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70" tabRatio="773" firstSheet="2" activeTab="11"/>
  </bookViews>
  <sheets>
    <sheet name="H.24教科書選定表" sheetId="1" state="hidden" r:id="rId1"/>
    <sheet name="H.26教科書選定表" sheetId="2" state="hidden" r:id="rId2"/>
    <sheet name="稟議書CKG20101101以降" sheetId="19" r:id="rId3"/>
    <sheet name="一覧表" sheetId="7" r:id="rId4"/>
    <sheet name="教科書仕入" sheetId="8" r:id="rId5"/>
    <sheet name="印刷教科書仕入" sheetId="9" r:id="rId6"/>
    <sheet name="教材費仕入" sheetId="10" r:id="rId7"/>
    <sheet name="プリント教材" sheetId="11" r:id="rId8"/>
    <sheet name="プリント調整" sheetId="12" r:id="rId9"/>
    <sheet name="保険検定" sheetId="13" r:id="rId10"/>
    <sheet name="集計表" sheetId="14" r:id="rId11"/>
    <sheet name="教科書販売集計表" sheetId="15" r:id="rId12"/>
    <sheet name="Sheet3 (2)" sheetId="5" state="hidden" r:id="rId13"/>
    <sheet name="別添付" sheetId="18" state="hidden" r:id="rId14"/>
    <sheet name="教科書変更" sheetId="16" state="hidden" r:id="rId15"/>
    <sheet name="教科書状況" sheetId="17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１年一般">#REF!</definedName>
    <definedName name="_１年野球">#REF!</definedName>
    <definedName name="_１年留学">#REF!</definedName>
    <definedName name="_２年一般">#REF!</definedName>
    <definedName name="_２年留学">#REF!</definedName>
    <definedName name="_３年一般">#REF!</definedName>
    <definedName name="_３年留学">#REF!</definedName>
    <definedName name="_xlnm._FilterDatabase" localSheetId="0" hidden="1">H.24教科書選定表!$A$1:$I$79</definedName>
    <definedName name="_xlnm._FilterDatabase" localSheetId="1" hidden="1">H.26教科書選定表!$A$1:$I$78</definedName>
    <definedName name="_xlnm._FilterDatabase" localSheetId="3" hidden="1">一覧表!$A$3:$AL$107</definedName>
    <definedName name="_xlnm._FilterDatabase" localSheetId="4" hidden="1">教科書仕入!$A$2:$M$47</definedName>
    <definedName name="a">[3]!BookInfGet</definedName>
    <definedName name="ANNAI_FLG">#REF!</definedName>
    <definedName name="ｂ">#REF!</definedName>
    <definedName name="BJY_KBN">#REF!</definedName>
    <definedName name="BJY_KTO_FLG">#REF!</definedName>
    <definedName name="BookInfGet">[4]!BookInfGet</definedName>
    <definedName name="BUS_DRV_SBT">#REF!</definedName>
    <definedName name="BUS_KNM_GET_FLG">#REF!</definedName>
    <definedName name="BUS_LOC_KBN">#REF!</definedName>
    <definedName name="CHENG_SBT">#REF!</definedName>
    <definedName name="CKU_CD">#REF!</definedName>
    <definedName name="CNG_BUS_FLG">#REF!</definedName>
    <definedName name="ｄｄｄｄ">[0]!ｄｄｄｄ</definedName>
    <definedName name="DRIVER_KBN">#REF!</definedName>
    <definedName name="DTA_OUT">#REF!</definedName>
    <definedName name="DTA_SBT">#REF!</definedName>
    <definedName name="EGY_KBN">#REF!</definedName>
    <definedName name="FILE_OP_KBN">#REF!</definedName>
    <definedName name="FRE_TRY_KBN">#REF!</definedName>
    <definedName name="GRP_KSY_KBN">#REF!</definedName>
    <definedName name="HOL_DRV_FLG">#REF!</definedName>
    <definedName name="JBN_KBN">#REF!</definedName>
    <definedName name="JKH_NOT_OUT_KBN">#REF!</definedName>
    <definedName name="JKO_KBN">#REF!</definedName>
    <definedName name="KKI_TRY_SBT">#REF!</definedName>
    <definedName name="KRO_BHN_KBN">#REF!</definedName>
    <definedName name="KRO_EDT_FLG">#REF!</definedName>
    <definedName name="KRO_KST_KBN">#REF!</definedName>
    <definedName name="KRO_TRY_SBT">#REF!</definedName>
    <definedName name="KSO_KTO_FLG">#REF!</definedName>
    <definedName name="KST_KBN">#REF!</definedName>
    <definedName name="KTO_INF_FLG">#REF!</definedName>
    <definedName name="KTO_JKT_FLG">#REF!</definedName>
    <definedName name="KYO_KTI_KBN">#REF!</definedName>
    <definedName name="KYT_BHN_SP_KBN">#REF!</definedName>
    <definedName name="LOOP_GRP_KBN">#REF!</definedName>
    <definedName name="LOOP_JOIN_KBN">#REF!</definedName>
    <definedName name="LOOP_KBN">#REF!</definedName>
    <definedName name="LOOP_MNT_FLG">#REF!</definedName>
    <definedName name="LOOP_YSK_KYT_FLG">#REF!</definedName>
    <definedName name="MakeSqlExec">[5]!MakeSqlExec</definedName>
    <definedName name="misaki">[3]!BookInfGet</definedName>
    <definedName name="MNT_BUS_FLG">#REF!</definedName>
    <definedName name="MST_FIX_FLG">#REF!</definedName>
    <definedName name="NTG_KBN">#REF!</definedName>
    <definedName name="OEN_FLG">#REF!</definedName>
    <definedName name="OEN_KSO_FLG">#REF!</definedName>
    <definedName name="OFK_KBN">#REF!</definedName>
    <definedName name="ＯＳ">"テキスト 239"</definedName>
    <definedName name="ＰＪ週報">[0]!ＰＪ週報</definedName>
    <definedName name="PR_FLG">#REF!</definedName>
    <definedName name="_xlnm.Print_Area" localSheetId="7">プリント教材!$A$1:$K$17</definedName>
    <definedName name="_xlnm.Print_Area" localSheetId="8">プリント調整!$A$1:$K$27</definedName>
    <definedName name="_xlnm.Print_Area" localSheetId="3">一覧表!$A$1:$AL$106</definedName>
    <definedName name="_xlnm.Print_Area" localSheetId="5">印刷教科書仕入!$A$1:$K$14</definedName>
    <definedName name="_xlnm.Print_Area" localSheetId="4">教科書仕入!$A$1:$N$48</definedName>
    <definedName name="_xlnm.Print_Area" localSheetId="15">教科書状況!$A$1:$H$49</definedName>
    <definedName name="_xlnm.Print_Area" localSheetId="11">教科書販売集計表!$A$1:$M$39</definedName>
    <definedName name="_xlnm.Print_Area" localSheetId="6">教材費仕入!$A$1:$K$18</definedName>
    <definedName name="_xlnm.Print_Area" localSheetId="10">集計表!$A$1:$F$15</definedName>
    <definedName name="_xlnm.Print_Area" localSheetId="9">保険検定!$A$1:$K$24</definedName>
    <definedName name="_xlnm.Print_Area" localSheetId="2">稟議書CKG20101101以降!$A$1:$N$39</definedName>
    <definedName name="PRJ_AN">#REF!</definedName>
    <definedName name="PRJ_ST">#REF!</definedName>
    <definedName name="PRN_KBN">#REF!</definedName>
    <definedName name="REV_DTA_MKE_FLG">#REF!</definedName>
    <definedName name="REV_DTA_SND_FLG">#REF!</definedName>
    <definedName name="REV_NOT_DRV_FLG">#REF!</definedName>
    <definedName name="RIK_RUN_FLG">#REF!</definedName>
    <definedName name="RKY_KBN">#REF!</definedName>
    <definedName name="RSN_DLT_KBN">#REF!</definedName>
    <definedName name="RSN_INF_FLG">#REF!</definedName>
    <definedName name="RSN_MNT_FLG">#REF!</definedName>
    <definedName name="RSN_NOT_OUT_KBN">#REF!</definedName>
    <definedName name="RSN_SNG_KBN">#REF!</definedName>
    <definedName name="RSN_SYY_KSY_KBN">#REF!</definedName>
    <definedName name="SAS_JKH_OUT_KBN">#REF!</definedName>
    <definedName name="SAT_DRV_FLG">#REF!</definedName>
    <definedName name="SLP_KBN">#REF!</definedName>
    <definedName name="SOKATU_SND_KBN">#REF!</definedName>
    <definedName name="SSN_KBN">#REF!</definedName>
    <definedName name="SSY">#REF!</definedName>
    <definedName name="STF_KBN">#REF!</definedName>
    <definedName name="STF_OFK_KBN">#REF!</definedName>
    <definedName name="STI_GET_KBN">#REF!</definedName>
    <definedName name="STI_TRY_KBN">#REF!</definedName>
    <definedName name="STK_DRV_FLG">#REF!</definedName>
    <definedName name="STP_KBN">#REF!</definedName>
    <definedName name="SYN_KBN">#REF!</definedName>
    <definedName name="SYO_TM_FLG">#REF!</definedName>
    <definedName name="TICHIRAN">一覧表!$C$5:$M$99</definedName>
    <definedName name="TRY_DBL_FLG">#REF!</definedName>
    <definedName name="TRY_GRP_KBN">#REF!</definedName>
    <definedName name="TRY_KBN">#REF!</definedName>
    <definedName name="TRY_WIT_TM_FLG">#REF!</definedName>
    <definedName name="TRY_WIT_TM_KBN">#REF!</definedName>
    <definedName name="TText">一覧表!$C$5:$C$48</definedName>
    <definedName name="TTextInfo">一覧表!$C$5:$M$48</definedName>
    <definedName name="T一覧表">一覧表!$C$5:$AL$99</definedName>
    <definedName name="WEK_DRV_FLG">#REF!</definedName>
    <definedName name="WEK_KBN">#REF!</definedName>
    <definedName name="YSK_JDG_KBN">#REF!</definedName>
    <definedName name="YSK_KYT_FLG">#REF!</definedName>
    <definedName name="YTG_CHU_FLG">#REF!</definedName>
    <definedName name="アクセス監視テーブル">[0]!アクセス監視テーブル</definedName>
    <definedName name="キャンセル">[0]!キャンセル</definedName>
    <definedName name="課題超過件数抽出条件">[6]課題ﾜｰｸ!#REF!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45621"/>
</workbook>
</file>

<file path=xl/calcChain.xml><?xml version="1.0" encoding="utf-8"?>
<calcChain xmlns="http://schemas.openxmlformats.org/spreadsheetml/2006/main">
  <c r="B7" i="7" l="1"/>
  <c r="AJ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M106" i="7"/>
  <c r="AM107" i="7"/>
  <c r="A4" i="11"/>
  <c r="A5" i="11"/>
  <c r="A6" i="11"/>
  <c r="A7" i="11"/>
  <c r="A8" i="11"/>
  <c r="A9" i="11"/>
  <c r="A10" i="11"/>
  <c r="A11" i="11"/>
  <c r="A12" i="11"/>
  <c r="A13" i="11"/>
  <c r="A14" i="11"/>
  <c r="A15" i="11"/>
  <c r="AB4" i="7"/>
  <c r="D19" i="17"/>
  <c r="D17" i="17"/>
  <c r="D14" i="17"/>
  <c r="D25" i="17"/>
  <c r="D8" i="17"/>
  <c r="D12" i="17"/>
  <c r="D10" i="17"/>
  <c r="D6" i="17"/>
  <c r="D35" i="17"/>
  <c r="D31" i="17"/>
  <c r="D29" i="17"/>
  <c r="D28" i="17"/>
  <c r="D30" i="17"/>
  <c r="D4" i="17"/>
  <c r="D37" i="17"/>
  <c r="D36" i="17"/>
  <c r="D27" i="17"/>
  <c r="D20" i="17"/>
  <c r="D16" i="17"/>
  <c r="D15" i="17"/>
  <c r="D13" i="17"/>
  <c r="D9" i="17"/>
  <c r="D21" i="17"/>
  <c r="D26" i="17"/>
  <c r="D23" i="17"/>
  <c r="D18" i="17"/>
  <c r="D7" i="17"/>
  <c r="D5" i="17"/>
  <c r="B6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2" i="7"/>
  <c r="AM93" i="7"/>
  <c r="AM94" i="7"/>
  <c r="AM95" i="7"/>
  <c r="AM96" i="7"/>
  <c r="AM97" i="7"/>
  <c r="AM98" i="7"/>
  <c r="AM77" i="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3" i="17"/>
  <c r="AJ100" i="7"/>
  <c r="AJ103" i="7"/>
  <c r="AH100" i="7"/>
  <c r="AH103" i="7"/>
  <c r="AF100" i="7"/>
  <c r="AF103" i="7" s="1"/>
  <c r="AD100" i="7"/>
  <c r="AD103" i="7" s="1"/>
  <c r="AB100" i="7"/>
  <c r="AB103" i="7"/>
  <c r="Z100" i="7"/>
  <c r="Z103" i="7"/>
  <c r="O100" i="7"/>
  <c r="O103" i="7"/>
  <c r="Q100" i="7"/>
  <c r="Q103" i="7" s="1"/>
  <c r="R100" i="7"/>
  <c r="R103" i="7"/>
  <c r="S100" i="7"/>
  <c r="S103" i="7" s="1"/>
  <c r="T100" i="7"/>
  <c r="T103" i="7"/>
  <c r="U100" i="7"/>
  <c r="U103" i="7" s="1"/>
  <c r="V100" i="7"/>
  <c r="V103" i="7"/>
  <c r="W100" i="7"/>
  <c r="W103" i="7" s="1"/>
  <c r="X100" i="7"/>
  <c r="X103" i="7"/>
  <c r="Y100" i="7"/>
  <c r="Y103" i="7" s="1"/>
  <c r="AA100" i="7"/>
  <c r="AA103" i="7"/>
  <c r="AC100" i="7"/>
  <c r="AC103" i="7" s="1"/>
  <c r="AE100" i="7"/>
  <c r="AE103" i="7"/>
  <c r="AG100" i="7"/>
  <c r="AG103" i="7" s="1"/>
  <c r="AI100" i="7"/>
  <c r="AI103" i="7"/>
  <c r="AK100" i="7"/>
  <c r="AL100" i="7"/>
  <c r="N100" i="7"/>
  <c r="N103" i="7" s="1"/>
  <c r="P100" i="7"/>
  <c r="P103" i="7"/>
  <c r="AM44" i="7"/>
  <c r="B30" i="15"/>
  <c r="B29" i="15"/>
  <c r="D33" i="17"/>
  <c r="AM10" i="7"/>
  <c r="AM34" i="7"/>
  <c r="AM46" i="7"/>
  <c r="AM19" i="7"/>
  <c r="AM18" i="7"/>
  <c r="AM25" i="7"/>
  <c r="AM48" i="7"/>
  <c r="AM43" i="7"/>
  <c r="AM45" i="7"/>
  <c r="AM21" i="7"/>
  <c r="AM23" i="7"/>
  <c r="AM22" i="7"/>
  <c r="AM17" i="7"/>
  <c r="AM47" i="7"/>
  <c r="AM8" i="7"/>
  <c r="AM42" i="7"/>
  <c r="AM11" i="7"/>
  <c r="E29" i="15"/>
  <c r="E30" i="15"/>
  <c r="E31" i="15"/>
  <c r="E32" i="15"/>
  <c r="E33" i="15"/>
  <c r="E34" i="15"/>
  <c r="E35" i="15"/>
  <c r="E36" i="15"/>
  <c r="A4" i="13"/>
  <c r="A5" i="13"/>
  <c r="A6" i="13"/>
  <c r="A7" i="13"/>
  <c r="A8" i="13"/>
  <c r="A9" i="13"/>
  <c r="A10" i="13"/>
  <c r="A11" i="13"/>
  <c r="A12" i="13"/>
  <c r="A6" i="10"/>
  <c r="A7" i="10"/>
  <c r="AM20" i="7"/>
  <c r="AM5" i="7"/>
  <c r="AM26" i="7"/>
  <c r="AM6" i="7"/>
  <c r="AM29" i="7"/>
  <c r="AM12" i="7"/>
  <c r="AM27" i="7"/>
  <c r="AM41" i="7"/>
  <c r="AM28" i="7"/>
  <c r="AM13" i="7"/>
  <c r="AM33" i="7"/>
  <c r="AM14" i="7"/>
  <c r="AM15" i="7"/>
  <c r="AM35" i="7"/>
  <c r="AM7" i="7"/>
  <c r="AM39" i="7"/>
  <c r="AM16" i="7"/>
  <c r="AM30" i="7"/>
  <c r="AM9" i="7"/>
  <c r="AM24" i="7"/>
  <c r="AM36" i="7"/>
  <c r="AM37" i="7"/>
  <c r="E5" i="1"/>
  <c r="E9" i="1"/>
  <c r="E10" i="1"/>
  <c r="E12" i="1"/>
  <c r="E14" i="1"/>
  <c r="E15" i="1"/>
  <c r="E22" i="1"/>
  <c r="E38" i="1"/>
  <c r="E44" i="1"/>
  <c r="E48" i="1"/>
  <c r="AM40" i="7"/>
  <c r="D38" i="17"/>
  <c r="D11" i="17"/>
  <c r="D3" i="17"/>
  <c r="D22" i="17"/>
  <c r="D32" i="17"/>
  <c r="D34" i="17"/>
  <c r="AM91" i="7"/>
  <c r="AM99" i="7"/>
  <c r="D39" i="17"/>
  <c r="D24" i="17"/>
  <c r="I14" i="9"/>
  <c r="K14" i="9"/>
  <c r="C38" i="15"/>
  <c r="K26" i="12"/>
  <c r="K16" i="11"/>
  <c r="I26" i="12"/>
  <c r="E38" i="15"/>
  <c r="I16" i="11"/>
  <c r="J47" i="8"/>
  <c r="M47" i="8"/>
  <c r="K38" i="15"/>
  <c r="I18" i="10"/>
  <c r="K18" i="10"/>
  <c r="D11" i="14" l="1"/>
  <c r="J16" i="19" s="1"/>
  <c r="M26" i="15"/>
  <c r="K23" i="13"/>
  <c r="C11" i="14"/>
  <c r="I23" i="13"/>
  <c r="F11" i="14" s="1"/>
  <c r="J19" i="19" s="1"/>
  <c r="E11" i="14" l="1"/>
  <c r="F13" i="14"/>
  <c r="D13" i="14"/>
  <c r="J15" i="19"/>
  <c r="J17" i="19" s="1"/>
</calcChain>
</file>

<file path=xl/comments1.xml><?xml version="1.0" encoding="utf-8"?>
<comments xmlns="http://schemas.openxmlformats.org/spreadsheetml/2006/main">
  <authors>
    <author>masaaki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一般生or留学生</t>
        </r>
      </text>
    </comment>
  </commentList>
</comments>
</file>

<file path=xl/comments2.xml><?xml version="1.0" encoding="utf-8"?>
<comments xmlns="http://schemas.openxmlformats.org/spreadsheetml/2006/main">
  <authors>
    <author>masaaki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一般生or留学生</t>
        </r>
      </text>
    </comment>
  </commentList>
</comments>
</file>

<file path=xl/comments3.xml><?xml version="1.0" encoding="utf-8"?>
<comments xmlns="http://schemas.openxmlformats.org/spreadsheetml/2006/main">
  <authors>
    <author>ueda</author>
  </authors>
  <commentList>
    <comment ref="AC32" authorId="0">
      <text>
        <r>
          <rPr>
            <b/>
            <sz val="9"/>
            <color indexed="81"/>
            <rFont val="ＭＳ Ｐゴシック"/>
            <family val="3"/>
            <charset val="128"/>
          </rPr>
          <t>ueda:</t>
        </r>
        <r>
          <rPr>
            <sz val="9"/>
            <color indexed="81"/>
            <rFont val="ＭＳ Ｐゴシック"/>
            <family val="3"/>
            <charset val="128"/>
          </rPr>
          <t xml:space="preserve">
購入しない可能性あり</t>
        </r>
      </text>
    </comment>
  </commentList>
</comments>
</file>

<file path=xl/comments4.xml><?xml version="1.0" encoding="utf-8"?>
<comments xmlns="http://schemas.openxmlformats.org/spreadsheetml/2006/main">
  <authors>
    <author>masaaki</author>
  </authors>
  <commentList>
    <comment ref="F13" authorId="0">
      <text>
        <r>
          <rPr>
            <b/>
            <sz val="9"/>
            <color indexed="81"/>
            <rFont val="ＭＳ Ｐゴシック"/>
            <family val="3"/>
            <charset val="128"/>
          </rPr>
          <t>合計</t>
        </r>
      </text>
    </comment>
  </commentList>
</comments>
</file>

<file path=xl/sharedStrings.xml><?xml version="1.0" encoding="utf-8"?>
<sst xmlns="http://schemas.openxmlformats.org/spreadsheetml/2006/main" count="1189" uniqueCount="624">
  <si>
    <t>オリジナル：フローチャート入門　→　ＶＢ.NET　</t>
  </si>
  <si>
    <t>ITパスポート試験　テキスト&amp;問題集</t>
  </si>
  <si>
    <t>区分</t>
    <rPh sb="0" eb="2">
      <t>クブン</t>
    </rPh>
    <phoneticPr fontId="19"/>
  </si>
  <si>
    <t>学年</t>
    <rPh sb="0" eb="2">
      <t>ガクネン</t>
    </rPh>
    <phoneticPr fontId="19"/>
  </si>
  <si>
    <t>教科</t>
    <rPh sb="0" eb="2">
      <t>キョウカ</t>
    </rPh>
    <phoneticPr fontId="19"/>
  </si>
  <si>
    <t>教科担当</t>
    <rPh sb="0" eb="2">
      <t>キョウカ</t>
    </rPh>
    <rPh sb="2" eb="4">
      <t>タントウ</t>
    </rPh>
    <phoneticPr fontId="19"/>
  </si>
  <si>
    <t>教科書
選定
担当者</t>
    <rPh sb="0" eb="3">
      <t>キョウカショ</t>
    </rPh>
    <rPh sb="4" eb="6">
      <t>センテイ</t>
    </rPh>
    <rPh sb="7" eb="10">
      <t>タントウシャ</t>
    </rPh>
    <phoneticPr fontId="19"/>
  </si>
  <si>
    <t>教材名</t>
    <rPh sb="0" eb="2">
      <t>キョウザイ</t>
    </rPh>
    <rPh sb="2" eb="3">
      <t>メイ</t>
    </rPh>
    <phoneticPr fontId="19"/>
  </si>
  <si>
    <t>出版社</t>
    <rPh sb="0" eb="3">
      <t>シュッパンシャ</t>
    </rPh>
    <phoneticPr fontId="19"/>
  </si>
  <si>
    <t>定価</t>
    <rPh sb="0" eb="2">
      <t>テイカ</t>
    </rPh>
    <phoneticPr fontId="19"/>
  </si>
  <si>
    <t>備考</t>
    <rPh sb="0" eb="2">
      <t>ビコウ</t>
    </rPh>
    <phoneticPr fontId="19"/>
  </si>
  <si>
    <t>一般生</t>
    <rPh sb="0" eb="2">
      <t>イッパン</t>
    </rPh>
    <rPh sb="2" eb="3">
      <t>セイ</t>
    </rPh>
    <phoneticPr fontId="19"/>
  </si>
  <si>
    <t>PG言語</t>
    <rPh sb="2" eb="4">
      <t>ゲンゴ</t>
    </rPh>
    <phoneticPr fontId="19"/>
  </si>
  <si>
    <t>清原</t>
    <rPh sb="0" eb="2">
      <t>キヨハラ</t>
    </rPh>
    <phoneticPr fontId="19"/>
  </si>
  <si>
    <t>洲加本</t>
    <phoneticPr fontId="19"/>
  </si>
  <si>
    <t>日本電算システム</t>
    <rPh sb="0" eb="2">
      <t>ニホン</t>
    </rPh>
    <rPh sb="2" eb="4">
      <t>デンサン</t>
    </rPh>
    <phoneticPr fontId="19"/>
  </si>
  <si>
    <t>CL</t>
    <phoneticPr fontId="19"/>
  </si>
  <si>
    <t>馬込</t>
    <rPh sb="0" eb="2">
      <t>マゴメ</t>
    </rPh>
    <phoneticPr fontId="19"/>
  </si>
  <si>
    <t>清原</t>
    <phoneticPr fontId="19"/>
  </si>
  <si>
    <t>なし</t>
    <phoneticPr fontId="19"/>
  </si>
  <si>
    <t>FOM出版</t>
    <rPh sb="3" eb="5">
      <t>シュッパン</t>
    </rPh>
    <phoneticPr fontId="19"/>
  </si>
  <si>
    <t>情報概論</t>
    <rPh sb="0" eb="2">
      <t>ジョウホウ</t>
    </rPh>
    <rPh sb="2" eb="4">
      <t>ガイロン</t>
    </rPh>
    <phoneticPr fontId="19"/>
  </si>
  <si>
    <t>馬込、犬束</t>
    <rPh sb="0" eb="2">
      <t>マゴメ</t>
    </rPh>
    <rPh sb="3" eb="4">
      <t>イヌ</t>
    </rPh>
    <rPh sb="4" eb="5">
      <t>ツカ</t>
    </rPh>
    <phoneticPr fontId="19"/>
  </si>
  <si>
    <t>清原</t>
    <phoneticPr fontId="19"/>
  </si>
  <si>
    <t>NDS</t>
    <phoneticPr fontId="19"/>
  </si>
  <si>
    <t>プリント対応</t>
    <rPh sb="4" eb="6">
      <t>タイオウ</t>
    </rPh>
    <phoneticPr fontId="19"/>
  </si>
  <si>
    <t>資格取得(国家試験A)</t>
    <rPh sb="0" eb="2">
      <t>シカク</t>
    </rPh>
    <rPh sb="2" eb="4">
      <t>シュトク</t>
    </rPh>
    <rPh sb="5" eb="7">
      <t>コッカ</t>
    </rPh>
    <rPh sb="7" eb="9">
      <t>シケン</t>
    </rPh>
    <phoneticPr fontId="19"/>
  </si>
  <si>
    <t>基本情報技術者　スーパー合格本</t>
    <rPh sb="0" eb="2">
      <t>キホン</t>
    </rPh>
    <rPh sb="2" eb="4">
      <t>ジョウホウ</t>
    </rPh>
    <rPh sb="4" eb="6">
      <t>ギジュツ</t>
    </rPh>
    <rPh sb="6" eb="7">
      <t>シャ</t>
    </rPh>
    <rPh sb="12" eb="14">
      <t>ゴウカク</t>
    </rPh>
    <rPh sb="14" eb="15">
      <t>ボン</t>
    </rPh>
    <phoneticPr fontId="19"/>
  </si>
  <si>
    <t>秀和システム</t>
    <rPh sb="0" eb="1">
      <t>シュウ</t>
    </rPh>
    <rPh sb="1" eb="2">
      <t>ワ</t>
    </rPh>
    <phoneticPr fontId="19"/>
  </si>
  <si>
    <t>資格取得(国家試験B)</t>
    <rPh sb="0" eb="2">
      <t>シカク</t>
    </rPh>
    <rPh sb="2" eb="4">
      <t>シュトク</t>
    </rPh>
    <rPh sb="5" eb="7">
      <t>コッカ</t>
    </rPh>
    <rPh sb="7" eb="9">
      <t>シケン</t>
    </rPh>
    <phoneticPr fontId="19"/>
  </si>
  <si>
    <t>MIS</t>
    <phoneticPr fontId="19"/>
  </si>
  <si>
    <t>犬束、嶋村</t>
    <rPh sb="0" eb="1">
      <t>イヌ</t>
    </rPh>
    <rPh sb="1" eb="2">
      <t>ツカ</t>
    </rPh>
    <rPh sb="3" eb="5">
      <t>シマムラ</t>
    </rPh>
    <phoneticPr fontId="19"/>
  </si>
  <si>
    <t>洲加本</t>
    <phoneticPr fontId="19"/>
  </si>
  <si>
    <t>なし</t>
    <phoneticPr fontId="19"/>
  </si>
  <si>
    <t>Web入門</t>
    <rPh sb="3" eb="5">
      <t>ニュウモン</t>
    </rPh>
    <phoneticPr fontId="19"/>
  </si>
  <si>
    <t>矢田</t>
    <rPh sb="0" eb="2">
      <t>ヤダ</t>
    </rPh>
    <phoneticPr fontId="19"/>
  </si>
  <si>
    <t>30時間でﾏｽﾀｰ　Webデザイン</t>
    <phoneticPr fontId="19"/>
  </si>
  <si>
    <t>技術評論者</t>
    <rPh sb="0" eb="2">
      <t>ギジュツ</t>
    </rPh>
    <rPh sb="2" eb="4">
      <t>ヒョウロン</t>
    </rPh>
    <rPh sb="4" eb="5">
      <t>シャ</t>
    </rPh>
    <phoneticPr fontId="19"/>
  </si>
  <si>
    <t>J検定</t>
    <rPh sb="1" eb="3">
      <t>ケンテイ</t>
    </rPh>
    <phoneticPr fontId="19"/>
  </si>
  <si>
    <t>犬束</t>
    <rPh sb="0" eb="1">
      <t>イヌ</t>
    </rPh>
    <rPh sb="1" eb="2">
      <t>ツカ</t>
    </rPh>
    <phoneticPr fontId="19"/>
  </si>
  <si>
    <t>情報活用試験3級テキスト</t>
    <rPh sb="0" eb="2">
      <t>ジョウホウ</t>
    </rPh>
    <rPh sb="2" eb="4">
      <t>カツヨウ</t>
    </rPh>
    <rPh sb="4" eb="6">
      <t>シケン</t>
    </rPh>
    <rPh sb="7" eb="8">
      <t>キュウ</t>
    </rPh>
    <phoneticPr fontId="19"/>
  </si>
  <si>
    <t>実教出版</t>
    <rPh sb="0" eb="2">
      <t>ジッキョウ</t>
    </rPh>
    <rPh sb="2" eb="4">
      <t>シュッパン</t>
    </rPh>
    <phoneticPr fontId="19"/>
  </si>
  <si>
    <t>PC検定</t>
    <rPh sb="2" eb="4">
      <t>ケンテイ</t>
    </rPh>
    <phoneticPr fontId="19"/>
  </si>
  <si>
    <t>犬束</t>
    <rPh sb="0" eb="2">
      <t>イヌツカ</t>
    </rPh>
    <phoneticPr fontId="19"/>
  </si>
  <si>
    <t>よくわかるマスター　MCAS EXCEL2007公認テキスト</t>
    <rPh sb="24" eb="26">
      <t>コウニン</t>
    </rPh>
    <phoneticPr fontId="19"/>
  </si>
  <si>
    <t>よくわかるマスター　MCAS EXCEL2007公認 模擬問題集</t>
    <rPh sb="24" eb="26">
      <t>コウニン</t>
    </rPh>
    <rPh sb="27" eb="29">
      <t>モギ</t>
    </rPh>
    <rPh sb="29" eb="31">
      <t>モンダイ</t>
    </rPh>
    <rPh sb="31" eb="32">
      <t>シュウ</t>
    </rPh>
    <phoneticPr fontId="19"/>
  </si>
  <si>
    <t>簿記会計</t>
    <rPh sb="0" eb="2">
      <t>ボキ</t>
    </rPh>
    <rPh sb="2" eb="4">
      <t>カイケイ</t>
    </rPh>
    <phoneticPr fontId="19"/>
  </si>
  <si>
    <t>日商簿記検定問題集３級</t>
    <rPh sb="0" eb="2">
      <t>ニッショウ</t>
    </rPh>
    <rPh sb="2" eb="4">
      <t>ボキ</t>
    </rPh>
    <rPh sb="4" eb="6">
      <t>ケンテイ</t>
    </rPh>
    <rPh sb="6" eb="8">
      <t>モンダイ</t>
    </rPh>
    <rPh sb="8" eb="9">
      <t>シュウ</t>
    </rPh>
    <rPh sb="10" eb="11">
      <t>キュウ</t>
    </rPh>
    <phoneticPr fontId="19"/>
  </si>
  <si>
    <t>日本語</t>
    <rPh sb="0" eb="3">
      <t>ニホンゴ</t>
    </rPh>
    <phoneticPr fontId="19"/>
  </si>
  <si>
    <t>島村</t>
    <rPh sb="0" eb="2">
      <t>シマムラ</t>
    </rPh>
    <phoneticPr fontId="19"/>
  </si>
  <si>
    <t>オリジナルテキスト</t>
    <phoneticPr fontId="19"/>
  </si>
  <si>
    <t>日興</t>
    <rPh sb="0" eb="1">
      <t>ヒ</t>
    </rPh>
    <rPh sb="1" eb="2">
      <t>コウ</t>
    </rPh>
    <phoneticPr fontId="19"/>
  </si>
  <si>
    <t>秘書検定</t>
    <rPh sb="0" eb="2">
      <t>ヒショ</t>
    </rPh>
    <rPh sb="2" eb="4">
      <t>ケンテイ</t>
    </rPh>
    <phoneticPr fontId="19"/>
  </si>
  <si>
    <t>これで合格！秘書検定２級・３級</t>
    <rPh sb="3" eb="5">
      <t>ゴウカク</t>
    </rPh>
    <rPh sb="6" eb="8">
      <t>ヒショ</t>
    </rPh>
    <rPh sb="8" eb="10">
      <t>ケンテイ</t>
    </rPh>
    <rPh sb="11" eb="12">
      <t>キュウ</t>
    </rPh>
    <rPh sb="14" eb="15">
      <t>キュウ</t>
    </rPh>
    <phoneticPr fontId="19"/>
  </si>
  <si>
    <t>高橋書店</t>
    <rPh sb="0" eb="2">
      <t>タカハシ</t>
    </rPh>
    <rPh sb="2" eb="4">
      <t>ショテン</t>
    </rPh>
    <phoneticPr fontId="19"/>
  </si>
  <si>
    <t>女性教養</t>
    <rPh sb="0" eb="2">
      <t>ジョセイ</t>
    </rPh>
    <rPh sb="2" eb="4">
      <t>キョウヨウ</t>
    </rPh>
    <phoneticPr fontId="19"/>
  </si>
  <si>
    <t>渡邉</t>
    <rPh sb="0" eb="2">
      <t>ワタナベ</t>
    </rPh>
    <phoneticPr fontId="19"/>
  </si>
  <si>
    <t>なし</t>
    <phoneticPr fontId="19"/>
  </si>
  <si>
    <t>就職</t>
    <rPh sb="0" eb="2">
      <t>シュウショク</t>
    </rPh>
    <phoneticPr fontId="19"/>
  </si>
  <si>
    <t>吉村</t>
    <rPh sb="0" eb="2">
      <t>ヨシムラ</t>
    </rPh>
    <phoneticPr fontId="19"/>
  </si>
  <si>
    <t>プログラミング</t>
    <phoneticPr fontId="19"/>
  </si>
  <si>
    <t>古賀、小野</t>
    <rPh sb="0" eb="2">
      <t>コガ</t>
    </rPh>
    <rPh sb="3" eb="5">
      <t>オノ</t>
    </rPh>
    <phoneticPr fontId="19"/>
  </si>
  <si>
    <t>伴</t>
    <rPh sb="0" eb="1">
      <t>バン</t>
    </rPh>
    <phoneticPr fontId="19"/>
  </si>
  <si>
    <t>C：プリント対応　　C＋＋：アンク社　C++の絵本　</t>
    <rPh sb="6" eb="8">
      <t>タイオウ</t>
    </rPh>
    <phoneticPr fontId="19"/>
  </si>
  <si>
    <t>アンク社</t>
    <phoneticPr fontId="19"/>
  </si>
  <si>
    <t>？</t>
    <phoneticPr fontId="19"/>
  </si>
  <si>
    <t>清水</t>
    <rPh sb="0" eb="2">
      <t>シミズ</t>
    </rPh>
    <phoneticPr fontId="19"/>
  </si>
  <si>
    <t>NDS C、Java・応用を利用</t>
    <phoneticPr fontId="19"/>
  </si>
  <si>
    <t>→</t>
    <phoneticPr fontId="19"/>
  </si>
  <si>
    <t>C言語：定価1000、Java：定価２０００</t>
    <rPh sb="1" eb="3">
      <t>ゲンゴ</t>
    </rPh>
    <rPh sb="4" eb="6">
      <t>テイカ</t>
    </rPh>
    <rPh sb="16" eb="18">
      <t>テイカ</t>
    </rPh>
    <phoneticPr fontId="19"/>
  </si>
  <si>
    <t>国家試験対策</t>
    <rPh sb="0" eb="2">
      <t>コッカ</t>
    </rPh>
    <rPh sb="2" eb="4">
      <t>シケン</t>
    </rPh>
    <rPh sb="4" eb="6">
      <t>タイサク</t>
    </rPh>
    <phoneticPr fontId="19"/>
  </si>
  <si>
    <t>ＩＴパスポート：動画で学ぶITパスポート</t>
    <phoneticPr fontId="19"/>
  </si>
  <si>
    <t>インプレスジャパン</t>
    <phoneticPr fontId="19"/>
  </si>
  <si>
    <t>？</t>
    <phoneticPr fontId="19"/>
  </si>
  <si>
    <t>古賀、小野、牛島</t>
    <rPh sb="0" eb="2">
      <t>コガ</t>
    </rPh>
    <rPh sb="3" eb="5">
      <t>オノ</t>
    </rPh>
    <rPh sb="6" eb="8">
      <t>ウシジマ</t>
    </rPh>
    <phoneticPr fontId="19"/>
  </si>
  <si>
    <t>基本情報：基本情報技術者 スーパー合格本 2012年版</t>
    <phoneticPr fontId="19"/>
  </si>
  <si>
    <t>秀和システム</t>
    <phoneticPr fontId="19"/>
  </si>
  <si>
    <t>データベース</t>
    <phoneticPr fontId="19"/>
  </si>
  <si>
    <t>荻野</t>
    <rPh sb="0" eb="2">
      <t>オギノ</t>
    </rPh>
    <phoneticPr fontId="19"/>
  </si>
  <si>
    <t>情報入門</t>
    <rPh sb="0" eb="2">
      <t>ジョウホウ</t>
    </rPh>
    <rPh sb="2" eb="4">
      <t>ニュウモン</t>
    </rPh>
    <phoneticPr fontId="19"/>
  </si>
  <si>
    <t>ネットワーク</t>
    <phoneticPr fontId="19"/>
  </si>
  <si>
    <t>浦元</t>
    <rPh sb="0" eb="2">
      <t>ウラモト</t>
    </rPh>
    <phoneticPr fontId="19"/>
  </si>
  <si>
    <t>CKG(ネットワーク編)</t>
    <rPh sb="10" eb="11">
      <t>ヘン</t>
    </rPh>
    <phoneticPr fontId="19"/>
  </si>
  <si>
    <t>ビジネス検定</t>
    <rPh sb="4" eb="6">
      <t>ケンテイ</t>
    </rPh>
    <phoneticPr fontId="19"/>
  </si>
  <si>
    <t>小野</t>
    <rPh sb="0" eb="2">
      <t>オノ</t>
    </rPh>
    <phoneticPr fontId="19"/>
  </si>
  <si>
    <t>白水</t>
    <rPh sb="0" eb="2">
      <t>シロウズ</t>
    </rPh>
    <phoneticPr fontId="19"/>
  </si>
  <si>
    <t>ビジネス能力検定3級</t>
    <phoneticPr fontId="19"/>
  </si>
  <si>
    <t>実教出版</t>
    <phoneticPr fontId="19"/>
  </si>
  <si>
    <t>？</t>
    <phoneticPr fontId="19"/>
  </si>
  <si>
    <t>サーバー構築</t>
    <rPh sb="4" eb="6">
      <t>コウチク</t>
    </rPh>
    <phoneticPr fontId="19"/>
  </si>
  <si>
    <t>古賀</t>
    <rPh sb="0" eb="2">
      <t>コガ</t>
    </rPh>
    <phoneticPr fontId="19"/>
  </si>
  <si>
    <t>Linuxｻｰﾊﾞ構築標準教科書(Ver1.0.2)</t>
    <phoneticPr fontId="19"/>
  </si>
  <si>
    <t>LPI-Japan</t>
    <phoneticPr fontId="19"/>
  </si>
  <si>
    <t>ソフトウェア設計</t>
    <rPh sb="6" eb="8">
      <t>セッケイ</t>
    </rPh>
    <phoneticPr fontId="19"/>
  </si>
  <si>
    <t>木場</t>
    <rPh sb="0" eb="2">
      <t>コバ</t>
    </rPh>
    <phoneticPr fontId="19"/>
  </si>
  <si>
    <t>演習で身につくソフトウェア設計入門</t>
    <phoneticPr fontId="19"/>
  </si>
  <si>
    <t>NTS</t>
    <phoneticPr fontId="19"/>
  </si>
  <si>
    <t>企業研究</t>
    <phoneticPr fontId="19"/>
  </si>
  <si>
    <t>3,4</t>
    <phoneticPr fontId="19"/>
  </si>
  <si>
    <t>SYPG</t>
    <phoneticPr fontId="19"/>
  </si>
  <si>
    <t>Java応用</t>
    <rPh sb="4" eb="6">
      <t>オウヨウ</t>
    </rPh>
    <phoneticPr fontId="19"/>
  </si>
  <si>
    <t>3,4</t>
    <phoneticPr fontId="19"/>
  </si>
  <si>
    <t>選択　　　　　ＳＹ</t>
    <phoneticPr fontId="19"/>
  </si>
  <si>
    <t>伴ｸﾗｽ合同　ＷＥＢ</t>
    <phoneticPr fontId="19"/>
  </si>
  <si>
    <t>創庵</t>
    <rPh sb="0" eb="1">
      <t>ソウ</t>
    </rPh>
    <rPh sb="1" eb="2">
      <t>アン</t>
    </rPh>
    <phoneticPr fontId="19"/>
  </si>
  <si>
    <t>情報セキュリティー</t>
    <rPh sb="0" eb="2">
      <t>ジョウホウ</t>
    </rPh>
    <phoneticPr fontId="19"/>
  </si>
  <si>
    <t xml:space="preserve">情報セキュリティ読本 </t>
    <phoneticPr fontId="19"/>
  </si>
  <si>
    <t>実教出版</t>
    <phoneticPr fontId="19"/>
  </si>
  <si>
    <t>NWPG</t>
    <phoneticPr fontId="19"/>
  </si>
  <si>
    <t>3,4</t>
    <phoneticPr fontId="19"/>
  </si>
  <si>
    <t>企業研究</t>
    <phoneticPr fontId="19"/>
  </si>
  <si>
    <t>オラクル</t>
    <phoneticPr fontId="19"/>
  </si>
  <si>
    <t>国家試験対策</t>
    <rPh sb="0" eb="2">
      <t>コッカ</t>
    </rPh>
    <rPh sb="2" eb="4">
      <t>シケン</t>
    </rPh>
    <rPh sb="4" eb="6">
      <t>タイサク</t>
    </rPh>
    <phoneticPr fontId="20"/>
  </si>
  <si>
    <t>合同</t>
    <rPh sb="0" eb="2">
      <t>ゴウドウ</t>
    </rPh>
    <phoneticPr fontId="20"/>
  </si>
  <si>
    <t>ＩＰＡＤ</t>
    <phoneticPr fontId="20"/>
  </si>
  <si>
    <t>ＰＰ</t>
    <phoneticPr fontId="20"/>
  </si>
  <si>
    <t>林</t>
    <phoneticPr fontId="19"/>
  </si>
  <si>
    <t>アスリート</t>
    <phoneticPr fontId="19"/>
  </si>
  <si>
    <t>MIS</t>
    <phoneticPr fontId="19"/>
  </si>
  <si>
    <t>牛島</t>
    <rPh sb="0" eb="2">
      <t>ウシジマ</t>
    </rPh>
    <phoneticPr fontId="19"/>
  </si>
  <si>
    <t>メディカル</t>
    <phoneticPr fontId="19"/>
  </si>
  <si>
    <t>竹内</t>
    <rPh sb="0" eb="2">
      <t>タケウチ</t>
    </rPh>
    <phoneticPr fontId="19"/>
  </si>
  <si>
    <t>CL　（一般生合同）</t>
    <rPh sb="4" eb="6">
      <t>イッパン</t>
    </rPh>
    <rPh sb="6" eb="7">
      <t>セイ</t>
    </rPh>
    <rPh sb="7" eb="9">
      <t>ゴウドウ</t>
    </rPh>
    <phoneticPr fontId="19"/>
  </si>
  <si>
    <t>清原</t>
    <phoneticPr fontId="19"/>
  </si>
  <si>
    <t>CL　（アスリートのみ）</t>
    <phoneticPr fontId="19"/>
  </si>
  <si>
    <t>清原</t>
    <phoneticPr fontId="19"/>
  </si>
  <si>
    <t>FL</t>
    <phoneticPr fontId="19"/>
  </si>
  <si>
    <t>諌山</t>
    <rPh sb="0" eb="2">
      <t>イサヤマ</t>
    </rPh>
    <phoneticPr fontId="19"/>
  </si>
  <si>
    <t>オリジナル：フローチャート　</t>
    <phoneticPr fontId="19"/>
  </si>
  <si>
    <t>Web</t>
    <phoneticPr fontId="19"/>
  </si>
  <si>
    <t>牛島</t>
    <rPh sb="0" eb="2">
      <t>ウシジマ</t>
    </rPh>
    <phoneticPr fontId="20"/>
  </si>
  <si>
    <t>最新段階式日商簿記検定問題集３級</t>
    <phoneticPr fontId="19"/>
  </si>
  <si>
    <t>メディカル</t>
    <phoneticPr fontId="19"/>
  </si>
  <si>
    <t>国家試験対策　　IPT</t>
    <rPh sb="0" eb="2">
      <t>コッカ</t>
    </rPh>
    <rPh sb="2" eb="4">
      <t>シケン</t>
    </rPh>
    <rPh sb="4" eb="6">
      <t>タイサク</t>
    </rPh>
    <phoneticPr fontId="20"/>
  </si>
  <si>
    <t>ＩＰＴ</t>
    <phoneticPr fontId="20"/>
  </si>
  <si>
    <t>東良</t>
    <phoneticPr fontId="19"/>
  </si>
  <si>
    <t>ITパスポート試験　テキスト&amp;問題集</t>
    <phoneticPr fontId="19"/>
  </si>
  <si>
    <t>実教出版</t>
    <phoneticPr fontId="19"/>
  </si>
  <si>
    <t>税別</t>
    <rPh sb="0" eb="2">
      <t>ゼイベツ</t>
    </rPh>
    <phoneticPr fontId="19"/>
  </si>
  <si>
    <t>ACCESS</t>
    <phoneticPr fontId="19"/>
  </si>
  <si>
    <t>３０時間でマスター　アクセス２００７</t>
    <phoneticPr fontId="19"/>
  </si>
  <si>
    <t>2,3</t>
    <phoneticPr fontId="19"/>
  </si>
  <si>
    <t>東良</t>
    <phoneticPr fontId="19"/>
  </si>
  <si>
    <t>ITパスポート試験　テキスト&amp;問題集</t>
    <phoneticPr fontId="19"/>
  </si>
  <si>
    <t>メンタル</t>
    <phoneticPr fontId="19"/>
  </si>
  <si>
    <t>小山</t>
    <rPh sb="0" eb="2">
      <t>コヤマ</t>
    </rPh>
    <phoneticPr fontId="19"/>
  </si>
  <si>
    <t>ＰＧ</t>
    <phoneticPr fontId="20"/>
  </si>
  <si>
    <t>ビジネス教科</t>
    <rPh sb="4" eb="6">
      <t>キョウカ</t>
    </rPh>
    <phoneticPr fontId="20"/>
  </si>
  <si>
    <t>白水</t>
    <phoneticPr fontId="19"/>
  </si>
  <si>
    <t>ＷＥＢ</t>
    <phoneticPr fontId="19"/>
  </si>
  <si>
    <t>なし</t>
    <phoneticPr fontId="19"/>
  </si>
  <si>
    <t>経営学</t>
    <rPh sb="0" eb="3">
      <t>ケイエイガク</t>
    </rPh>
    <phoneticPr fontId="19"/>
  </si>
  <si>
    <t>企業研究(一般3年と合同）</t>
    <rPh sb="0" eb="2">
      <t>キギョウ</t>
    </rPh>
    <rPh sb="2" eb="4">
      <t>ケンキュウ</t>
    </rPh>
    <rPh sb="5" eb="7">
      <t>イッパン</t>
    </rPh>
    <rPh sb="8" eb="9">
      <t>ネン</t>
    </rPh>
    <rPh sb="10" eb="12">
      <t>ゴウドウ</t>
    </rPh>
    <phoneticPr fontId="20"/>
  </si>
  <si>
    <t>ＩＰＡＤ</t>
    <phoneticPr fontId="20"/>
  </si>
  <si>
    <t>メンタル</t>
    <phoneticPr fontId="19"/>
  </si>
  <si>
    <t>小山</t>
    <phoneticPr fontId="19"/>
  </si>
  <si>
    <t>PP</t>
    <phoneticPr fontId="19"/>
  </si>
  <si>
    <t>卒業資格（J検）</t>
    <rPh sb="0" eb="2">
      <t>ソツギョウ</t>
    </rPh>
    <rPh sb="2" eb="4">
      <t>シカク</t>
    </rPh>
    <rPh sb="6" eb="7">
      <t>ケン</t>
    </rPh>
    <phoneticPr fontId="19"/>
  </si>
  <si>
    <t>卒業資格（MICS)</t>
    <rPh sb="0" eb="2">
      <t>ソツギョウ</t>
    </rPh>
    <rPh sb="2" eb="4">
      <t>シカク</t>
    </rPh>
    <phoneticPr fontId="19"/>
  </si>
  <si>
    <t>林</t>
    <rPh sb="0" eb="1">
      <t>ハヤシ</t>
    </rPh>
    <phoneticPr fontId="19"/>
  </si>
  <si>
    <t>森中</t>
    <phoneticPr fontId="19"/>
  </si>
  <si>
    <t>留学生</t>
    <rPh sb="0" eb="3">
      <t>リュウガクセイ</t>
    </rPh>
    <phoneticPr fontId="19"/>
  </si>
  <si>
    <t>PG実習（フローチャート）</t>
    <rPh sb="2" eb="4">
      <t>ジッシュウ</t>
    </rPh>
    <phoneticPr fontId="19"/>
  </si>
  <si>
    <t>木原、清原、森中、杜浩</t>
    <rPh sb="3" eb="5">
      <t>キヨハラ</t>
    </rPh>
    <phoneticPr fontId="19"/>
  </si>
  <si>
    <t>オリジナル：フローチャート入門　→　ＶＢ.NET　</t>
    <rPh sb="13" eb="15">
      <t>ニュウモン</t>
    </rPh>
    <phoneticPr fontId="19"/>
  </si>
  <si>
    <t>PG実習（VB）</t>
    <rPh sb="2" eb="4">
      <t>ジッシュウ</t>
    </rPh>
    <phoneticPr fontId="19"/>
  </si>
  <si>
    <t>PG実習（CG)</t>
    <rPh sb="2" eb="4">
      <t>ジッシュウ</t>
    </rPh>
    <phoneticPr fontId="19"/>
  </si>
  <si>
    <t>東良、嶋村、曹</t>
    <phoneticPr fontId="19"/>
  </si>
  <si>
    <t>東良</t>
    <phoneticPr fontId="19"/>
  </si>
  <si>
    <t>CKGｵﾘｼﾞﾅﾙ教科書1部、2部（2冊）</t>
    <rPh sb="9" eb="11">
      <t>キョウカ</t>
    </rPh>
    <rPh sb="11" eb="12">
      <t>ショ</t>
    </rPh>
    <rPh sb="13" eb="14">
      <t>ブ</t>
    </rPh>
    <rPh sb="16" eb="17">
      <t>ブ</t>
    </rPh>
    <rPh sb="19" eb="20">
      <t>サツ</t>
    </rPh>
    <phoneticPr fontId="19"/>
  </si>
  <si>
    <t>？</t>
    <phoneticPr fontId="19"/>
  </si>
  <si>
    <t>CL</t>
    <phoneticPr fontId="19"/>
  </si>
  <si>
    <t>木原、矢田、杜浩</t>
    <rPh sb="0" eb="2">
      <t>キハラ</t>
    </rPh>
    <phoneticPr fontId="19"/>
  </si>
  <si>
    <t>情報リテラシー Office 2007(Internet、Word、Excel、PowerPoint、Windows)</t>
    <rPh sb="0" eb="2">
      <t>ジョウホウ</t>
    </rPh>
    <phoneticPr fontId="19"/>
  </si>
  <si>
    <t>技術日本語</t>
    <rPh sb="0" eb="2">
      <t>ギジュツ</t>
    </rPh>
    <rPh sb="2" eb="5">
      <t>ニホンゴ</t>
    </rPh>
    <phoneticPr fontId="19"/>
  </si>
  <si>
    <t>嶋村、森中、小山</t>
    <rPh sb="0" eb="2">
      <t>シマムラ</t>
    </rPh>
    <phoneticPr fontId="19"/>
  </si>
  <si>
    <t>CKGｵﾘｼﾞﾅﾙ教科書</t>
    <rPh sb="9" eb="11">
      <t>キョウカ</t>
    </rPh>
    <rPh sb="11" eb="12">
      <t>ショ</t>
    </rPh>
    <phoneticPr fontId="19"/>
  </si>
  <si>
    <t>Web</t>
    <phoneticPr fontId="19"/>
  </si>
  <si>
    <t>御塚</t>
    <rPh sb="0" eb="1">
      <t>オン</t>
    </rPh>
    <rPh sb="1" eb="2">
      <t>ツカ</t>
    </rPh>
    <phoneticPr fontId="19"/>
  </si>
  <si>
    <t>清原</t>
    <phoneticPr fontId="19"/>
  </si>
  <si>
    <t>30時間でﾏｽﾀｰ　Webデザイン</t>
    <phoneticPr fontId="19"/>
  </si>
  <si>
    <t>実教出版</t>
    <phoneticPr fontId="19"/>
  </si>
  <si>
    <t>2,1.5</t>
    <phoneticPr fontId="19"/>
  </si>
  <si>
    <t>PG実習（C)</t>
    <rPh sb="2" eb="4">
      <t>ジッシュウ</t>
    </rPh>
    <phoneticPr fontId="19"/>
  </si>
  <si>
    <t>洲加本、井上栄、矢田</t>
    <rPh sb="0" eb="3">
      <t>スカモト</t>
    </rPh>
    <rPh sb="4" eb="6">
      <t>イノウエ</t>
    </rPh>
    <rPh sb="6" eb="7">
      <t>サカエ</t>
    </rPh>
    <phoneticPr fontId="19"/>
  </si>
  <si>
    <t>木原</t>
    <rPh sb="0" eb="2">
      <t>キハラ</t>
    </rPh>
    <phoneticPr fontId="19"/>
  </si>
  <si>
    <t>2,1.5</t>
    <phoneticPr fontId="19"/>
  </si>
  <si>
    <t>PG実習（ＨＴＭＬ）</t>
    <rPh sb="2" eb="4">
      <t>ジッシュウ</t>
    </rPh>
    <phoneticPr fontId="19"/>
  </si>
  <si>
    <t>井上栄、洲加本、森中</t>
    <rPh sb="0" eb="2">
      <t>イノウエ</t>
    </rPh>
    <rPh sb="2" eb="3">
      <t>サカエ</t>
    </rPh>
    <rPh sb="4" eb="7">
      <t>スカモト</t>
    </rPh>
    <phoneticPr fontId="19"/>
  </si>
  <si>
    <t>国家資格　ITパスポート</t>
    <rPh sb="0" eb="2">
      <t>コッカ</t>
    </rPh>
    <rPh sb="2" eb="4">
      <t>シカク</t>
    </rPh>
    <phoneticPr fontId="19"/>
  </si>
  <si>
    <t>森中</t>
    <phoneticPr fontId="19"/>
  </si>
  <si>
    <t>なし</t>
    <phoneticPr fontId="19"/>
  </si>
  <si>
    <t>森中</t>
    <phoneticPr fontId="19"/>
  </si>
  <si>
    <t>IT資格（MICS)</t>
    <rPh sb="2" eb="4">
      <t>シカク</t>
    </rPh>
    <phoneticPr fontId="19"/>
  </si>
  <si>
    <t>犬束、馬込、矢田、荻野</t>
    <rPh sb="0" eb="2">
      <t>イヌツカ</t>
    </rPh>
    <rPh sb="3" eb="5">
      <t>マゴメ</t>
    </rPh>
    <phoneticPr fontId="19"/>
  </si>
  <si>
    <t>杜浩</t>
    <rPh sb="0" eb="1">
      <t>ト</t>
    </rPh>
    <rPh sb="1" eb="2">
      <t>コウ</t>
    </rPh>
    <phoneticPr fontId="19"/>
  </si>
  <si>
    <t>よくわかるマスターMCAS EXCEL2007　公認テキスト/模擬問題集</t>
    <phoneticPr fontId="19"/>
  </si>
  <si>
    <t>FOM出版</t>
    <phoneticPr fontId="19"/>
  </si>
  <si>
    <t>2,1.5</t>
    <phoneticPr fontId="19"/>
  </si>
  <si>
    <t>デザイン実習</t>
    <rPh sb="4" eb="6">
      <t>ジッシュウ</t>
    </rPh>
    <phoneticPr fontId="19"/>
  </si>
  <si>
    <t>洲加本、井上栄、浦元</t>
    <rPh sb="0" eb="3">
      <t>スカモト</t>
    </rPh>
    <rPh sb="4" eb="6">
      <t>イノウエ</t>
    </rPh>
    <rPh sb="6" eb="7">
      <t>サカエ</t>
    </rPh>
    <phoneticPr fontId="19"/>
  </si>
  <si>
    <t>WEBPG</t>
    <phoneticPr fontId="19"/>
  </si>
  <si>
    <t>井上</t>
    <rPh sb="0" eb="2">
      <t>イノウエ</t>
    </rPh>
    <phoneticPr fontId="19"/>
  </si>
  <si>
    <t>10日で覚えるJSPサーブレット入門教室　 ISBN：978-4-798-11498-9</t>
    <phoneticPr fontId="19"/>
  </si>
  <si>
    <t>翔泳社</t>
    <phoneticPr fontId="19"/>
  </si>
  <si>
    <t>企業研究</t>
    <rPh sb="0" eb="2">
      <t>キギョウ</t>
    </rPh>
    <rPh sb="2" eb="4">
      <t>ケンキュウ</t>
    </rPh>
    <phoneticPr fontId="19"/>
  </si>
  <si>
    <t>菊竹</t>
    <rPh sb="0" eb="2">
      <t>キクタケ</t>
    </rPh>
    <phoneticPr fontId="19"/>
  </si>
  <si>
    <t>曹</t>
    <rPh sb="0" eb="1">
      <t>ソウ</t>
    </rPh>
    <phoneticPr fontId="19"/>
  </si>
  <si>
    <t>森中</t>
    <phoneticPr fontId="19"/>
  </si>
  <si>
    <t>ＭＩＳ　経情→ＰＰ</t>
    <phoneticPr fontId="19"/>
  </si>
  <si>
    <t>森中</t>
    <rPh sb="0" eb="2">
      <t>モリナカ</t>
    </rPh>
    <phoneticPr fontId="19"/>
  </si>
  <si>
    <t>パーフェクト演習　PowerPoint(ﾊﾞｯｸﾄﾚｲｽ編)　ISBN：978-4-407-30611-8</t>
    <phoneticPr fontId="19"/>
  </si>
  <si>
    <t>データベース</t>
    <phoneticPr fontId="19"/>
  </si>
  <si>
    <t>SQLの絵本　　ISBN：978-4-798-10669-4 （昨年度も利用）</t>
    <phoneticPr fontId="19"/>
  </si>
  <si>
    <t>アンク社</t>
    <phoneticPr fontId="19"/>
  </si>
  <si>
    <t>ネットワーク</t>
    <phoneticPr fontId="19"/>
  </si>
  <si>
    <t>浦元</t>
    <phoneticPr fontId="19"/>
  </si>
  <si>
    <t>オリジナル：情報</t>
    <rPh sb="6" eb="7">
      <t>ジョウ</t>
    </rPh>
    <rPh sb="7" eb="8">
      <t>ホウ</t>
    </rPh>
    <phoneticPr fontId="19"/>
  </si>
  <si>
    <t>国家資格　ITP</t>
    <phoneticPr fontId="19"/>
  </si>
  <si>
    <t>実教出版</t>
    <phoneticPr fontId="19"/>
  </si>
  <si>
    <t>CL</t>
  </si>
  <si>
    <t>ホームページ作成</t>
    <rPh sb="6" eb="8">
      <t>サクセイ</t>
    </rPh>
    <phoneticPr fontId="1"/>
  </si>
  <si>
    <t>日本語</t>
    <rPh sb="0" eb="3">
      <t>ニホンゴ</t>
    </rPh>
    <phoneticPr fontId="1"/>
  </si>
  <si>
    <t>技術日本語</t>
    <rPh sb="0" eb="2">
      <t>ギジュツ</t>
    </rPh>
    <rPh sb="2" eb="5">
      <t>ニホンゴ</t>
    </rPh>
    <phoneticPr fontId="1"/>
  </si>
  <si>
    <t>Java</t>
    <phoneticPr fontId="19"/>
  </si>
  <si>
    <t>ＨＴＭＬ・ＣＳＳ</t>
  </si>
  <si>
    <t>Java Script</t>
  </si>
  <si>
    <t>フローチャート</t>
  </si>
  <si>
    <t>Ｊ検</t>
    <rPh sb="1" eb="2">
      <t>ケン</t>
    </rPh>
    <phoneticPr fontId="1"/>
  </si>
  <si>
    <t>Ｗｅｂデザイン</t>
  </si>
  <si>
    <t>ＭＯＳ</t>
  </si>
  <si>
    <t>ＪＳＰ</t>
  </si>
  <si>
    <t>ＳＱＬ</t>
  </si>
  <si>
    <t>情報セキュリティ</t>
    <rPh sb="0" eb="2">
      <t>ジョウホウ</t>
    </rPh>
    <phoneticPr fontId="1"/>
  </si>
  <si>
    <t>ＩＴパスポート</t>
  </si>
  <si>
    <t>卒業制作</t>
    <rPh sb="0" eb="2">
      <t>ソツギョウ</t>
    </rPh>
    <rPh sb="2" eb="4">
      <t>セイサク</t>
    </rPh>
    <phoneticPr fontId="1"/>
  </si>
  <si>
    <t>Java</t>
    <phoneticPr fontId="1"/>
  </si>
  <si>
    <t>30時間でマスターWord　＆　Excel　2010　Ｗｉｎｄｏｗｓ　７対応</t>
    <rPh sb="2" eb="4">
      <t>ジカン</t>
    </rPh>
    <rPh sb="36" eb="38">
      <t>タイオウ</t>
    </rPh>
    <phoneticPr fontId="1"/>
  </si>
  <si>
    <t>Wixで作るホームページはじめの一歩</t>
  </si>
  <si>
    <t>Javaの絵本</t>
  </si>
  <si>
    <t>30時間でマスター　インターネットＩＩＩ　HTMLでつくるWebページ</t>
    <rPh sb="2" eb="4">
      <t>ジカン</t>
    </rPh>
    <phoneticPr fontId="1"/>
  </si>
  <si>
    <t>アルゴリズムの絵本</t>
  </si>
  <si>
    <t>オリジナル教科書</t>
    <rPh sb="5" eb="8">
      <t>キョウカショ</t>
    </rPh>
    <phoneticPr fontId="19"/>
  </si>
  <si>
    <t>翔泳社</t>
    <phoneticPr fontId="19"/>
  </si>
  <si>
    <t>ＦＯＭ出版</t>
    <rPh sb="3" eb="5">
      <t>シュッパン</t>
    </rPh>
    <phoneticPr fontId="19"/>
  </si>
  <si>
    <t>カットシステム</t>
    <phoneticPr fontId="19"/>
  </si>
  <si>
    <t>技術評論社</t>
    <rPh sb="0" eb="2">
      <t>ギジュツ</t>
    </rPh>
    <rPh sb="2" eb="4">
      <t>ヒョウロン</t>
    </rPh>
    <rPh sb="4" eb="5">
      <t>シャ</t>
    </rPh>
    <phoneticPr fontId="19"/>
  </si>
  <si>
    <t>ＣＫＧ</t>
    <phoneticPr fontId="19"/>
  </si>
  <si>
    <t>Microsoft Office Specialist Microsoft Excel 2010 対策テキスト&amp; 問題集</t>
    <phoneticPr fontId="19"/>
  </si>
  <si>
    <t>１０日でおぼえるJSPサーブレット</t>
    <phoneticPr fontId="19"/>
  </si>
  <si>
    <t>インターネット社会を生きるための情報倫理</t>
    <phoneticPr fontId="19"/>
  </si>
  <si>
    <t>ITパスポートパーフェクトラーニング過去問題集</t>
    <phoneticPr fontId="19"/>
  </si>
  <si>
    <t>3,4</t>
  </si>
  <si>
    <t>3,4</t>
    <phoneticPr fontId="19"/>
  </si>
  <si>
    <t>CL</t>
    <phoneticPr fontId="19"/>
  </si>
  <si>
    <t>アルゴリズム</t>
    <phoneticPr fontId="19"/>
  </si>
  <si>
    <t>ＪＡＶＡ　Ⅰ</t>
    <phoneticPr fontId="19"/>
  </si>
  <si>
    <t>データベース基礎</t>
    <rPh sb="6" eb="8">
      <t>キソ</t>
    </rPh>
    <phoneticPr fontId="19"/>
  </si>
  <si>
    <t>Ｗｅｂサイトデザイン</t>
    <phoneticPr fontId="19"/>
  </si>
  <si>
    <t>ＪａｖａＳｃｒｉｐｔ実習</t>
    <rPh sb="10" eb="12">
      <t>ジッシュウ</t>
    </rPh>
    <phoneticPr fontId="19"/>
  </si>
  <si>
    <t>国試対策</t>
    <rPh sb="0" eb="1">
      <t>コク</t>
    </rPh>
    <rPh sb="1" eb="2">
      <t>シ</t>
    </rPh>
    <rPh sb="2" eb="4">
      <t>タイサク</t>
    </rPh>
    <phoneticPr fontId="19"/>
  </si>
  <si>
    <t>JSP・Servlet</t>
    <phoneticPr fontId="19"/>
  </si>
  <si>
    <t>ＪＡＶＡⅡ</t>
    <phoneticPr fontId="19"/>
  </si>
  <si>
    <t>デザインパターン概論</t>
  </si>
  <si>
    <t>システム概論</t>
    <rPh sb="4" eb="6">
      <t>ガイロン</t>
    </rPh>
    <phoneticPr fontId="19"/>
  </si>
  <si>
    <t>システム設計</t>
    <rPh sb="4" eb="6">
      <t>セッケイ</t>
    </rPh>
    <phoneticPr fontId="19"/>
  </si>
  <si>
    <t>サーバ構築</t>
    <rPh sb="3" eb="5">
      <t>コウチク</t>
    </rPh>
    <phoneticPr fontId="19"/>
  </si>
  <si>
    <t>ＪＡＶＡ検定対策</t>
    <rPh sb="4" eb="6">
      <t>ケンテイ</t>
    </rPh>
    <rPh sb="6" eb="8">
      <t>タイサク</t>
    </rPh>
    <phoneticPr fontId="19"/>
  </si>
  <si>
    <t>Android</t>
  </si>
  <si>
    <t>品質管理</t>
    <rPh sb="0" eb="2">
      <t>ヒンシツ</t>
    </rPh>
    <rPh sb="2" eb="4">
      <t>カンリ</t>
    </rPh>
    <phoneticPr fontId="19"/>
  </si>
  <si>
    <t>業務分析</t>
    <rPh sb="0" eb="2">
      <t>ギョウム</t>
    </rPh>
    <rPh sb="2" eb="4">
      <t>ブンセキ</t>
    </rPh>
    <phoneticPr fontId="19"/>
  </si>
  <si>
    <r>
      <t>システム設計の謎を解く</t>
    </r>
    <r>
      <rPr>
        <sz val="10.5"/>
        <color indexed="8"/>
        <rFont val="Arial"/>
        <family val="2"/>
      </rPr>
      <t xml:space="preserve"> </t>
    </r>
    <r>
      <rPr>
        <sz val="10.5"/>
        <color indexed="8"/>
        <rFont val="ＭＳ 明朝"/>
        <family val="1"/>
        <charset val="128"/>
      </rPr>
      <t>強い</t>
    </r>
    <r>
      <rPr>
        <sz val="10.5"/>
        <color indexed="8"/>
        <rFont val="Arial"/>
        <family val="2"/>
      </rPr>
      <t>SE</t>
    </r>
    <r>
      <rPr>
        <sz val="10.5"/>
        <color indexed="8"/>
        <rFont val="ＭＳ 明朝"/>
        <family val="1"/>
        <charset val="128"/>
      </rPr>
      <t>になるための、機能設計</t>
    </r>
    <r>
      <rPr>
        <sz val="10.5"/>
        <color indexed="8"/>
        <rFont val="Arial"/>
        <family val="2"/>
      </rPr>
      <t>/</t>
    </r>
    <r>
      <rPr>
        <sz val="10.5"/>
        <color indexed="8"/>
        <rFont val="ＭＳ 明朝"/>
        <family val="1"/>
        <charset val="128"/>
      </rPr>
      <t>入出力設計の極意</t>
    </r>
  </si>
  <si>
    <t>ソフトバンククリエイティブ</t>
  </si>
  <si>
    <r>
      <t>はじめての業務分析</t>
    </r>
    <r>
      <rPr>
        <sz val="10.5"/>
        <color indexed="8"/>
        <rFont val="Arial"/>
        <family val="2"/>
      </rPr>
      <t xml:space="preserve"> </t>
    </r>
    <r>
      <rPr>
        <sz val="10.5"/>
        <color indexed="8"/>
        <rFont val="ＭＳ 明朝"/>
        <family val="1"/>
        <charset val="128"/>
      </rPr>
      <t>ヒアリングからモデル作成まで</t>
    </r>
  </si>
  <si>
    <t>ソフトウェアテストの教科書―品質を決定づけるテスト工程の基本と実践</t>
  </si>
  <si>
    <t>オブジェクト指向設計</t>
    <phoneticPr fontId="19"/>
  </si>
  <si>
    <t>翔泳社</t>
    <rPh sb="0" eb="1">
      <t>ショウ</t>
    </rPh>
    <rPh sb="1" eb="2">
      <t>オヨ</t>
    </rPh>
    <rPh sb="2" eb="3">
      <t>シャ</t>
    </rPh>
    <phoneticPr fontId="19"/>
  </si>
  <si>
    <t>キタミ式イラストIT塾 基本情報技術者 平成26年度</t>
    <phoneticPr fontId="19"/>
  </si>
  <si>
    <t>情報処理教科書 基本情報技術者試験のアルゴリズム問題がちゃんと解ける本</t>
    <phoneticPr fontId="19"/>
  </si>
  <si>
    <t>情報処理教科書 基本情報技術者試験のJava問題がちゃんと解ける本</t>
    <phoneticPr fontId="19"/>
  </si>
  <si>
    <t>書き込み式SQLのドリル 改訂新版</t>
    <phoneticPr fontId="19"/>
  </si>
  <si>
    <t>日経BP社</t>
    <phoneticPr fontId="19"/>
  </si>
  <si>
    <t>Webクリエイターのためのベーシックデザイン―HTML5対応 Webデザインの基礎を知る必読書</t>
    <phoneticPr fontId="19"/>
  </si>
  <si>
    <t>ウィネット</t>
    <phoneticPr fontId="19"/>
  </si>
  <si>
    <t>かんたんJavaScript</t>
    <phoneticPr fontId="19"/>
  </si>
  <si>
    <t>わかりやすいJava オブジェクト指向編</t>
    <phoneticPr fontId="19"/>
  </si>
  <si>
    <t>メディアワークス：つくって覚えるJava Servlet入門</t>
    <phoneticPr fontId="19"/>
  </si>
  <si>
    <t>アスキー・メディアワークス</t>
    <phoneticPr fontId="19"/>
  </si>
  <si>
    <t>かんたんUML入門</t>
    <phoneticPr fontId="19"/>
  </si>
  <si>
    <t>システム設計の謎を解く 強いSEになるための、機能設計/入出力設計の極意</t>
    <phoneticPr fontId="19"/>
  </si>
  <si>
    <t>Linuxサーバー構築標準教科書</t>
    <phoneticPr fontId="19"/>
  </si>
  <si>
    <t>オラクル認定資格教科書 Javaプログラマ Bronze SE 7</t>
    <phoneticPr fontId="19"/>
  </si>
  <si>
    <t>Javaプログラミング能力認定試験２級過去問題集</t>
    <phoneticPr fontId="19"/>
  </si>
  <si>
    <t>サーティファイ</t>
    <phoneticPr fontId="19"/>
  </si>
  <si>
    <r>
      <t>かんたん</t>
    </r>
    <r>
      <rPr>
        <sz val="11"/>
        <rFont val="Arial"/>
        <family val="2"/>
      </rPr>
      <t>Android</t>
    </r>
    <r>
      <rPr>
        <sz val="11"/>
        <rFont val="ＭＳ Ｐゴシック"/>
        <family val="3"/>
        <charset val="128"/>
      </rPr>
      <t>アプリ作成入門</t>
    </r>
  </si>
  <si>
    <t>平成26年度【春期】【秋期】 応用情報技術者 合格教本</t>
    <phoneticPr fontId="19"/>
  </si>
  <si>
    <t>ＩＴパスポート</t>
    <phoneticPr fontId="19"/>
  </si>
  <si>
    <t>ＨＴＭＬ</t>
    <phoneticPr fontId="19"/>
  </si>
  <si>
    <t>Ｐｈｏｔｏ</t>
    <phoneticPr fontId="19"/>
  </si>
  <si>
    <t>ＭＯＳ</t>
    <phoneticPr fontId="19"/>
  </si>
  <si>
    <t>ＶＢＡ</t>
    <phoneticPr fontId="19"/>
  </si>
  <si>
    <t>ＰＰ</t>
    <phoneticPr fontId="19"/>
  </si>
  <si>
    <t>Ｗｅｂ</t>
    <phoneticPr fontId="19"/>
  </si>
  <si>
    <t>一般常識</t>
    <rPh sb="0" eb="2">
      <t>イッパン</t>
    </rPh>
    <rPh sb="2" eb="4">
      <t>ジョウシキ</t>
    </rPh>
    <phoneticPr fontId="19"/>
  </si>
  <si>
    <t>キタミ式イラストIT塾 ＩＴパスポート 平成26年度　ＣＢＴ対応</t>
    <rPh sb="30" eb="32">
      <t>タイオウ</t>
    </rPh>
    <phoneticPr fontId="19"/>
  </si>
  <si>
    <t>30時間でマスター　Ｗｏｒｄ＆Ｅｘｃｅｌ　2010</t>
    <rPh sb="2" eb="4">
      <t>ジカン</t>
    </rPh>
    <phoneticPr fontId="19"/>
  </si>
  <si>
    <t>デザインの学校　これから始めるＰｈｏtoShop</t>
    <rPh sb="5" eb="7">
      <t>ガッコウ</t>
    </rPh>
    <rPh sb="12" eb="13">
      <t>ハジ</t>
    </rPh>
    <phoneticPr fontId="19"/>
  </si>
  <si>
    <t>30時間でマスター　ＶＢＡ</t>
    <rPh sb="2" eb="4">
      <t>ジカン</t>
    </rPh>
    <phoneticPr fontId="19"/>
  </si>
  <si>
    <t>30時間でマスター　ＰｏｗｅｒＰｏｉｎｔ</t>
    <rPh sb="2" eb="4">
      <t>ジカン</t>
    </rPh>
    <phoneticPr fontId="19"/>
  </si>
  <si>
    <t>超図解　ホームページＶ３　公式ガイドブック（パッケージ附属物）</t>
    <rPh sb="0" eb="1">
      <t>チョウ</t>
    </rPh>
    <rPh sb="1" eb="3">
      <t>ズカイ</t>
    </rPh>
    <rPh sb="13" eb="15">
      <t>コウシキ</t>
    </rPh>
    <rPh sb="27" eb="29">
      <t>フゾク</t>
    </rPh>
    <rPh sb="29" eb="30">
      <t>ブツ</t>
    </rPh>
    <phoneticPr fontId="19"/>
  </si>
  <si>
    <t>ソースネクスト㈱</t>
  </si>
  <si>
    <t>ソースネクスト㈱</t>
    <phoneticPr fontId="19"/>
  </si>
  <si>
    <t>増補改訂版Java言語で学ぶデザインパターン入門</t>
    <rPh sb="0" eb="2">
      <t>ゾウホ</t>
    </rPh>
    <rPh sb="2" eb="5">
      <t>カイテイバン</t>
    </rPh>
    <rPh sb="9" eb="11">
      <t>ゲンゴ</t>
    </rPh>
    <rPh sb="12" eb="13">
      <t>マナブ</t>
    </rPh>
    <rPh sb="22" eb="24">
      <t>ニュウモン</t>
    </rPh>
    <phoneticPr fontId="19"/>
  </si>
  <si>
    <t>前期</t>
    <rPh sb="0" eb="2">
      <t>ゼンキ</t>
    </rPh>
    <phoneticPr fontId="19"/>
  </si>
  <si>
    <t>後期</t>
    <rPh sb="0" eb="2">
      <t>コウキ</t>
    </rPh>
    <phoneticPr fontId="19"/>
  </si>
  <si>
    <t>一般アス</t>
    <rPh sb="0" eb="2">
      <t>イッパン</t>
    </rPh>
    <phoneticPr fontId="19"/>
  </si>
  <si>
    <t>全学年</t>
    <rPh sb="0" eb="1">
      <t>ゼン</t>
    </rPh>
    <rPh sb="1" eb="3">
      <t>ガクネン</t>
    </rPh>
    <phoneticPr fontId="19"/>
  </si>
  <si>
    <t>アスリート留学</t>
    <rPh sb="5" eb="7">
      <t>リュウガク</t>
    </rPh>
    <phoneticPr fontId="19"/>
  </si>
  <si>
    <t>1、3</t>
    <phoneticPr fontId="19"/>
  </si>
  <si>
    <t>教科書仕入/販売　一覧表</t>
    <rPh sb="0" eb="3">
      <t>キョウカショ</t>
    </rPh>
    <rPh sb="3" eb="5">
      <t>シイレ</t>
    </rPh>
    <rPh sb="6" eb="8">
      <t>ハンバイ</t>
    </rPh>
    <rPh sb="9" eb="11">
      <t>イチラン</t>
    </rPh>
    <rPh sb="11" eb="12">
      <t>ヒョウ</t>
    </rPh>
    <phoneticPr fontId="19"/>
  </si>
  <si>
    <t>分類</t>
    <rPh sb="0" eb="2">
      <t>ブンルイ</t>
    </rPh>
    <phoneticPr fontId="19"/>
  </si>
  <si>
    <t>Ｎｏ</t>
    <phoneticPr fontId="19"/>
  </si>
  <si>
    <t>教科書・教材名</t>
    <rPh sb="0" eb="3">
      <t>キョウカショ</t>
    </rPh>
    <rPh sb="4" eb="7">
      <t>キョウザイメイ</t>
    </rPh>
    <phoneticPr fontId="19"/>
  </si>
  <si>
    <t>科目名</t>
    <rPh sb="0" eb="3">
      <t>カモクメイ</t>
    </rPh>
    <phoneticPr fontId="19"/>
  </si>
  <si>
    <t>出版社・メーカ</t>
    <rPh sb="0" eb="3">
      <t>シュッパンシャ</t>
    </rPh>
    <phoneticPr fontId="19"/>
  </si>
  <si>
    <t>仕入先</t>
    <rPh sb="0" eb="2">
      <t>シイレ</t>
    </rPh>
    <rPh sb="2" eb="3">
      <t>サキ</t>
    </rPh>
    <phoneticPr fontId="19"/>
  </si>
  <si>
    <t>販売単価
（税別）</t>
    <rPh sb="0" eb="2">
      <t>ハンバイ</t>
    </rPh>
    <rPh sb="2" eb="4">
      <t>タンカ</t>
    </rPh>
    <rPh sb="6" eb="8">
      <t>ゼイベツ</t>
    </rPh>
    <phoneticPr fontId="19"/>
  </si>
  <si>
    <t>販売単価
（税込）</t>
    <rPh sb="0" eb="2">
      <t>ハンバイ</t>
    </rPh>
    <rPh sb="2" eb="4">
      <t>タンカ</t>
    </rPh>
    <rPh sb="6" eb="8">
      <t>ゼイコ</t>
    </rPh>
    <phoneticPr fontId="19"/>
  </si>
  <si>
    <t>一般</t>
    <rPh sb="0" eb="2">
      <t>イッパン</t>
    </rPh>
    <phoneticPr fontId="19"/>
  </si>
  <si>
    <t>3年</t>
    <rPh sb="1" eb="2">
      <t>ネン</t>
    </rPh>
    <phoneticPr fontId="19"/>
  </si>
  <si>
    <t>4年</t>
    <rPh sb="1" eb="2">
      <t>ネン</t>
    </rPh>
    <phoneticPr fontId="19"/>
  </si>
  <si>
    <t>市販教科書</t>
    <rPh sb="0" eb="2">
      <t>シハン</t>
    </rPh>
    <rPh sb="2" eb="5">
      <t>キョウカショ</t>
    </rPh>
    <phoneticPr fontId="19"/>
  </si>
  <si>
    <t>書き込み式SQLのドリル 改訂新版</t>
  </si>
  <si>
    <t>かんたんUML入門</t>
  </si>
  <si>
    <t>メディアワークス：つくって覚えるJava Servlet入門</t>
  </si>
  <si>
    <t>CKG</t>
    <phoneticPr fontId="19"/>
  </si>
  <si>
    <t>教材</t>
    <rPh sb="0" eb="2">
      <t>キョウザイ</t>
    </rPh>
    <phoneticPr fontId="19"/>
  </si>
  <si>
    <t>パソコン保険料</t>
    <rPh sb="4" eb="7">
      <t>ホケンリョウ</t>
    </rPh>
    <phoneticPr fontId="19"/>
  </si>
  <si>
    <t>その他</t>
    <rPh sb="2" eb="3">
      <t>タ</t>
    </rPh>
    <phoneticPr fontId="19"/>
  </si>
  <si>
    <t>プリント教材</t>
    <rPh sb="4" eb="6">
      <t>キョウザイ</t>
    </rPh>
    <phoneticPr fontId="19"/>
  </si>
  <si>
    <t>預かり金</t>
    <rPh sb="0" eb="1">
      <t>アズ</t>
    </rPh>
    <rPh sb="3" eb="4">
      <t>キン</t>
    </rPh>
    <phoneticPr fontId="19"/>
  </si>
  <si>
    <t>プリント調整額</t>
    <rPh sb="4" eb="6">
      <t>チョウセイ</t>
    </rPh>
    <rPh sb="6" eb="7">
      <t>ガク</t>
    </rPh>
    <phoneticPr fontId="19"/>
  </si>
  <si>
    <t>職員用</t>
    <rPh sb="0" eb="2">
      <t>ショクイン</t>
    </rPh>
    <rPh sb="2" eb="3">
      <t>ヨウ</t>
    </rPh>
    <phoneticPr fontId="19"/>
  </si>
  <si>
    <t>仕入単価
（税込）</t>
    <rPh sb="0" eb="2">
      <t>シイ</t>
    </rPh>
    <rPh sb="2" eb="4">
      <t>タンカ</t>
    </rPh>
    <rPh sb="6" eb="8">
      <t>ゼイコミ</t>
    </rPh>
    <phoneticPr fontId="19"/>
  </si>
  <si>
    <t>販売数</t>
    <rPh sb="0" eb="2">
      <t>ハンバイ</t>
    </rPh>
    <rPh sb="2" eb="3">
      <t>スウ</t>
    </rPh>
    <phoneticPr fontId="19"/>
  </si>
  <si>
    <t>販売額</t>
    <rPh sb="0" eb="2">
      <t>ハンバイ</t>
    </rPh>
    <rPh sb="2" eb="3">
      <t>ガク</t>
    </rPh>
    <phoneticPr fontId="19"/>
  </si>
  <si>
    <t>仕入数</t>
    <rPh sb="0" eb="2">
      <t>シイレ</t>
    </rPh>
    <rPh sb="2" eb="3">
      <t>スウ</t>
    </rPh>
    <phoneticPr fontId="19"/>
  </si>
  <si>
    <t>仕入額</t>
    <rPh sb="0" eb="2">
      <t>シイレ</t>
    </rPh>
    <rPh sb="2" eb="3">
      <t>ガク</t>
    </rPh>
    <phoneticPr fontId="19"/>
  </si>
  <si>
    <t>①市販教科書仕入一覧表</t>
    <rPh sb="1" eb="3">
      <t>シハン</t>
    </rPh>
    <rPh sb="3" eb="6">
      <t>キョウカショ</t>
    </rPh>
    <rPh sb="6" eb="8">
      <t>シイレ</t>
    </rPh>
    <rPh sb="8" eb="10">
      <t>イチラン</t>
    </rPh>
    <rPh sb="10" eb="11">
      <t>ヒョウ</t>
    </rPh>
    <phoneticPr fontId="19"/>
  </si>
  <si>
    <t>仕入単価
（税込）</t>
    <rPh sb="0" eb="2">
      <t>シイレ</t>
    </rPh>
    <rPh sb="2" eb="4">
      <t>タンカ</t>
    </rPh>
    <phoneticPr fontId="19"/>
  </si>
  <si>
    <t>掛け率</t>
    <rPh sb="0" eb="1">
      <t>カ</t>
    </rPh>
    <rPh sb="2" eb="3">
      <t>リツ</t>
    </rPh>
    <phoneticPr fontId="19"/>
  </si>
  <si>
    <t>合計</t>
    <rPh sb="0" eb="2">
      <t>ゴウケイ</t>
    </rPh>
    <phoneticPr fontId="19"/>
  </si>
  <si>
    <t>②印刷教科書仕入一覧表</t>
    <rPh sb="1" eb="3">
      <t>インサツ</t>
    </rPh>
    <rPh sb="3" eb="6">
      <t>キョウカショ</t>
    </rPh>
    <rPh sb="6" eb="8">
      <t>シイレ</t>
    </rPh>
    <rPh sb="8" eb="10">
      <t>イチラン</t>
    </rPh>
    <rPh sb="10" eb="11">
      <t>ヒョウ</t>
    </rPh>
    <phoneticPr fontId="19"/>
  </si>
  <si>
    <t>黄色は未発注</t>
    <rPh sb="0" eb="2">
      <t>キイロ</t>
    </rPh>
    <rPh sb="3" eb="4">
      <t>ミ</t>
    </rPh>
    <rPh sb="4" eb="6">
      <t>ハッチュウ</t>
    </rPh>
    <phoneticPr fontId="19"/>
  </si>
  <si>
    <t>Ｎｏ</t>
    <phoneticPr fontId="19"/>
  </si>
  <si>
    <t>天神</t>
    <rPh sb="0" eb="2">
      <t>テンジン</t>
    </rPh>
    <phoneticPr fontId="19"/>
  </si>
  <si>
    <t>大橋</t>
    <rPh sb="0" eb="2">
      <t>オオハシ</t>
    </rPh>
    <phoneticPr fontId="19"/>
  </si>
  <si>
    <t>納品／検数</t>
    <rPh sb="0" eb="2">
      <t>ノウヒン</t>
    </rPh>
    <rPh sb="3" eb="4">
      <t>ケン</t>
    </rPh>
    <rPh sb="4" eb="5">
      <t>カズ</t>
    </rPh>
    <phoneticPr fontId="19"/>
  </si>
  <si>
    <t>印刷教科書</t>
    <rPh sb="0" eb="2">
      <t>インサツ</t>
    </rPh>
    <rPh sb="2" eb="5">
      <t>キョウカショ</t>
    </rPh>
    <phoneticPr fontId="19"/>
  </si>
  <si>
    <t>媒体納品はありません</t>
    <rPh sb="0" eb="2">
      <t>バイタイ</t>
    </rPh>
    <rPh sb="2" eb="4">
      <t>ノウヒン</t>
    </rPh>
    <phoneticPr fontId="19"/>
  </si>
  <si>
    <t>プリント調整額</t>
    <phoneticPr fontId="19"/>
  </si>
  <si>
    <t>教科書販売集計表</t>
    <rPh sb="0" eb="3">
      <t>キョウカショ</t>
    </rPh>
    <rPh sb="3" eb="5">
      <t>ハンバイ</t>
    </rPh>
    <rPh sb="5" eb="7">
      <t>シュウケイ</t>
    </rPh>
    <rPh sb="7" eb="8">
      <t>ヒョウ</t>
    </rPh>
    <phoneticPr fontId="19"/>
  </si>
  <si>
    <t>種別</t>
    <rPh sb="0" eb="2">
      <t>シュベツ</t>
    </rPh>
    <phoneticPr fontId="19"/>
  </si>
  <si>
    <t>販売金額
（税込）</t>
    <rPh sb="0" eb="2">
      <t>ハンバイ</t>
    </rPh>
    <rPh sb="2" eb="4">
      <t>キンガク</t>
    </rPh>
    <rPh sb="6" eb="8">
      <t>ゼイコ</t>
    </rPh>
    <phoneticPr fontId="19"/>
  </si>
  <si>
    <t>仕入金額
（税込）</t>
    <rPh sb="0" eb="2">
      <t>シイレ</t>
    </rPh>
    <rPh sb="2" eb="4">
      <t>キンガク</t>
    </rPh>
    <rPh sb="6" eb="8">
      <t>ゼイコ</t>
    </rPh>
    <phoneticPr fontId="19"/>
  </si>
  <si>
    <t>差額</t>
    <rPh sb="0" eb="2">
      <t>サガク</t>
    </rPh>
    <phoneticPr fontId="19"/>
  </si>
  <si>
    <t>預かり金額
（税込）</t>
    <rPh sb="0" eb="1">
      <t>アズ</t>
    </rPh>
    <rPh sb="3" eb="5">
      <t>キンガク</t>
    </rPh>
    <rPh sb="7" eb="9">
      <t>ゼイコ</t>
    </rPh>
    <phoneticPr fontId="19"/>
  </si>
  <si>
    <t>教材費</t>
    <rPh sb="0" eb="2">
      <t>キョウザイ</t>
    </rPh>
    <rPh sb="2" eb="3">
      <t>ヒ</t>
    </rPh>
    <phoneticPr fontId="19"/>
  </si>
  <si>
    <t>（差額：</t>
    <rPh sb="1" eb="3">
      <t>サガク</t>
    </rPh>
    <phoneticPr fontId="19"/>
  </si>
  <si>
    <t>教科書販売集計表（学生への販売）</t>
    <rPh sb="0" eb="3">
      <t>キョウカショ</t>
    </rPh>
    <rPh sb="3" eb="5">
      <t>ハンバイ</t>
    </rPh>
    <rPh sb="5" eb="7">
      <t>シュウケイ</t>
    </rPh>
    <rPh sb="7" eb="8">
      <t>ヒョウ</t>
    </rPh>
    <rPh sb="9" eb="11">
      <t>ガクセイ</t>
    </rPh>
    <rPh sb="13" eb="15">
      <t>ハンバイ</t>
    </rPh>
    <phoneticPr fontId="19"/>
  </si>
  <si>
    <t>学科／コース</t>
    <rPh sb="0" eb="2">
      <t>ガッカ</t>
    </rPh>
    <phoneticPr fontId="19"/>
  </si>
  <si>
    <t>人数</t>
    <rPh sb="0" eb="2">
      <t>ニンズウ</t>
    </rPh>
    <phoneticPr fontId="19"/>
  </si>
  <si>
    <t>預かり金単価</t>
    <rPh sb="0" eb="1">
      <t>アズ</t>
    </rPh>
    <rPh sb="3" eb="4">
      <t>キン</t>
    </rPh>
    <rPh sb="4" eb="6">
      <t>タンカ</t>
    </rPh>
    <phoneticPr fontId="19"/>
  </si>
  <si>
    <t>預かり金額</t>
    <rPh sb="0" eb="1">
      <t>アズ</t>
    </rPh>
    <rPh sb="3" eb="5">
      <t>キンガク</t>
    </rPh>
    <phoneticPr fontId="19"/>
  </si>
  <si>
    <t>１人当たり徴収額</t>
    <rPh sb="1" eb="2">
      <t>ヒト</t>
    </rPh>
    <rPh sb="2" eb="3">
      <t>ア</t>
    </rPh>
    <rPh sb="5" eb="8">
      <t>チョウシュウガク</t>
    </rPh>
    <phoneticPr fontId="19"/>
  </si>
  <si>
    <t>検定受験料</t>
    <rPh sb="0" eb="2">
      <t>ケンテイ</t>
    </rPh>
    <rPh sb="2" eb="5">
      <t>ジュケンリョウ</t>
    </rPh>
    <phoneticPr fontId="19"/>
  </si>
  <si>
    <t>職員分</t>
    <rPh sb="0" eb="2">
      <t>ショクイン</t>
    </rPh>
    <rPh sb="2" eb="3">
      <t>ブン</t>
    </rPh>
    <phoneticPr fontId="19"/>
  </si>
  <si>
    <t>1年(PG)</t>
    <rPh sb="1" eb="2">
      <t>ネン</t>
    </rPh>
    <phoneticPr fontId="19"/>
  </si>
  <si>
    <t>1年(SE)</t>
    <rPh sb="1" eb="2">
      <t>ネン</t>
    </rPh>
    <phoneticPr fontId="19"/>
  </si>
  <si>
    <t>JavaⅠ</t>
  </si>
  <si>
    <t>預り金</t>
    <rPh sb="0" eb="1">
      <t>アズカ</t>
    </rPh>
    <rPh sb="2" eb="3">
      <t>キン</t>
    </rPh>
    <phoneticPr fontId="19"/>
  </si>
  <si>
    <t>保険代／検定料</t>
    <rPh sb="0" eb="2">
      <t>ホケン</t>
    </rPh>
    <rPh sb="2" eb="3">
      <t>ダイ</t>
    </rPh>
    <rPh sb="4" eb="7">
      <t>ケンテイリョウ</t>
    </rPh>
    <phoneticPr fontId="19"/>
  </si>
  <si>
    <t>2年(PG)</t>
    <rPh sb="1" eb="2">
      <t>ネン</t>
    </rPh>
    <phoneticPr fontId="19"/>
  </si>
  <si>
    <t>2年(キャリア)</t>
    <rPh sb="1" eb="2">
      <t>ネン</t>
    </rPh>
    <phoneticPr fontId="19"/>
  </si>
  <si>
    <t>2年(福祉)</t>
    <rPh sb="1" eb="2">
      <t>ネン</t>
    </rPh>
    <rPh sb="3" eb="5">
      <t>フクシ</t>
    </rPh>
    <phoneticPr fontId="19"/>
  </si>
  <si>
    <t>30時間でマスター Windows8対応 Word&amp;Excel2013</t>
  </si>
  <si>
    <t>スッキリわかるJava入門 第2版</t>
  </si>
  <si>
    <t>確かな力が身につくJavaScript「超」入門</t>
  </si>
  <si>
    <t>キタミ式イラストIT塾 基本情報技術者 平成28年度</t>
  </si>
  <si>
    <t>JavaScriptⅠ</t>
  </si>
  <si>
    <t>情報概論</t>
  </si>
  <si>
    <t>基礎からわかるTCP/IP ネットワークコンピューティング入門 第3版</t>
  </si>
  <si>
    <t>スラスラわかるHTML&amp;CSSのきほん</t>
  </si>
  <si>
    <t>データベース基礎</t>
  </si>
  <si>
    <t>ネットワーク基礎</t>
  </si>
  <si>
    <t>Webサイトデザイン</t>
  </si>
  <si>
    <t>パーフェクト演習　PowerPoint</t>
  </si>
  <si>
    <t>プレゼンテーション</t>
  </si>
  <si>
    <t>文書デザイン検定　３・４級編　模擬問題集</t>
  </si>
  <si>
    <t>最新段階式　日商簿記検定問題集改訂版　3級</t>
  </si>
  <si>
    <t>ビジネス能力検定3級　2016年度版（3月31日発行）</t>
  </si>
  <si>
    <t>PC検定</t>
  </si>
  <si>
    <t>簿記検定</t>
  </si>
  <si>
    <t>ビジネス検定</t>
  </si>
  <si>
    <t>介護職員初任者研修課程テキスト</t>
  </si>
  <si>
    <t>レクリエーション介護士2級（テキストは検定料に含まれています）</t>
  </si>
  <si>
    <t>健康予防管理専門士試験公式テキスト</t>
  </si>
  <si>
    <t>福祉用具相談専門員テキスト</t>
  </si>
  <si>
    <t>心に手の届く　マナーと声かけ</t>
  </si>
  <si>
    <t>健康のためのスポーツ生理学</t>
  </si>
  <si>
    <t>介護職員初任者研修</t>
  </si>
  <si>
    <t>レクリエーション介護士</t>
  </si>
  <si>
    <t>健康予防管理士</t>
  </si>
  <si>
    <t>福祉用具相談専門員</t>
  </si>
  <si>
    <t>福祉教養</t>
  </si>
  <si>
    <t>スポーツ生理学</t>
  </si>
  <si>
    <t>平成28年度版　コンピュータ会計　初級　テキスト・問題集 弥生会計 16プロフェッショナル　（DVD-ROM付）</t>
  </si>
  <si>
    <t>コンピュータ会計</t>
  </si>
  <si>
    <t>JavaⅡJSP/Servlet</t>
  </si>
  <si>
    <t>苦しんで覚えるC言語</t>
    <rPh sb="0" eb="1">
      <t>クル</t>
    </rPh>
    <rPh sb="4" eb="5">
      <t>オボ</t>
    </rPh>
    <rPh sb="8" eb="10">
      <t>ゲンゴ</t>
    </rPh>
    <phoneticPr fontId="1"/>
  </si>
  <si>
    <t>C言語Ⅰ</t>
    <rPh sb="1" eb="3">
      <t>ゲンゴ</t>
    </rPh>
    <phoneticPr fontId="1"/>
  </si>
  <si>
    <t>JavaScriptⅡ</t>
  </si>
  <si>
    <t>システム設計の謎を解く 強いSEになるための、機能設計/入出力設計の極意</t>
  </si>
  <si>
    <t>システム設計</t>
    <rPh sb="4" eb="6">
      <t>セッケイ</t>
    </rPh>
    <phoneticPr fontId="1"/>
  </si>
  <si>
    <t>Microsoft Excel 2013 対策テキスト&amp; 問題集 〈改訂版〉</t>
  </si>
  <si>
    <t>MOS</t>
  </si>
  <si>
    <t>JavaからはじめようAndroidプログラミング―Android Studio対応版</t>
  </si>
  <si>
    <t>JavaⅢ Android開発</t>
    <rPh sb="13" eb="15">
      <t>カイハツ</t>
    </rPh>
    <phoneticPr fontId="1"/>
  </si>
  <si>
    <t>ビジネス能力検定ジョブパス３級公式試験問題集</t>
  </si>
  <si>
    <t>情報検定</t>
    <rPh sb="0" eb="2">
      <t>ジョウホウ</t>
    </rPh>
    <rPh sb="2" eb="4">
      <t>ケンテイ</t>
    </rPh>
    <phoneticPr fontId="1"/>
  </si>
  <si>
    <t>ビジネス能力検定</t>
    <rPh sb="4" eb="6">
      <t>ノウリョク</t>
    </rPh>
    <rPh sb="6" eb="8">
      <t>ケンテイ</t>
    </rPh>
    <phoneticPr fontId="1"/>
  </si>
  <si>
    <t>30時間でマスター　インターネットⅢ HTMLでつくるWebページ</t>
  </si>
  <si>
    <t>HTMLⅠ</t>
  </si>
  <si>
    <t>最新最強のSPIクリア問題集</t>
  </si>
  <si>
    <t>一般教養</t>
    <rPh sb="0" eb="2">
      <t>イッパン</t>
    </rPh>
    <rPh sb="2" eb="4">
      <t>キョウヨウ</t>
    </rPh>
    <phoneticPr fontId="1"/>
  </si>
  <si>
    <t>ITパスポート完全合格教本</t>
  </si>
  <si>
    <t>ITP</t>
  </si>
  <si>
    <t>誰でもできるスポーツテーピング</t>
    <rPh sb="0" eb="1">
      <t>ダレ</t>
    </rPh>
    <phoneticPr fontId="1"/>
  </si>
  <si>
    <t>スポーツ医療</t>
    <rPh sb="4" eb="6">
      <t>イリョウ</t>
    </rPh>
    <phoneticPr fontId="1"/>
  </si>
  <si>
    <t xml:space="preserve">さすが!と言われる ビジネスマナー 完全版 </t>
  </si>
  <si>
    <t>ビジネスマナー</t>
  </si>
  <si>
    <t>Visual Basicの絵本</t>
    <rPh sb="13" eb="15">
      <t>エホン</t>
    </rPh>
    <phoneticPr fontId="1"/>
  </si>
  <si>
    <t>VisualBasic</t>
  </si>
  <si>
    <t>よくわかるマスター　EXCEL2010　対策テキスト＆問題集</t>
  </si>
  <si>
    <t>できるACCess2010</t>
  </si>
  <si>
    <t>Access</t>
  </si>
  <si>
    <t>HTML5の絵本</t>
  </si>
  <si>
    <t>よくわかるマスター　ITパスポート試験対策テキスト＆過去問題集</t>
  </si>
  <si>
    <t>情報概論</t>
    <rPh sb="0" eb="2">
      <t>ジョウホウ</t>
    </rPh>
    <rPh sb="2" eb="4">
      <t>ガイロン</t>
    </rPh>
    <phoneticPr fontId="1"/>
  </si>
  <si>
    <t>Ｊｗ－Ｃａｄ徹底解説対応
やさしく学ぶJw_cad☆デラックス</t>
  </si>
  <si>
    <t>JW_CAD</t>
  </si>
  <si>
    <t>平成28年度　教科書選定</t>
    <rPh sb="0" eb="2">
      <t>ヘイセイ</t>
    </rPh>
    <rPh sb="4" eb="5">
      <t>ネン</t>
    </rPh>
    <rPh sb="5" eb="6">
      <t>ド</t>
    </rPh>
    <rPh sb="7" eb="10">
      <t>キョウカショ</t>
    </rPh>
    <rPh sb="10" eb="12">
      <t>センテイ</t>
    </rPh>
    <phoneticPr fontId="1"/>
  </si>
  <si>
    <t>　　</t>
    <phoneticPr fontId="1"/>
  </si>
  <si>
    <t>●変更</t>
    <rPh sb="1" eb="3">
      <t>ヘンコウ</t>
    </rPh>
    <phoneticPr fontId="1"/>
  </si>
  <si>
    <t>№</t>
    <phoneticPr fontId="1"/>
  </si>
  <si>
    <t>教科名</t>
    <rPh sb="0" eb="2">
      <t>キョウカ</t>
    </rPh>
    <rPh sb="2" eb="3">
      <t>メイ</t>
    </rPh>
    <phoneticPr fontId="34"/>
  </si>
  <si>
    <t>教科書</t>
    <rPh sb="0" eb="3">
      <t>キョウカショ</t>
    </rPh>
    <phoneticPr fontId="34"/>
  </si>
  <si>
    <t>対象</t>
    <rPh sb="0" eb="2">
      <t>タイショウ</t>
    </rPh>
    <phoneticPr fontId="1"/>
  </si>
  <si>
    <t>変更理由</t>
    <rPh sb="0" eb="2">
      <t>ヘンコウ</t>
    </rPh>
    <rPh sb="2" eb="4">
      <t>リユウ</t>
    </rPh>
    <phoneticPr fontId="34"/>
  </si>
  <si>
    <t>1年</t>
    <rPh sb="1" eb="2">
      <t>ネン</t>
    </rPh>
    <phoneticPr fontId="34"/>
  </si>
  <si>
    <t>昨年の教科書では使いにくかったため</t>
    <rPh sb="0" eb="2">
      <t>サクネン</t>
    </rPh>
    <rPh sb="3" eb="6">
      <t>キョウカショ</t>
    </rPh>
    <rPh sb="8" eb="9">
      <t>ツカ</t>
    </rPh>
    <phoneticPr fontId="1"/>
  </si>
  <si>
    <t>1年2年</t>
    <rPh sb="1" eb="2">
      <t>ネン</t>
    </rPh>
    <rPh sb="3" eb="4">
      <t>ネン</t>
    </rPh>
    <phoneticPr fontId="34"/>
  </si>
  <si>
    <t>演習問題が多いため</t>
    <rPh sb="0" eb="2">
      <t>エンシュウ</t>
    </rPh>
    <rPh sb="2" eb="4">
      <t>モンダイ</t>
    </rPh>
    <rPh sb="5" eb="6">
      <t>オオ</t>
    </rPh>
    <phoneticPr fontId="1"/>
  </si>
  <si>
    <t>2年</t>
    <rPh sb="1" eb="2">
      <t>ネン</t>
    </rPh>
    <phoneticPr fontId="34"/>
  </si>
  <si>
    <t>概論から実践にむけての授業に不向きのため</t>
    <rPh sb="0" eb="2">
      <t>ガイロン</t>
    </rPh>
    <rPh sb="4" eb="6">
      <t>ジッセン</t>
    </rPh>
    <rPh sb="11" eb="13">
      <t>ジュギョウ</t>
    </rPh>
    <rPh sb="14" eb="16">
      <t>フム</t>
    </rPh>
    <phoneticPr fontId="1"/>
  </si>
  <si>
    <t>●今までプリント授業</t>
    <rPh sb="1" eb="2">
      <t>イマ</t>
    </rPh>
    <rPh sb="8" eb="10">
      <t>ジュギョウ</t>
    </rPh>
    <phoneticPr fontId="34"/>
  </si>
  <si>
    <t>アス</t>
  </si>
  <si>
    <t>留学</t>
    <rPh sb="0" eb="2">
      <t>リュウガク</t>
    </rPh>
    <phoneticPr fontId="34"/>
  </si>
  <si>
    <t>●バージョン変更</t>
    <rPh sb="6" eb="8">
      <t>ヘンコウ</t>
    </rPh>
    <phoneticPr fontId="34"/>
  </si>
  <si>
    <t>Word・Excel</t>
    <phoneticPr fontId="19"/>
  </si>
  <si>
    <t>●昨年と同じ</t>
    <rPh sb="1" eb="3">
      <t>サクネン</t>
    </rPh>
    <rPh sb="4" eb="5">
      <t>オナ</t>
    </rPh>
    <phoneticPr fontId="34"/>
  </si>
  <si>
    <t>情報活用試験３級　公式テキスト・問題集</t>
    <phoneticPr fontId="19"/>
  </si>
  <si>
    <t>アス留学</t>
    <rPh sb="2" eb="4">
      <t>リュウガク</t>
    </rPh>
    <phoneticPr fontId="34"/>
  </si>
  <si>
    <t>●新しい教科</t>
    <rPh sb="1" eb="2">
      <t>アタラ</t>
    </rPh>
    <rPh sb="4" eb="6">
      <t>キョウカ</t>
    </rPh>
    <phoneticPr fontId="34"/>
  </si>
  <si>
    <t>2年3年</t>
    <rPh sb="1" eb="2">
      <t>ネン</t>
    </rPh>
    <rPh sb="3" eb="4">
      <t>ネン</t>
    </rPh>
    <phoneticPr fontId="34"/>
  </si>
  <si>
    <t>●福祉教材</t>
    <rPh sb="1" eb="3">
      <t>フクシ</t>
    </rPh>
    <rPh sb="3" eb="5">
      <t>キョウザイ</t>
    </rPh>
    <phoneticPr fontId="34"/>
  </si>
  <si>
    <t>1年アス</t>
    <rPh sb="1" eb="2">
      <t>ネン</t>
    </rPh>
    <phoneticPr fontId="34"/>
  </si>
  <si>
    <t>昨年度使用</t>
    <rPh sb="0" eb="3">
      <t>サクネンド</t>
    </rPh>
    <rPh sb="3" eb="5">
      <t>シヨウ</t>
    </rPh>
    <phoneticPr fontId="19"/>
  </si>
  <si>
    <t>新規選定</t>
    <rPh sb="0" eb="2">
      <t>シンキ</t>
    </rPh>
    <rPh sb="2" eb="4">
      <t>センテイ</t>
    </rPh>
    <phoneticPr fontId="19"/>
  </si>
  <si>
    <t>昨年度から
変更</t>
    <rPh sb="0" eb="3">
      <t>サクネンド</t>
    </rPh>
    <rPh sb="6" eb="8">
      <t>ヘンコウ</t>
    </rPh>
    <phoneticPr fontId="19"/>
  </si>
  <si>
    <t>③教材／ソフト費仕入一覧表</t>
    <rPh sb="1" eb="3">
      <t>キョウザイ</t>
    </rPh>
    <rPh sb="7" eb="8">
      <t>ヒ</t>
    </rPh>
    <rPh sb="8" eb="10">
      <t>シイレ</t>
    </rPh>
    <rPh sb="10" eb="12">
      <t>イチラン</t>
    </rPh>
    <rPh sb="12" eb="13">
      <t>ヒョウ</t>
    </rPh>
    <phoneticPr fontId="19"/>
  </si>
  <si>
    <t>④プリント教材一覧表</t>
    <rPh sb="5" eb="7">
      <t>キョウザイ</t>
    </rPh>
    <rPh sb="7" eb="9">
      <t>イチラン</t>
    </rPh>
    <rPh sb="9" eb="10">
      <t>ヒョウ</t>
    </rPh>
    <phoneticPr fontId="19"/>
  </si>
  <si>
    <t>⑤プリント調整額一覧表</t>
    <rPh sb="5" eb="7">
      <t>チョウセイ</t>
    </rPh>
    <rPh sb="7" eb="8">
      <t>ガク</t>
    </rPh>
    <rPh sb="8" eb="10">
      <t>イチラン</t>
    </rPh>
    <rPh sb="10" eb="11">
      <t>ヒョウ</t>
    </rPh>
    <phoneticPr fontId="19"/>
  </si>
  <si>
    <t>⑥パソコン保険／検定受験料一覧表　（預かり金）</t>
    <rPh sb="5" eb="7">
      <t>ホケン</t>
    </rPh>
    <rPh sb="8" eb="10">
      <t>ケンテイ</t>
    </rPh>
    <rPh sb="10" eb="13">
      <t>ジュケンリョウ</t>
    </rPh>
    <rPh sb="13" eb="15">
      <t>イチラン</t>
    </rPh>
    <rPh sb="15" eb="16">
      <t>ヒョウ</t>
    </rPh>
    <rPh sb="18" eb="19">
      <t>アズ</t>
    </rPh>
    <rPh sb="21" eb="22">
      <t>キン</t>
    </rPh>
    <phoneticPr fontId="19"/>
  </si>
  <si>
    <t>1年(キャリア事務)</t>
    <rPh sb="1" eb="2">
      <t>ネン</t>
    </rPh>
    <rPh sb="7" eb="9">
      <t>ジム</t>
    </rPh>
    <phoneticPr fontId="19"/>
  </si>
  <si>
    <t>1年(キャリアWEB)</t>
    <rPh sb="1" eb="2">
      <t>ネン</t>
    </rPh>
    <phoneticPr fontId="19"/>
  </si>
  <si>
    <t>1年WEB</t>
    <rPh sb="1" eb="2">
      <t>ネン</t>
    </rPh>
    <phoneticPr fontId="19"/>
  </si>
  <si>
    <t>2年WEB</t>
    <rPh sb="1" eb="2">
      <t>ネン</t>
    </rPh>
    <phoneticPr fontId="19"/>
  </si>
  <si>
    <t>2年(上級)天神</t>
    <rPh sb="1" eb="2">
      <t>ネン</t>
    </rPh>
    <rPh sb="3" eb="5">
      <t>ジョウキュウ</t>
    </rPh>
    <rPh sb="6" eb="8">
      <t>テンジン</t>
    </rPh>
    <phoneticPr fontId="19"/>
  </si>
  <si>
    <t>2年(普通)天神</t>
    <rPh sb="1" eb="2">
      <t>ネン</t>
    </rPh>
    <rPh sb="3" eb="5">
      <t>フツウ</t>
    </rPh>
    <rPh sb="6" eb="8">
      <t>テンジン</t>
    </rPh>
    <phoneticPr fontId="19"/>
  </si>
  <si>
    <t>2年（上級）大橋</t>
    <rPh sb="1" eb="2">
      <t>ネン</t>
    </rPh>
    <rPh sb="3" eb="5">
      <t>ジョウキュウ</t>
    </rPh>
    <rPh sb="6" eb="8">
      <t>オオハシ</t>
    </rPh>
    <phoneticPr fontId="19"/>
  </si>
  <si>
    <t>2年（普通）大橋</t>
    <rPh sb="1" eb="2">
      <t>ネン</t>
    </rPh>
    <rPh sb="3" eb="5">
      <t>フツウ</t>
    </rPh>
    <rPh sb="6" eb="8">
      <t>オオハシ</t>
    </rPh>
    <phoneticPr fontId="19"/>
  </si>
  <si>
    <t>2年(SE)</t>
    <rPh sb="1" eb="2">
      <t>ネン</t>
    </rPh>
    <phoneticPr fontId="19"/>
  </si>
  <si>
    <t>1年天神</t>
    <rPh sb="1" eb="2">
      <t>ネン</t>
    </rPh>
    <rPh sb="2" eb="4">
      <t>テンジン</t>
    </rPh>
    <phoneticPr fontId="19"/>
  </si>
  <si>
    <t>1年大橋</t>
    <rPh sb="1" eb="2">
      <t>ネン</t>
    </rPh>
    <rPh sb="2" eb="4">
      <t>オオハシ</t>
    </rPh>
    <phoneticPr fontId="19"/>
  </si>
  <si>
    <t>FPK研修センター株式会社</t>
    <rPh sb="3" eb="5">
      <t>ケンシュウ</t>
    </rPh>
    <rPh sb="9" eb="11">
      <t>カブシキ</t>
    </rPh>
    <rPh sb="11" eb="13">
      <t>カイシャ</t>
    </rPh>
    <phoneticPr fontId="19"/>
  </si>
  <si>
    <t>クラス人数</t>
    <rPh sb="3" eb="5">
      <t>ニンズウ</t>
    </rPh>
    <phoneticPr fontId="19"/>
  </si>
  <si>
    <t>受験代</t>
    <rPh sb="0" eb="2">
      <t>ジュケン</t>
    </rPh>
    <rPh sb="2" eb="3">
      <t>ダイ</t>
    </rPh>
    <phoneticPr fontId="19"/>
  </si>
  <si>
    <t>パソコン保険代</t>
    <rPh sb="4" eb="6">
      <t>ホケン</t>
    </rPh>
    <rPh sb="6" eb="7">
      <t>ダイ</t>
    </rPh>
    <phoneticPr fontId="19"/>
  </si>
  <si>
    <t>出版社名</t>
    <rPh sb="0" eb="2">
      <t>シュッパン</t>
    </rPh>
    <rPh sb="2" eb="4">
      <t>シャメイ</t>
    </rPh>
    <phoneticPr fontId="19"/>
  </si>
  <si>
    <t>教科書名</t>
    <rPh sb="0" eb="3">
      <t>キョウカショ</t>
    </rPh>
    <rPh sb="3" eb="4">
      <t>メイ</t>
    </rPh>
    <phoneticPr fontId="19"/>
  </si>
  <si>
    <t>Word 2013 対策テキスト&amp; 問題集</t>
  </si>
  <si>
    <t>FOM出版</t>
  </si>
  <si>
    <t>Excel 2013 対策テキスト&amp; 問題集</t>
  </si>
  <si>
    <t>2017年版 ビジネス能力検定公式ジョブパス３級公式テキスト　</t>
  </si>
  <si>
    <t>株式会社 日本能率協会マネジメントセンター</t>
  </si>
  <si>
    <t>30時間でマスター　Word&amp;Excel2013</t>
  </si>
  <si>
    <t>実教出版</t>
  </si>
  <si>
    <t>B検ビジネス能力検定　ジョブパス3級公式テキスト</t>
  </si>
  <si>
    <t>職業教育・キャリア教育財団</t>
  </si>
  <si>
    <t>HTML5&amp;CSS3 ワークブック</t>
  </si>
  <si>
    <t>カットシステム</t>
  </si>
  <si>
    <t>新星出版</t>
  </si>
  <si>
    <t>ITパスポート試験対策テキスト</t>
  </si>
  <si>
    <t>Javaの絵本 第3版 Javaが好きになる新しい9つの扉</t>
  </si>
  <si>
    <t>株式会社アンク</t>
  </si>
  <si>
    <t>SQLの絵本</t>
  </si>
  <si>
    <t>翔泳社</t>
  </si>
  <si>
    <t>SBクリエイティブ</t>
  </si>
  <si>
    <t>エヌ・ティー・エス</t>
  </si>
  <si>
    <t>これが本当のSPI3だ! 【2018年度版】</t>
  </si>
  <si>
    <t>洋泉社</t>
  </si>
  <si>
    <t>コンピュータ会計　初級　テキスト・問題集 弥生会計</t>
  </si>
  <si>
    <t>サービス接遇検定3級　受験ガイド改訂版</t>
  </si>
  <si>
    <t>早稲田教育出版</t>
  </si>
  <si>
    <t>インプレス</t>
  </si>
  <si>
    <t xml:space="preserve">スッキリわかるサーブレット＆JSP入門 </t>
  </si>
  <si>
    <t>データベース＋Ａｃｃｅｓｓ2013</t>
  </si>
  <si>
    <t>デバッグ力でスキルアップ!ExcelVBAのプログラミングのツボとコツがゼッタイにわかる本</t>
  </si>
  <si>
    <t>にほんごで働くビジネス日本語30時間</t>
  </si>
  <si>
    <t>スリーエーネットワーク</t>
  </si>
  <si>
    <t>FOM出版</t>
    <rPh sb="3" eb="5">
      <t>シュッパン</t>
    </rPh>
    <phoneticPr fontId="35"/>
  </si>
  <si>
    <t>国書刊行会</t>
  </si>
  <si>
    <t>学ぼう！にほんご　中級（N2対応）</t>
  </si>
  <si>
    <t xml:space="preserve">高校生から始めるJw_cad製図超入門 </t>
  </si>
  <si>
    <t>エクスナレッジムック</t>
  </si>
  <si>
    <t>詳細! PHP 7+MySQL 入門ノート</t>
  </si>
  <si>
    <t>ソーテック社</t>
  </si>
  <si>
    <t>徹底攻略 Java SE 7/8 Bronze 問題集[1Z0-814]対応</t>
  </si>
  <si>
    <t>伝え方のプロが教える【売上倍増】販促物のつくりかたWord&amp;PowerPointでだれでも・お得に・本格デザイン!</t>
  </si>
  <si>
    <t>技術評論社</t>
  </si>
  <si>
    <t>日商簿記検定問題集3級</t>
  </si>
  <si>
    <t>秘書検定3級　ケーススタディで学ぶ集中講義</t>
  </si>
  <si>
    <t>実況出版</t>
  </si>
  <si>
    <t>秀和システム</t>
  </si>
  <si>
    <t>専門教育出版</t>
  </si>
  <si>
    <t>ひつじ書房</t>
  </si>
  <si>
    <t>スラスラわかるHTML＆CSSの基本</t>
  </si>
  <si>
    <t>よくわかるマスター基本情報技術者試験　対策テキスト　平成29-30年度版　プリント（pdf）</t>
  </si>
  <si>
    <t>30時間でマスタープレゼンテーション＋PowerPoint2013</t>
  </si>
  <si>
    <t>いちばんよくわかるWebデザインの基本きちんと入門</t>
  </si>
  <si>
    <t>IPA 情報セキュリティ読本 四訂版</t>
  </si>
  <si>
    <t>よくわかる初心者の為のパソコン入門　(Windows10対応)</t>
  </si>
  <si>
    <t>新JavaScript ワークブック</t>
  </si>
  <si>
    <t>演習で身につくソフトウェア設計入門　講座桜花分析設計法とUML　第2版</t>
  </si>
  <si>
    <t>ファイナンシャルプランナー 基本テキスト2</t>
  </si>
  <si>
    <t>ファイナンシャルプランナー 精選問題集</t>
  </si>
  <si>
    <t>よくわかる初心者の為のパソコン入門　(Windows7対応)</t>
  </si>
  <si>
    <t>学ぼう！にほんご　初中級（N3対応）</t>
  </si>
  <si>
    <t>留学生のための漢字の教科書　初級</t>
  </si>
  <si>
    <t>日本で学ぶ留学生のための中級日本語教科書　出会い　別冊</t>
  </si>
  <si>
    <t>留学生の為の漢字の教科書　中級</t>
  </si>
  <si>
    <t>学ぼう！にほんご　作文練習帳</t>
  </si>
  <si>
    <t>30時間でマスタープレゼンテーション＋PowerPoint2010</t>
  </si>
  <si>
    <t>ITパスポート完全合格教本〈2016年度版〉　　(情報処理技術者試験)</t>
  </si>
  <si>
    <t>一般1年生（PG）</t>
  </si>
  <si>
    <t>一般1年生（SE）</t>
  </si>
  <si>
    <t>一般1年生(キャリアデザイン)　Webコース　</t>
  </si>
  <si>
    <t>一般1年生(キャリアデザイン)　事務コース　</t>
  </si>
  <si>
    <t>一般2年生(PG)</t>
  </si>
  <si>
    <t>一般2年生(SE)</t>
  </si>
  <si>
    <t>一般2年生(キャリアデザイン)</t>
  </si>
  <si>
    <t>一般2年生(福祉)</t>
  </si>
  <si>
    <t>一般2年生(福祉) 　野球部マネージャ</t>
  </si>
  <si>
    <t>一般4年生</t>
  </si>
  <si>
    <t>アスリート1年生　Webコース</t>
  </si>
  <si>
    <t>アスリート2年生　Webコース</t>
  </si>
  <si>
    <t>アスリート3年生</t>
  </si>
  <si>
    <t>留学生1年生　（天神校）</t>
  </si>
  <si>
    <t>留学生1年生　（大橋校）</t>
  </si>
  <si>
    <t>留学生2年生　（天神校）　上級コース</t>
  </si>
  <si>
    <t>留学生2年生　（天神校）　普通コース</t>
  </si>
  <si>
    <t>留学生2年生　（大橋校）　上級コース</t>
  </si>
  <si>
    <t>留学生2年生　（大橋校）　普通コース</t>
  </si>
  <si>
    <t>留学生3年生</t>
  </si>
  <si>
    <t>一般3年生</t>
  </si>
  <si>
    <t>スポーツ保険</t>
    <rPh sb="4" eb="6">
      <t>ホケン</t>
    </rPh>
    <phoneticPr fontId="19"/>
  </si>
  <si>
    <t>全額</t>
    <rPh sb="0" eb="1">
      <t>ゼン</t>
    </rPh>
    <rPh sb="1" eb="2">
      <t>ガク</t>
    </rPh>
    <phoneticPr fontId="19"/>
  </si>
  <si>
    <t>教科書代</t>
    <rPh sb="0" eb="3">
      <t>キョウカショ</t>
    </rPh>
    <rPh sb="3" eb="4">
      <t>ダイ</t>
    </rPh>
    <phoneticPr fontId="19"/>
  </si>
  <si>
    <t xml:space="preserve"> 稟　 議　 書 </t>
    <rPh sb="1" eb="8">
      <t>リンギショ</t>
    </rPh>
    <phoneticPr fontId="19"/>
  </si>
  <si>
    <t>　　　　　年　　　月　　　日</t>
    <rPh sb="5" eb="6">
      <t>ネン</t>
    </rPh>
    <rPh sb="9" eb="10">
      <t>ツキ</t>
    </rPh>
    <rPh sb="13" eb="14">
      <t>ヒ</t>
    </rPh>
    <phoneticPr fontId="19"/>
  </si>
  <si>
    <t>受付 No.</t>
    <rPh sb="0" eb="2">
      <t>ウケツケ</t>
    </rPh>
    <phoneticPr fontId="19"/>
  </si>
  <si>
    <t>　　渡辺　浩令　理事長　　殿</t>
    <rPh sb="2" eb="4">
      <t>ワタナベ</t>
    </rPh>
    <rPh sb="5" eb="7">
      <t>ヒロノリ</t>
    </rPh>
    <rPh sb="8" eb="11">
      <t>リジチョウ</t>
    </rPh>
    <rPh sb="13" eb="14">
      <t>ドノ</t>
    </rPh>
    <phoneticPr fontId="19"/>
  </si>
  <si>
    <t>提出者</t>
    <rPh sb="0" eb="3">
      <t>テイシュツシャ</t>
    </rPh>
    <phoneticPr fontId="19"/>
  </si>
  <si>
    <t>部署</t>
    <rPh sb="0" eb="2">
      <t>ブショ</t>
    </rPh>
    <phoneticPr fontId="19"/>
  </si>
  <si>
    <t>教務部</t>
    <rPh sb="0" eb="2">
      <t>キョウム</t>
    </rPh>
    <rPh sb="2" eb="3">
      <t>ブ</t>
    </rPh>
    <phoneticPr fontId="19"/>
  </si>
  <si>
    <t>氏名</t>
    <rPh sb="0" eb="2">
      <t>シメイ</t>
    </rPh>
    <phoneticPr fontId="19"/>
  </si>
  <si>
    <t>植田　吉祥</t>
    <rPh sb="0" eb="2">
      <t>ウエダ</t>
    </rPh>
    <rPh sb="3" eb="5">
      <t>キッショウ</t>
    </rPh>
    <phoneticPr fontId="19"/>
  </si>
  <si>
    <t>起案日　　</t>
    <rPh sb="0" eb="2">
      <t>キアン</t>
    </rPh>
    <rPh sb="2" eb="3">
      <t>ビ</t>
    </rPh>
    <phoneticPr fontId="19"/>
  </si>
  <si>
    <t xml:space="preserve">件名　　    </t>
    <rPh sb="0" eb="2">
      <t>ケンメイ</t>
    </rPh>
    <phoneticPr fontId="19"/>
  </si>
  <si>
    <t>　　表題の件に関しまして、御検討して頂きたく稟申致します。</t>
    <rPh sb="24" eb="25">
      <t>イタ</t>
    </rPh>
    <phoneticPr fontId="19"/>
  </si>
  <si>
    <t>記</t>
    <rPh sb="0" eb="1">
      <t>キ</t>
    </rPh>
    <phoneticPr fontId="19"/>
  </si>
  <si>
    <t>　１．内容</t>
    <rPh sb="3" eb="5">
      <t>ナイヨウ</t>
    </rPh>
    <phoneticPr fontId="19"/>
  </si>
  <si>
    <t>　　　　平成29年度の教科書販売に関して下記の通り実施しますので、ご許可の程よろしくお願いいたします。</t>
    <rPh sb="4" eb="6">
      <t>ヘイセイ</t>
    </rPh>
    <rPh sb="8" eb="10">
      <t>ネンド</t>
    </rPh>
    <rPh sb="11" eb="14">
      <t>キョウカショ</t>
    </rPh>
    <rPh sb="14" eb="16">
      <t>ハンバイ</t>
    </rPh>
    <rPh sb="17" eb="18">
      <t>カン</t>
    </rPh>
    <rPh sb="20" eb="22">
      <t>カキ</t>
    </rPh>
    <rPh sb="23" eb="24">
      <t>トオ</t>
    </rPh>
    <rPh sb="25" eb="27">
      <t>ジッシ</t>
    </rPh>
    <rPh sb="34" eb="36">
      <t>キョカ</t>
    </rPh>
    <rPh sb="37" eb="38">
      <t>ホド</t>
    </rPh>
    <rPh sb="43" eb="44">
      <t>ネガ</t>
    </rPh>
    <phoneticPr fontId="19"/>
  </si>
  <si>
    <t>　　　なお、金額については、学生のコース選択の関連で、多少冊数・価格の変動があります。</t>
    <rPh sb="6" eb="8">
      <t>キンガク</t>
    </rPh>
    <rPh sb="14" eb="16">
      <t>ガクセイ</t>
    </rPh>
    <rPh sb="20" eb="22">
      <t>センタク</t>
    </rPh>
    <rPh sb="23" eb="25">
      <t>カンレン</t>
    </rPh>
    <rPh sb="27" eb="29">
      <t>タショウ</t>
    </rPh>
    <rPh sb="29" eb="31">
      <t>サッスウ</t>
    </rPh>
    <rPh sb="32" eb="34">
      <t>カカク</t>
    </rPh>
    <rPh sb="35" eb="37">
      <t>ヘンドウ</t>
    </rPh>
    <phoneticPr fontId="19"/>
  </si>
  <si>
    <t>　２．金額明細</t>
    <rPh sb="3" eb="5">
      <t>キンガク</t>
    </rPh>
    <rPh sb="5" eb="7">
      <t>メイサイ</t>
    </rPh>
    <phoneticPr fontId="19"/>
  </si>
  <si>
    <t>　　　　　販売金額（学生への販売額）</t>
    <rPh sb="5" eb="7">
      <t>ハンバイ</t>
    </rPh>
    <rPh sb="7" eb="9">
      <t>キンガク</t>
    </rPh>
    <rPh sb="10" eb="12">
      <t>ガクセイ</t>
    </rPh>
    <rPh sb="14" eb="16">
      <t>ハンバイ</t>
    </rPh>
    <rPh sb="16" eb="17">
      <t>ガク</t>
    </rPh>
    <phoneticPr fontId="19"/>
  </si>
  <si>
    <t>　　　　　仕入金額（教科書購入、印刷代等）</t>
    <rPh sb="5" eb="7">
      <t>シイレ</t>
    </rPh>
    <rPh sb="7" eb="9">
      <t>キンガク</t>
    </rPh>
    <rPh sb="10" eb="13">
      <t>キョウカショ</t>
    </rPh>
    <rPh sb="13" eb="15">
      <t>コウニュウ</t>
    </rPh>
    <rPh sb="16" eb="18">
      <t>インサツ</t>
    </rPh>
    <rPh sb="18" eb="19">
      <t>ダイ</t>
    </rPh>
    <rPh sb="19" eb="20">
      <t>ナド</t>
    </rPh>
    <phoneticPr fontId="19"/>
  </si>
  <si>
    <t>　　　　　　　　※販売に伴う明細は、別途資料を添付しています。</t>
    <rPh sb="9" eb="11">
      <t>ハンバイ</t>
    </rPh>
    <rPh sb="12" eb="13">
      <t>トモナ</t>
    </rPh>
    <rPh sb="14" eb="16">
      <t>メイサイ</t>
    </rPh>
    <rPh sb="18" eb="20">
      <t>ベット</t>
    </rPh>
    <rPh sb="20" eb="22">
      <t>シリョウ</t>
    </rPh>
    <rPh sb="23" eb="25">
      <t>テンプ</t>
    </rPh>
    <phoneticPr fontId="19"/>
  </si>
  <si>
    <t xml:space="preserve">  ４．決裁希望日</t>
    <phoneticPr fontId="19"/>
  </si>
  <si>
    <t>　　　平成　　年　　月　　日</t>
    <phoneticPr fontId="19"/>
  </si>
  <si>
    <t>以上</t>
    <phoneticPr fontId="19"/>
  </si>
  <si>
    <t>決裁後連絡・確認部署</t>
    <rPh sb="0" eb="2">
      <t>ケッサイ</t>
    </rPh>
    <rPh sb="2" eb="3">
      <t>ゴ</t>
    </rPh>
    <rPh sb="3" eb="5">
      <t>レンラク</t>
    </rPh>
    <rPh sb="6" eb="8">
      <t>カクニン</t>
    </rPh>
    <rPh sb="8" eb="10">
      <t>ブショ</t>
    </rPh>
    <phoneticPr fontId="19"/>
  </si>
  <si>
    <t xml:space="preserve">（発議者）                                    </t>
    <rPh sb="1" eb="4">
      <t>ハツギシャ</t>
    </rPh>
    <phoneticPr fontId="19"/>
  </si>
  <si>
    <r>
      <t>・発議者は、稟議する以前に、連絡・確認する部署名の上に</t>
    </r>
    <r>
      <rPr>
        <u/>
        <sz val="8"/>
        <rFont val="ＭＳ 明朝"/>
        <family val="1"/>
        <charset val="128"/>
      </rPr>
      <t>○印を記入する。</t>
    </r>
    <rPh sb="1" eb="4">
      <t>ハツギシャ</t>
    </rPh>
    <rPh sb="6" eb="8">
      <t>リンギ</t>
    </rPh>
    <rPh sb="10" eb="12">
      <t>イゼン</t>
    </rPh>
    <rPh sb="14" eb="16">
      <t>レンラク</t>
    </rPh>
    <rPh sb="17" eb="19">
      <t>カクニン</t>
    </rPh>
    <rPh sb="21" eb="23">
      <t>ブショ</t>
    </rPh>
    <rPh sb="23" eb="24">
      <t>メイ</t>
    </rPh>
    <rPh sb="25" eb="26">
      <t>ウエ</t>
    </rPh>
    <rPh sb="28" eb="29">
      <t>シルシ</t>
    </rPh>
    <rPh sb="30" eb="32">
      <t>キニュウ</t>
    </rPh>
    <phoneticPr fontId="19"/>
  </si>
  <si>
    <r>
      <t>・受領した部署長は、空欄の枠に</t>
    </r>
    <r>
      <rPr>
        <b/>
        <u/>
        <sz val="8"/>
        <rFont val="ＭＳ 明朝"/>
        <family val="1"/>
        <charset val="128"/>
      </rPr>
      <t>日付印</t>
    </r>
    <r>
      <rPr>
        <sz val="8"/>
        <rFont val="ＭＳ 明朝"/>
        <family val="1"/>
        <charset val="128"/>
      </rPr>
      <t>を押印後、他の部署長へ回付。又、必要な場合はコピーし自部署内へ伝達する。</t>
    </r>
    <rPh sb="1" eb="3">
      <t>ジュリョウ</t>
    </rPh>
    <rPh sb="5" eb="8">
      <t>ブショチョウ</t>
    </rPh>
    <rPh sb="10" eb="12">
      <t>クウラン</t>
    </rPh>
    <rPh sb="13" eb="14">
      <t>ワク</t>
    </rPh>
    <rPh sb="15" eb="18">
      <t>ヒヅケイン</t>
    </rPh>
    <rPh sb="19" eb="21">
      <t>オウイン</t>
    </rPh>
    <rPh sb="21" eb="22">
      <t>ゴ</t>
    </rPh>
    <rPh sb="23" eb="24">
      <t>タ</t>
    </rPh>
    <rPh sb="25" eb="27">
      <t>ブショ</t>
    </rPh>
    <rPh sb="27" eb="28">
      <t>チョウ</t>
    </rPh>
    <rPh sb="29" eb="31">
      <t>カイフ</t>
    </rPh>
    <rPh sb="32" eb="33">
      <t>マタ</t>
    </rPh>
    <rPh sb="34" eb="36">
      <t>ヒツヨウ</t>
    </rPh>
    <rPh sb="37" eb="39">
      <t>バアイ</t>
    </rPh>
    <rPh sb="44" eb="45">
      <t>ジ</t>
    </rPh>
    <rPh sb="45" eb="47">
      <t>ブショ</t>
    </rPh>
    <rPh sb="47" eb="48">
      <t>ナイ</t>
    </rPh>
    <rPh sb="49" eb="51">
      <t>デンタツ</t>
    </rPh>
    <phoneticPr fontId="19"/>
  </si>
  <si>
    <t>教材
／
ソフト費</t>
    <rPh sb="0" eb="2">
      <t>キョウザイ</t>
    </rPh>
    <rPh sb="8" eb="9">
      <t>ヒ</t>
    </rPh>
    <phoneticPr fontId="19"/>
  </si>
  <si>
    <t>アスリート1年生　セールスコース</t>
    <phoneticPr fontId="19"/>
  </si>
  <si>
    <t>アスリート2年生　セールスコース</t>
    <phoneticPr fontId="19"/>
  </si>
  <si>
    <t>1年セールス</t>
    <rPh sb="1" eb="2">
      <t>ネン</t>
    </rPh>
    <phoneticPr fontId="19"/>
  </si>
  <si>
    <t>2年セールス</t>
    <rPh sb="1" eb="2">
      <t>ネン</t>
    </rPh>
    <phoneticPr fontId="19"/>
  </si>
  <si>
    <r>
      <t>2年(福祉）</t>
    </r>
    <r>
      <rPr>
        <sz val="6"/>
        <color indexed="27"/>
        <rFont val="ＭＳ Ｐゴシック"/>
        <family val="3"/>
        <charset val="128"/>
      </rPr>
      <t>M</t>
    </r>
    <r>
      <rPr>
        <sz val="10"/>
        <color indexed="9"/>
        <rFont val="ＭＳ Ｐゴシック"/>
        <family val="3"/>
        <charset val="128"/>
      </rPr>
      <t xml:space="preserve">
</t>
    </r>
    <r>
      <rPr>
        <sz val="6"/>
        <rFont val="ＭＳ Ｐゴシック"/>
        <family val="3"/>
        <charset val="128"/>
      </rPr>
      <t>マネージャ</t>
    </r>
    <rPh sb="1" eb="2">
      <t>ネン</t>
    </rPh>
    <rPh sb="3" eb="5">
      <t>フクシ</t>
    </rPh>
    <phoneticPr fontId="19"/>
  </si>
  <si>
    <t>　　　　　預り金（パソコン保険料、検定料）</t>
    <rPh sb="5" eb="6">
      <t>アズカ</t>
    </rPh>
    <rPh sb="7" eb="8">
      <t>キン</t>
    </rPh>
    <rPh sb="13" eb="15">
      <t>ホケン</t>
    </rPh>
    <rPh sb="15" eb="16">
      <t>リョウ</t>
    </rPh>
    <rPh sb="17" eb="19">
      <t>ケンテイ</t>
    </rPh>
    <rPh sb="19" eb="20">
      <t>リョウ</t>
    </rPh>
    <phoneticPr fontId="19"/>
  </si>
  <si>
    <t>平成30年度　教科書の購入および販売について</t>
    <rPh sb="0" eb="2">
      <t>ヘイセイ</t>
    </rPh>
    <rPh sb="4" eb="6">
      <t>ネンド</t>
    </rPh>
    <rPh sb="7" eb="10">
      <t>キョウカショ</t>
    </rPh>
    <rPh sb="11" eb="13">
      <t>コウニュウ</t>
    </rPh>
    <rPh sb="16" eb="18">
      <t>ハンバイ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</si>
</sst>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¥&quot;#,##0;[Red]&quot;¥&quot;\-#,##0"/>
    <numFmt numFmtId="180" formatCode="[$-411]ggge&quot;年&quot;m&quot;月&quot;d&quot;日&quot;;@"/>
    <numFmt numFmtId="181" formatCode="0.00_);[Red]\(0.00\)"/>
    <numFmt numFmtId="182" formatCode="0_);[Red]\(0\)"/>
    <numFmt numFmtId="183" formatCode="0.00_ "/>
    <numFmt numFmtId="184" formatCode="0_ "/>
    <numFmt numFmtId="185" formatCode="0.0_);[Red]\(0.0\)"/>
    <numFmt numFmtId="186" formatCode="\ \ #,###\)"/>
    <numFmt numFmtId="187" formatCode="\(\ #,###\ \)"/>
    <numFmt numFmtId="190" formatCode="0.00000"/>
    <numFmt numFmtId="191" formatCode="0.00_)"/>
    <numFmt numFmtId="195" formatCode="&quot;¥&quot;#,##0.000;&quot;¥&quot;\-#,##0.000"/>
  </numFmts>
  <fonts count="67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ゴシック"/>
      <family val="3"/>
      <charset val="128"/>
    </font>
    <font>
      <sz val="10.5"/>
      <color indexed="8"/>
      <name val="ＭＳ 明朝"/>
      <family val="1"/>
      <charset val="128"/>
    </font>
    <font>
      <sz val="10.5"/>
      <color indexed="8"/>
      <name val="Arial"/>
      <family val="2"/>
    </font>
    <font>
      <sz val="10.5"/>
      <name val="ＭＳ 明朝"/>
      <family val="1"/>
      <charset val="128"/>
    </font>
    <font>
      <sz val="11"/>
      <name val="Arial"/>
      <family val="2"/>
    </font>
    <font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u/>
      <sz val="11"/>
      <name val="ＭＳ 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明朝"/>
      <family val="1"/>
      <charset val="128"/>
    </font>
    <font>
      <sz val="8"/>
      <name val="ＭＳ 明朝"/>
      <family val="1"/>
      <charset val="128"/>
    </font>
    <font>
      <u/>
      <sz val="8"/>
      <name val="ＭＳ 明朝"/>
      <family val="1"/>
      <charset val="128"/>
    </font>
    <font>
      <b/>
      <u/>
      <sz val="8"/>
      <name val="ＭＳ 明朝"/>
      <family val="1"/>
      <charset val="128"/>
    </font>
    <font>
      <b/>
      <sz val="11"/>
      <name val="ＭＳ 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ＭＳ ゴシック"/>
      <family val="3"/>
      <charset val="128"/>
    </font>
    <font>
      <sz val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6"/>
      <color indexed="27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66FFFF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lightGray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1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90" fontId="44" fillId="0" borderId="0" applyFill="0" applyBorder="0" applyAlignment="0"/>
    <xf numFmtId="38" fontId="53" fillId="16" borderId="0" applyNumberFormat="0" applyBorder="0" applyAlignment="0" applyProtection="0"/>
    <xf numFmtId="0" fontId="54" fillId="0" borderId="1" applyNumberFormat="0" applyAlignment="0" applyProtection="0">
      <alignment horizontal="left" vertical="center"/>
    </xf>
    <xf numFmtId="0" fontId="54" fillId="0" borderId="2">
      <alignment horizontal="left" vertical="center"/>
    </xf>
    <xf numFmtId="10" fontId="53" fillId="17" borderId="3" applyNumberFormat="0" applyBorder="0" applyAlignment="0" applyProtection="0"/>
    <xf numFmtId="191" fontId="55" fillId="0" borderId="0"/>
    <xf numFmtId="0" fontId="56" fillId="0" borderId="0"/>
    <xf numFmtId="10" fontId="56" fillId="0" borderId="0" applyFont="0" applyFill="0" applyBorder="0" applyAlignment="0" applyProtection="0"/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2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0" fontId="6" fillId="24" borderId="5" applyNumberFormat="0" applyFon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25" borderId="1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6" fontId="6" fillId="0" borderId="0" applyFont="0" applyFill="0" applyBorder="0" applyAlignment="0" applyProtection="0"/>
    <xf numFmtId="6" fontId="61" fillId="0" borderId="0" applyFon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1" fillId="0" borderId="0">
      <alignment vertical="center"/>
    </xf>
    <xf numFmtId="0" fontId="61" fillId="0" borderId="0">
      <alignment vertical="center"/>
    </xf>
    <xf numFmtId="0" fontId="57" fillId="0" borderId="0"/>
    <xf numFmtId="0" fontId="1" fillId="0" borderId="0"/>
    <xf numFmtId="0" fontId="18" fillId="4" borderId="0" applyNumberFormat="0" applyBorder="0" applyAlignment="0" applyProtection="0">
      <alignment vertical="center"/>
    </xf>
  </cellStyleXfs>
  <cellXfs count="428">
    <xf numFmtId="0" fontId="0" fillId="0" borderId="0" xfId="0"/>
    <xf numFmtId="0" fontId="0" fillId="26" borderId="3" xfId="0" applyFill="1" applyBorder="1" applyAlignment="1">
      <alignment horizontal="center"/>
    </xf>
    <xf numFmtId="0" fontId="0" fillId="26" borderId="3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Fill="1" applyBorder="1"/>
    <xf numFmtId="0" fontId="0" fillId="27" borderId="3" xfId="0" applyFill="1" applyBorder="1"/>
    <xf numFmtId="0" fontId="0" fillId="0" borderId="3" xfId="0" applyFill="1" applyBorder="1" applyAlignment="1">
      <alignment wrapText="1"/>
    </xf>
    <xf numFmtId="0" fontId="0" fillId="0" borderId="3" xfId="0" applyBorder="1"/>
    <xf numFmtId="0" fontId="0" fillId="28" borderId="3" xfId="0" applyFill="1" applyBorder="1"/>
    <xf numFmtId="0" fontId="10" fillId="0" borderId="3" xfId="0" applyFont="1" applyBorder="1"/>
    <xf numFmtId="0" fontId="6" fillId="0" borderId="3" xfId="0" applyFont="1" applyFill="1" applyBorder="1"/>
    <xf numFmtId="0" fontId="10" fillId="26" borderId="3" xfId="0" applyFont="1" applyFill="1" applyBorder="1"/>
    <xf numFmtId="0" fontId="6" fillId="0" borderId="3" xfId="0" applyFont="1" applyFill="1" applyBorder="1" applyAlignment="1">
      <alignment horizontal="center"/>
    </xf>
    <xf numFmtId="0" fontId="0" fillId="0" borderId="13" xfId="0" applyFill="1" applyBorder="1"/>
    <xf numFmtId="0" fontId="0" fillId="0" borderId="14" xfId="0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 vertical="center" shrinkToFit="1"/>
    </xf>
    <xf numFmtId="0" fontId="0" fillId="0" borderId="15" xfId="0" applyFill="1" applyBorder="1"/>
    <xf numFmtId="0" fontId="21" fillId="0" borderId="15" xfId="0" applyFont="1" applyFill="1" applyBorder="1"/>
    <xf numFmtId="0" fontId="10" fillId="0" borderId="3" xfId="0" applyFont="1" applyFill="1" applyBorder="1"/>
    <xf numFmtId="3" fontId="0" fillId="0" borderId="3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6" xfId="0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/>
    <xf numFmtId="0" fontId="0" fillId="0" borderId="17" xfId="0" applyFill="1" applyBorder="1" applyAlignment="1">
      <alignment wrapText="1"/>
    </xf>
    <xf numFmtId="0" fontId="0" fillId="0" borderId="17" xfId="0" applyBorder="1"/>
    <xf numFmtId="0" fontId="0" fillId="0" borderId="18" xfId="0" applyFill="1" applyBorder="1"/>
    <xf numFmtId="0" fontId="0" fillId="0" borderId="18" xfId="0" applyBorder="1"/>
    <xf numFmtId="0" fontId="0" fillId="0" borderId="18" xfId="0" applyFont="1" applyFill="1" applyBorder="1"/>
    <xf numFmtId="0" fontId="0" fillId="0" borderId="19" xfId="0" applyFill="1" applyBorder="1"/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ont="1" applyBorder="1"/>
    <xf numFmtId="0" fontId="0" fillId="0" borderId="19" xfId="0" applyFont="1" applyFill="1" applyBorder="1"/>
    <xf numFmtId="0" fontId="0" fillId="0" borderId="20" xfId="0" applyFill="1" applyBorder="1" applyAlignment="1">
      <alignment horizontal="center"/>
    </xf>
    <xf numFmtId="0" fontId="0" fillId="0" borderId="20" xfId="0" applyFill="1" applyBorder="1"/>
    <xf numFmtId="0" fontId="0" fillId="0" borderId="20" xfId="0" applyFont="1" applyFill="1" applyBorder="1"/>
    <xf numFmtId="0" fontId="0" fillId="0" borderId="20" xfId="0" applyBorder="1"/>
    <xf numFmtId="0" fontId="0" fillId="0" borderId="19" xfId="0" applyFont="1" applyFill="1" applyBorder="1" applyAlignment="1">
      <alignment wrapText="1"/>
    </xf>
    <xf numFmtId="0" fontId="0" fillId="0" borderId="19" xfId="0" applyBorder="1"/>
    <xf numFmtId="0" fontId="0" fillId="0" borderId="17" xfId="0" applyBorder="1" applyAlignment="1"/>
    <xf numFmtId="0" fontId="0" fillId="0" borderId="18" xfId="0" applyFont="1" applyBorder="1" applyAlignment="1"/>
    <xf numFmtId="0" fontId="0" fillId="0" borderId="18" xfId="0" applyBorder="1" applyAlignment="1">
      <alignment horizontal="left" vertical="center" shrinkToFit="1"/>
    </xf>
    <xf numFmtId="0" fontId="0" fillId="0" borderId="18" xfId="0" applyBorder="1" applyAlignment="1"/>
    <xf numFmtId="0" fontId="0" fillId="0" borderId="18" xfId="0" applyBorder="1" applyAlignment="1">
      <alignment horizontal="center"/>
    </xf>
    <xf numFmtId="0" fontId="0" fillId="0" borderId="21" xfId="0" applyBorder="1"/>
    <xf numFmtId="0" fontId="0" fillId="0" borderId="19" xfId="0" applyBorder="1" applyAlignment="1">
      <alignment horizontal="center"/>
    </xf>
    <xf numFmtId="0" fontId="0" fillId="0" borderId="20" xfId="0" applyFont="1" applyBorder="1" applyAlignment="1"/>
    <xf numFmtId="0" fontId="0" fillId="0" borderId="20" xfId="0" applyBorder="1" applyAlignment="1">
      <alignment horizontal="center"/>
    </xf>
    <xf numFmtId="0" fontId="0" fillId="0" borderId="22" xfId="0" applyBorder="1"/>
    <xf numFmtId="0" fontId="0" fillId="0" borderId="17" xfId="0" applyBorder="1" applyAlignment="1">
      <alignment horizontal="center"/>
    </xf>
    <xf numFmtId="0" fontId="0" fillId="27" borderId="17" xfId="0" applyFill="1" applyBorder="1"/>
    <xf numFmtId="38" fontId="0" fillId="0" borderId="17" xfId="42" applyFont="1" applyFill="1" applyBorder="1" applyAlignment="1"/>
    <xf numFmtId="38" fontId="0" fillId="0" borderId="18" xfId="42" applyFont="1" applyFill="1" applyBorder="1" applyAlignment="1"/>
    <xf numFmtId="0" fontId="0" fillId="0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26" fillId="0" borderId="23" xfId="0" applyFont="1" applyBorder="1" applyAlignment="1"/>
    <xf numFmtId="0" fontId="0" fillId="0" borderId="24" xfId="0" applyBorder="1"/>
    <xf numFmtId="0" fontId="0" fillId="0" borderId="20" xfId="0" applyFill="1" applyBorder="1" applyAlignment="1">
      <alignment vertical="center"/>
    </xf>
    <xf numFmtId="0" fontId="0" fillId="0" borderId="20" xfId="0" applyBorder="1" applyAlignment="1">
      <alignment vertical="center"/>
    </xf>
    <xf numFmtId="38" fontId="0" fillId="0" borderId="20" xfId="42" applyFont="1" applyFill="1" applyBorder="1" applyAlignment="1"/>
    <xf numFmtId="0" fontId="26" fillId="0" borderId="25" xfId="0" applyFont="1" applyBorder="1" applyAlignment="1"/>
    <xf numFmtId="0" fontId="0" fillId="0" borderId="19" xfId="0" applyFont="1" applyBorder="1" applyAlignment="1"/>
    <xf numFmtId="38" fontId="0" fillId="0" borderId="19" xfId="42" applyFont="1" applyFill="1" applyBorder="1" applyAlignment="1"/>
    <xf numFmtId="0" fontId="0" fillId="0" borderId="17" xfId="0" applyFont="1" applyBorder="1" applyAlignment="1">
      <alignment shrinkToFit="1"/>
    </xf>
    <xf numFmtId="0" fontId="0" fillId="0" borderId="18" xfId="0" applyFont="1" applyBorder="1" applyAlignment="1">
      <alignment shrinkToFit="1"/>
    </xf>
    <xf numFmtId="0" fontId="0" fillId="0" borderId="19" xfId="0" applyFont="1" applyBorder="1" applyAlignment="1">
      <alignment shrinkToFit="1"/>
    </xf>
    <xf numFmtId="0" fontId="0" fillId="0" borderId="20" xfId="0" applyFont="1" applyBorder="1" applyAlignment="1">
      <alignment shrinkToFit="1"/>
    </xf>
    <xf numFmtId="0" fontId="0" fillId="0" borderId="18" xfId="0" applyBorder="1" applyAlignment="1">
      <alignment shrinkToFit="1"/>
    </xf>
    <xf numFmtId="0" fontId="0" fillId="0" borderId="19" xfId="0" applyBorder="1" applyAlignment="1">
      <alignment shrinkToFit="1"/>
    </xf>
    <xf numFmtId="0" fontId="0" fillId="0" borderId="17" xfId="0" applyBorder="1" applyAlignment="1">
      <alignment shrinkToFit="1"/>
    </xf>
    <xf numFmtId="0" fontId="0" fillId="0" borderId="20" xfId="0" applyBorder="1" applyAlignment="1">
      <alignment shrinkToFit="1"/>
    </xf>
    <xf numFmtId="0" fontId="0" fillId="0" borderId="18" xfId="0" applyFill="1" applyBorder="1" applyAlignment="1">
      <alignment shrinkToFit="1"/>
    </xf>
    <xf numFmtId="0" fontId="0" fillId="0" borderId="19" xfId="0" applyFill="1" applyBorder="1" applyAlignment="1">
      <alignment shrinkToFit="1"/>
    </xf>
    <xf numFmtId="0" fontId="0" fillId="0" borderId="20" xfId="0" applyFill="1" applyBorder="1" applyAlignment="1">
      <alignment shrinkToFit="1"/>
    </xf>
    <xf numFmtId="0" fontId="0" fillId="0" borderId="17" xfId="0" applyFill="1" applyBorder="1" applyAlignment="1">
      <alignment shrinkToFit="1"/>
    </xf>
    <xf numFmtId="0" fontId="23" fillId="0" borderId="23" xfId="0" applyFont="1" applyBorder="1" applyAlignment="1">
      <alignment shrinkToFit="1"/>
    </xf>
    <xf numFmtId="0" fontId="23" fillId="0" borderId="19" xfId="0" applyFont="1" applyBorder="1" applyAlignment="1">
      <alignment shrinkToFit="1"/>
    </xf>
    <xf numFmtId="0" fontId="23" fillId="0" borderId="20" xfId="0" applyFont="1" applyBorder="1" applyAlignment="1">
      <alignment shrinkToFit="1"/>
    </xf>
    <xf numFmtId="0" fontId="0" fillId="0" borderId="26" xfId="0" applyFill="1" applyBorder="1" applyAlignment="1">
      <alignment shrinkToFit="1"/>
    </xf>
    <xf numFmtId="0" fontId="0" fillId="0" borderId="27" xfId="0" applyFill="1" applyBorder="1" applyAlignment="1">
      <alignment shrinkToFit="1"/>
    </xf>
    <xf numFmtId="0" fontId="0" fillId="0" borderId="28" xfId="0" applyFill="1" applyBorder="1" applyAlignment="1">
      <alignment shrinkToFit="1"/>
    </xf>
    <xf numFmtId="0" fontId="21" fillId="0" borderId="18" xfId="0" applyFont="1" applyFill="1" applyBorder="1" applyAlignment="1">
      <alignment shrinkToFit="1"/>
    </xf>
    <xf numFmtId="0" fontId="0" fillId="0" borderId="18" xfId="0" applyFont="1" applyFill="1" applyBorder="1" applyAlignment="1">
      <alignment shrinkToFit="1"/>
    </xf>
    <xf numFmtId="38" fontId="6" fillId="0" borderId="18" xfId="42" applyFont="1" applyFill="1" applyBorder="1" applyAlignment="1"/>
    <xf numFmtId="38" fontId="6" fillId="0" borderId="17" xfId="42" applyFont="1" applyFill="1" applyBorder="1"/>
    <xf numFmtId="38" fontId="6" fillId="0" borderId="18" xfId="42" applyFont="1" applyFill="1" applyBorder="1"/>
    <xf numFmtId="38" fontId="6" fillId="0" borderId="19" xfId="42" applyFont="1" applyFill="1" applyBorder="1" applyAlignment="1">
      <alignment wrapText="1"/>
    </xf>
    <xf numFmtId="38" fontId="6" fillId="0" borderId="20" xfId="42" applyFont="1" applyFill="1" applyBorder="1"/>
    <xf numFmtId="38" fontId="6" fillId="0" borderId="19" xfId="42" applyFont="1" applyFill="1" applyBorder="1"/>
    <xf numFmtId="0" fontId="23" fillId="0" borderId="18" xfId="0" applyFont="1" applyBorder="1" applyAlignment="1">
      <alignment shrinkToFit="1"/>
    </xf>
    <xf numFmtId="38" fontId="6" fillId="0" borderId="20" xfId="42" applyFont="1" applyFill="1" applyBorder="1" applyAlignment="1"/>
    <xf numFmtId="0" fontId="0" fillId="32" borderId="18" xfId="0" applyFont="1" applyFill="1" applyBorder="1"/>
    <xf numFmtId="0" fontId="0" fillId="32" borderId="18" xfId="0" applyFill="1" applyBorder="1"/>
    <xf numFmtId="0" fontId="0" fillId="32" borderId="18" xfId="0" applyFont="1" applyFill="1" applyBorder="1" applyAlignment="1"/>
    <xf numFmtId="0" fontId="0" fillId="32" borderId="19" xfId="0" applyFont="1" applyFill="1" applyBorder="1" applyAlignment="1"/>
    <xf numFmtId="0" fontId="0" fillId="32" borderId="25" xfId="0" applyFont="1" applyFill="1" applyBorder="1" applyAlignment="1"/>
    <xf numFmtId="0" fontId="0" fillId="32" borderId="17" xfId="0" applyFont="1" applyFill="1" applyBorder="1" applyAlignment="1"/>
    <xf numFmtId="0" fontId="26" fillId="32" borderId="20" xfId="0" applyFont="1" applyFill="1" applyBorder="1" applyAlignment="1"/>
    <xf numFmtId="0" fontId="0" fillId="0" borderId="23" xfId="0" applyFill="1" applyBorder="1" applyAlignment="1">
      <alignment shrinkToFit="1"/>
    </xf>
    <xf numFmtId="0" fontId="0" fillId="32" borderId="18" xfId="0" applyFill="1" applyBorder="1" applyAlignment="1"/>
    <xf numFmtId="0" fontId="0" fillId="32" borderId="20" xfId="0" applyFont="1" applyFill="1" applyBorder="1"/>
    <xf numFmtId="0" fontId="0" fillId="32" borderId="17" xfId="0" applyFill="1" applyBorder="1"/>
    <xf numFmtId="0" fontId="0" fillId="32" borderId="20" xfId="0" applyFill="1" applyBorder="1" applyAlignment="1">
      <alignment wrapText="1"/>
    </xf>
    <xf numFmtId="0" fontId="0" fillId="32" borderId="23" xfId="0" applyFont="1" applyFill="1" applyBorder="1" applyAlignment="1"/>
    <xf numFmtId="0" fontId="26" fillId="32" borderId="19" xfId="0" applyFont="1" applyFill="1" applyBorder="1" applyAlignment="1"/>
    <xf numFmtId="0" fontId="28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 shrinkToFit="1"/>
    </xf>
    <xf numFmtId="0" fontId="21" fillId="0" borderId="0" xfId="0" applyFont="1" applyFill="1" applyAlignment="1">
      <alignment vertical="center"/>
    </xf>
    <xf numFmtId="0" fontId="0" fillId="0" borderId="0" xfId="0" applyAlignment="1"/>
    <xf numFmtId="0" fontId="29" fillId="0" borderId="29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 shrinkToFit="1"/>
    </xf>
    <xf numFmtId="0" fontId="29" fillId="0" borderId="30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1" fillId="29" borderId="32" xfId="0" applyFont="1" applyFill="1" applyBorder="1" applyAlignment="1">
      <alignment vertical="center"/>
    </xf>
    <xf numFmtId="0" fontId="21" fillId="29" borderId="33" xfId="0" applyFont="1" applyFill="1" applyBorder="1" applyAlignment="1">
      <alignment horizontal="center" vertical="center"/>
    </xf>
    <xf numFmtId="0" fontId="21" fillId="29" borderId="33" xfId="0" applyFont="1" applyFill="1" applyBorder="1" applyAlignment="1">
      <alignment vertical="center" shrinkToFit="1"/>
    </xf>
    <xf numFmtId="0" fontId="21" fillId="0" borderId="34" xfId="0" applyFont="1" applyFill="1" applyBorder="1" applyAlignment="1">
      <alignment horizontal="center" vertical="center"/>
    </xf>
    <xf numFmtId="38" fontId="21" fillId="0" borderId="34" xfId="42" applyFont="1" applyFill="1" applyBorder="1" applyAlignment="1">
      <alignment vertical="center" shrinkToFit="1"/>
    </xf>
    <xf numFmtId="0" fontId="21" fillId="0" borderId="34" xfId="0" applyFont="1" applyFill="1" applyBorder="1" applyAlignment="1">
      <alignment vertical="center" shrinkToFit="1"/>
    </xf>
    <xf numFmtId="0" fontId="21" fillId="0" borderId="18" xfId="0" applyFont="1" applyFill="1" applyBorder="1" applyAlignment="1">
      <alignment horizontal="center" vertical="center"/>
    </xf>
    <xf numFmtId="0" fontId="30" fillId="0" borderId="18" xfId="59" applyFont="1" applyFill="1" applyBorder="1" applyAlignment="1">
      <alignment vertical="center" shrinkToFit="1"/>
    </xf>
    <xf numFmtId="38" fontId="21" fillId="0" borderId="18" xfId="42" applyFont="1" applyFill="1" applyBorder="1" applyAlignment="1">
      <alignment vertical="center" shrinkToFit="1"/>
    </xf>
    <xf numFmtId="0" fontId="21" fillId="0" borderId="18" xfId="0" applyFont="1" applyFill="1" applyBorder="1" applyAlignment="1">
      <alignment vertical="center" shrinkToFit="1"/>
    </xf>
    <xf numFmtId="0" fontId="30" fillId="0" borderId="18" xfId="59" applyFont="1" applyFill="1" applyBorder="1" applyAlignment="1">
      <alignment vertical="center" wrapText="1" shrinkToFit="1"/>
    </xf>
    <xf numFmtId="0" fontId="30" fillId="0" borderId="35" xfId="59" applyFont="1" applyFill="1" applyBorder="1" applyAlignment="1">
      <alignment vertical="center" shrinkToFit="1"/>
    </xf>
    <xf numFmtId="38" fontId="21" fillId="0" borderId="26" xfId="42" applyFont="1" applyFill="1" applyBorder="1" applyAlignment="1">
      <alignment vertical="center" shrinkToFit="1"/>
    </xf>
    <xf numFmtId="38" fontId="21" fillId="0" borderId="36" xfId="42" applyFont="1" applyFill="1" applyBorder="1" applyAlignment="1">
      <alignment vertical="center" shrinkToFit="1"/>
    </xf>
    <xf numFmtId="0" fontId="21" fillId="0" borderId="36" xfId="0" applyFont="1" applyFill="1" applyBorder="1" applyAlignment="1">
      <alignment vertical="center" shrinkToFit="1"/>
    </xf>
    <xf numFmtId="38" fontId="21" fillId="0" borderId="37" xfId="42" applyFont="1" applyFill="1" applyBorder="1" applyAlignment="1">
      <alignment vertical="center" shrinkToFi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1" fillId="29" borderId="3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1" fillId="29" borderId="39" xfId="0" applyFont="1" applyFill="1" applyBorder="1" applyAlignment="1">
      <alignment horizontal="center" vertical="center"/>
    </xf>
    <xf numFmtId="0" fontId="0" fillId="0" borderId="40" xfId="0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center"/>
    </xf>
    <xf numFmtId="38" fontId="21" fillId="0" borderId="43" xfId="42" applyFont="1" applyFill="1" applyBorder="1" applyAlignment="1">
      <alignment vertical="center" shrinkToFit="1"/>
    </xf>
    <xf numFmtId="38" fontId="0" fillId="0" borderId="0" xfId="0" applyNumberFormat="1"/>
    <xf numFmtId="0" fontId="31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29" fillId="0" borderId="44" xfId="0" applyFont="1" applyFill="1" applyBorder="1" applyAlignment="1">
      <alignment horizontal="center" vertical="center"/>
    </xf>
    <xf numFmtId="0" fontId="29" fillId="0" borderId="45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1" fillId="0" borderId="46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shrinkToFit="1"/>
    </xf>
    <xf numFmtId="38" fontId="21" fillId="0" borderId="3" xfId="42" applyFont="1" applyFill="1" applyBorder="1" applyAlignment="1">
      <alignment vertical="center"/>
    </xf>
    <xf numFmtId="40" fontId="21" fillId="0" borderId="3" xfId="42" applyNumberFormat="1" applyFont="1" applyFill="1" applyBorder="1" applyAlignment="1">
      <alignment vertical="center"/>
    </xf>
    <xf numFmtId="38" fontId="21" fillId="0" borderId="47" xfId="42" applyFont="1" applyFill="1" applyBorder="1" applyAlignment="1">
      <alignment vertical="center"/>
    </xf>
    <xf numFmtId="181" fontId="21" fillId="0" borderId="0" xfId="0" applyNumberFormat="1" applyFont="1" applyFill="1" applyAlignment="1">
      <alignment vertical="center"/>
    </xf>
    <xf numFmtId="181" fontId="29" fillId="0" borderId="30" xfId="0" applyNumberFormat="1" applyFont="1" applyFill="1" applyBorder="1" applyAlignment="1">
      <alignment horizontal="center" vertical="center" wrapText="1"/>
    </xf>
    <xf numFmtId="38" fontId="21" fillId="0" borderId="3" xfId="0" applyNumberFormat="1" applyFont="1" applyFill="1" applyBorder="1" applyAlignment="1">
      <alignment vertical="center"/>
    </xf>
    <xf numFmtId="38" fontId="21" fillId="0" borderId="46" xfId="42" applyFont="1" applyFill="1" applyBorder="1" applyAlignment="1">
      <alignment vertical="center"/>
    </xf>
    <xf numFmtId="38" fontId="21" fillId="0" borderId="47" xfId="42" quotePrefix="1" applyFont="1" applyFill="1" applyBorder="1" applyAlignment="1">
      <alignment vertical="center"/>
    </xf>
    <xf numFmtId="40" fontId="21" fillId="0" borderId="3" xfId="42" applyNumberFormat="1" applyFont="1" applyFill="1" applyBorder="1" applyAlignment="1">
      <alignment horizontal="right" vertical="center"/>
    </xf>
    <xf numFmtId="0" fontId="30" fillId="0" borderId="3" xfId="59" applyFont="1" applyFill="1" applyBorder="1" applyAlignment="1">
      <alignment vertical="center" wrapText="1"/>
    </xf>
    <xf numFmtId="181" fontId="21" fillId="0" borderId="3" xfId="42" applyNumberFormat="1" applyFont="1" applyFill="1" applyBorder="1" applyAlignment="1">
      <alignment horizontal="right" vertical="center"/>
    </xf>
    <xf numFmtId="181" fontId="21" fillId="0" borderId="3" xfId="42" applyNumberFormat="1" applyFont="1" applyFill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38" fontId="33" fillId="30" borderId="48" xfId="42" applyFont="1" applyFill="1" applyBorder="1" applyAlignment="1">
      <alignment vertical="center"/>
    </xf>
    <xf numFmtId="181" fontId="33" fillId="30" borderId="48" xfId="42" applyNumberFormat="1" applyFont="1" applyFill="1" applyBorder="1" applyAlignment="1">
      <alignment vertical="center"/>
    </xf>
    <xf numFmtId="38" fontId="33" fillId="30" borderId="49" xfId="42" applyFont="1" applyFill="1" applyBorder="1" applyAlignment="1">
      <alignment vertical="center"/>
    </xf>
    <xf numFmtId="38" fontId="33" fillId="30" borderId="50" xfId="42" applyFont="1" applyFill="1" applyBorder="1" applyAlignment="1">
      <alignment vertical="center"/>
    </xf>
    <xf numFmtId="182" fontId="21" fillId="0" borderId="0" xfId="0" applyNumberFormat="1" applyFont="1" applyFill="1" applyAlignment="1">
      <alignment vertical="center"/>
    </xf>
    <xf numFmtId="0" fontId="29" fillId="0" borderId="51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vertical="center"/>
    </xf>
    <xf numFmtId="38" fontId="21" fillId="0" borderId="15" xfId="0" applyNumberFormat="1" applyFont="1" applyFill="1" applyBorder="1" applyAlignment="1">
      <alignment vertical="center"/>
    </xf>
    <xf numFmtId="182" fontId="21" fillId="0" borderId="15" xfId="0" applyNumberFormat="1" applyFont="1" applyFill="1" applyBorder="1" applyAlignment="1">
      <alignment vertical="center"/>
    </xf>
    <xf numFmtId="2" fontId="21" fillId="0" borderId="15" xfId="0" applyNumberFormat="1" applyFont="1" applyFill="1" applyBorder="1" applyAlignment="1">
      <alignment vertical="center"/>
    </xf>
    <xf numFmtId="38" fontId="21" fillId="0" borderId="52" xfId="0" applyNumberFormat="1" applyFont="1" applyFill="1" applyBorder="1" applyAlignment="1">
      <alignment vertical="center"/>
    </xf>
    <xf numFmtId="0" fontId="21" fillId="0" borderId="53" xfId="0" applyFont="1" applyFill="1" applyBorder="1" applyAlignment="1">
      <alignment vertical="center"/>
    </xf>
    <xf numFmtId="0" fontId="21" fillId="0" borderId="52" xfId="0" applyFont="1" applyFill="1" applyBorder="1" applyAlignment="1">
      <alignment vertical="center"/>
    </xf>
    <xf numFmtId="0" fontId="21" fillId="0" borderId="54" xfId="0" applyFont="1" applyFill="1" applyBorder="1" applyAlignment="1">
      <alignment vertical="center"/>
    </xf>
    <xf numFmtId="0" fontId="21" fillId="0" borderId="55" xfId="0" applyFont="1" applyFill="1" applyBorder="1" applyAlignment="1">
      <alignment vertical="center"/>
    </xf>
    <xf numFmtId="38" fontId="21" fillId="0" borderId="14" xfId="42" applyFont="1" applyFill="1" applyBorder="1" applyAlignment="1">
      <alignment vertical="center"/>
    </xf>
    <xf numFmtId="182" fontId="21" fillId="0" borderId="3" xfId="42" applyNumberFormat="1" applyFont="1" applyFill="1" applyBorder="1" applyAlignment="1">
      <alignment vertical="center"/>
    </xf>
    <xf numFmtId="183" fontId="21" fillId="0" borderId="3" xfId="36" applyNumberFormat="1" applyFont="1" applyFill="1" applyBorder="1" applyAlignment="1">
      <alignment vertical="center"/>
    </xf>
    <xf numFmtId="184" fontId="21" fillId="0" borderId="3" xfId="36" applyNumberFormat="1" applyFont="1" applyFill="1" applyBorder="1" applyAlignment="1">
      <alignment vertical="center"/>
    </xf>
    <xf numFmtId="0" fontId="33" fillId="30" borderId="48" xfId="0" applyFont="1" applyFill="1" applyBorder="1" applyAlignment="1">
      <alignment vertical="center"/>
    </xf>
    <xf numFmtId="182" fontId="33" fillId="30" borderId="48" xfId="0" applyNumberFormat="1" applyFont="1" applyFill="1" applyBorder="1" applyAlignment="1">
      <alignment vertical="center"/>
    </xf>
    <xf numFmtId="38" fontId="33" fillId="30" borderId="48" xfId="0" applyNumberFormat="1" applyFont="1" applyFill="1" applyBorder="1" applyAlignment="1">
      <alignment vertical="center"/>
    </xf>
    <xf numFmtId="38" fontId="33" fillId="30" borderId="49" xfId="0" applyNumberFormat="1" applyFont="1" applyFill="1" applyBorder="1" applyAlignment="1">
      <alignment vertical="center"/>
    </xf>
    <xf numFmtId="0" fontId="33" fillId="30" borderId="56" xfId="0" applyFont="1" applyFill="1" applyBorder="1" applyAlignment="1">
      <alignment vertical="center"/>
    </xf>
    <xf numFmtId="0" fontId="21" fillId="0" borderId="57" xfId="0" applyFont="1" applyFill="1" applyBorder="1" applyAlignment="1">
      <alignment vertical="center"/>
    </xf>
    <xf numFmtId="185" fontId="21" fillId="0" borderId="0" xfId="0" applyNumberFormat="1" applyFont="1" applyFill="1" applyAlignment="1">
      <alignment vertical="center"/>
    </xf>
    <xf numFmtId="185" fontId="29" fillId="0" borderId="30" xfId="0" applyNumberFormat="1" applyFont="1" applyFill="1" applyBorder="1" applyAlignment="1">
      <alignment horizontal="center" vertical="center" wrapText="1"/>
    </xf>
    <xf numFmtId="185" fontId="21" fillId="0" borderId="3" xfId="42" applyNumberFormat="1" applyFont="1" applyFill="1" applyBorder="1" applyAlignment="1">
      <alignment vertical="center"/>
    </xf>
    <xf numFmtId="185" fontId="33" fillId="30" borderId="48" xfId="0" applyNumberFormat="1" applyFont="1" applyFill="1" applyBorder="1" applyAlignment="1">
      <alignment vertical="center"/>
    </xf>
    <xf numFmtId="185" fontId="21" fillId="0" borderId="3" xfId="36" applyNumberFormat="1" applyFont="1" applyFill="1" applyBorder="1" applyAlignment="1">
      <alignment vertical="center"/>
    </xf>
    <xf numFmtId="0" fontId="29" fillId="0" borderId="4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vertical="center"/>
    </xf>
    <xf numFmtId="38" fontId="21" fillId="0" borderId="16" xfId="42" applyFont="1" applyFill="1" applyBorder="1" applyAlignment="1">
      <alignment vertical="center"/>
    </xf>
    <xf numFmtId="38" fontId="21" fillId="0" borderId="58" xfId="42" applyFont="1" applyFill="1" applyBorder="1" applyAlignment="1">
      <alignment vertical="center"/>
    </xf>
    <xf numFmtId="38" fontId="21" fillId="0" borderId="13" xfId="42" applyFont="1" applyFill="1" applyBorder="1" applyAlignment="1">
      <alignment vertical="center"/>
    </xf>
    <xf numFmtId="38" fontId="33" fillId="30" borderId="48" xfId="0" applyNumberFormat="1" applyFont="1" applyFill="1" applyBorder="1" applyAlignment="1">
      <alignment horizontal="right" vertical="center"/>
    </xf>
    <xf numFmtId="38" fontId="33" fillId="30" borderId="49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186" fontId="33" fillId="0" borderId="0" xfId="0" applyNumberFormat="1" applyFont="1" applyFill="1" applyAlignment="1">
      <alignment horizontal="left" vertical="center"/>
    </xf>
    <xf numFmtId="38" fontId="21" fillId="0" borderId="0" xfId="0" applyNumberFormat="1" applyFont="1" applyFill="1" applyAlignment="1">
      <alignment vertical="center"/>
    </xf>
    <xf numFmtId="0" fontId="29" fillId="0" borderId="59" xfId="0" applyFont="1" applyFill="1" applyBorder="1" applyAlignment="1">
      <alignment horizontal="center" vertical="center" wrapText="1"/>
    </xf>
    <xf numFmtId="0" fontId="21" fillId="0" borderId="60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vertical="center" shrinkToFit="1"/>
    </xf>
    <xf numFmtId="0" fontId="21" fillId="0" borderId="61" xfId="0" applyNumberFormat="1" applyFont="1" applyFill="1" applyBorder="1" applyAlignment="1">
      <alignment vertical="center"/>
    </xf>
    <xf numFmtId="38" fontId="21" fillId="0" borderId="61" xfId="42" applyFont="1" applyFill="1" applyBorder="1" applyAlignment="1">
      <alignment vertical="center"/>
    </xf>
    <xf numFmtId="38" fontId="21" fillId="0" borderId="33" xfId="42" applyFont="1" applyFill="1" applyBorder="1" applyAlignment="1">
      <alignment vertical="center"/>
    </xf>
    <xf numFmtId="38" fontId="21" fillId="0" borderId="62" xfId="42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vertical="center"/>
    </xf>
    <xf numFmtId="38" fontId="21" fillId="0" borderId="63" xfId="42" applyFont="1" applyFill="1" applyBorder="1" applyAlignment="1">
      <alignment vertical="center"/>
    </xf>
    <xf numFmtId="38" fontId="21" fillId="0" borderId="64" xfId="42" applyFont="1" applyFill="1" applyBorder="1" applyAlignment="1">
      <alignment vertical="center"/>
    </xf>
    <xf numFmtId="0" fontId="33" fillId="30" borderId="48" xfId="0" applyFont="1" applyFill="1" applyBorder="1" applyAlignment="1">
      <alignment horizontal="right" vertical="center"/>
    </xf>
    <xf numFmtId="0" fontId="33" fillId="30" borderId="65" xfId="0" applyFont="1" applyFill="1" applyBorder="1" applyAlignment="1">
      <alignment vertical="center"/>
    </xf>
    <xf numFmtId="38" fontId="21" fillId="0" borderId="15" xfId="42" applyFont="1" applyFill="1" applyBorder="1" applyAlignment="1">
      <alignment vertical="center"/>
    </xf>
    <xf numFmtId="38" fontId="21" fillId="0" borderId="52" xfId="42" applyFont="1" applyFill="1" applyBorder="1" applyAlignment="1">
      <alignment vertical="center"/>
    </xf>
    <xf numFmtId="38" fontId="21" fillId="0" borderId="26" xfId="42" applyNumberFormat="1" applyFont="1" applyFill="1" applyBorder="1" applyAlignment="1">
      <alignment vertical="center" shrinkToFit="1"/>
    </xf>
    <xf numFmtId="0" fontId="21" fillId="29" borderId="33" xfId="0" applyFont="1" applyFill="1" applyBorder="1" applyAlignment="1">
      <alignment horizontal="center" vertical="center" shrinkToFit="1"/>
    </xf>
    <xf numFmtId="0" fontId="29" fillId="0" borderId="30" xfId="0" applyFont="1" applyFill="1" applyBorder="1" applyAlignment="1">
      <alignment horizontal="center" vertical="center" textRotation="255" shrinkToFit="1"/>
    </xf>
    <xf numFmtId="0" fontId="62" fillId="29" borderId="3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shrinkToFit="1"/>
    </xf>
    <xf numFmtId="38" fontId="21" fillId="0" borderId="17" xfId="42" applyFont="1" applyFill="1" applyBorder="1" applyAlignment="1">
      <alignment vertical="center" shrinkToFit="1"/>
    </xf>
    <xf numFmtId="0" fontId="30" fillId="0" borderId="17" xfId="59" applyFont="1" applyFill="1" applyBorder="1" applyAlignment="1">
      <alignment vertical="center" shrinkToFit="1"/>
    </xf>
    <xf numFmtId="38" fontId="21" fillId="0" borderId="0" xfId="42" applyFont="1" applyFill="1" applyBorder="1" applyAlignment="1">
      <alignment vertical="center" shrinkToFit="1"/>
    </xf>
    <xf numFmtId="0" fontId="30" fillId="0" borderId="0" xfId="59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30" fillId="0" borderId="20" xfId="59" applyFont="1" applyFill="1" applyBorder="1" applyAlignment="1">
      <alignment vertical="center" shrinkToFit="1"/>
    </xf>
    <xf numFmtId="0" fontId="21" fillId="0" borderId="0" xfId="0" applyFont="1" applyFill="1" applyAlignment="1">
      <alignment horizontal="center" vertical="center" shrinkToFit="1"/>
    </xf>
    <xf numFmtId="0" fontId="21" fillId="0" borderId="0" xfId="0" applyFont="1" applyFill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shrinkToFit="1"/>
    </xf>
    <xf numFmtId="38" fontId="21" fillId="0" borderId="3" xfId="42" applyFont="1" applyFill="1" applyBorder="1" applyAlignment="1">
      <alignment horizontal="center" vertical="center"/>
    </xf>
    <xf numFmtId="20" fontId="31" fillId="0" borderId="0" xfId="0" applyNumberFormat="1" applyFont="1" applyFill="1" applyAlignment="1">
      <alignment vertical="center"/>
    </xf>
    <xf numFmtId="38" fontId="63" fillId="0" borderId="0" xfId="0" applyNumberFormat="1" applyFont="1" applyFill="1" applyAlignment="1">
      <alignment vertical="center"/>
    </xf>
    <xf numFmtId="187" fontId="64" fillId="0" borderId="0" xfId="0" applyNumberFormat="1" applyFont="1" applyFill="1" applyAlignment="1">
      <alignment vertical="center"/>
    </xf>
    <xf numFmtId="38" fontId="21" fillId="0" borderId="3" xfId="42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 textRotation="255"/>
    </xf>
    <xf numFmtId="0" fontId="21" fillId="0" borderId="66" xfId="0" applyFont="1" applyFill="1" applyBorder="1" applyAlignment="1">
      <alignment vertical="center" shrinkToFit="1"/>
    </xf>
    <xf numFmtId="0" fontId="21" fillId="0" borderId="67" xfId="0" applyFont="1" applyFill="1" applyBorder="1" applyAlignment="1">
      <alignment horizontal="center" vertical="center" shrinkToFit="1"/>
    </xf>
    <xf numFmtId="38" fontId="21" fillId="0" borderId="16" xfId="42" applyFont="1" applyFill="1" applyBorder="1" applyAlignment="1">
      <alignment horizontal="center" vertical="center"/>
    </xf>
    <xf numFmtId="38" fontId="21" fillId="0" borderId="16" xfId="42" applyFont="1" applyFill="1" applyBorder="1" applyAlignment="1">
      <alignment horizontal="left" vertical="center"/>
    </xf>
    <xf numFmtId="6" fontId="0" fillId="0" borderId="15" xfId="51" applyFont="1" applyBorder="1"/>
    <xf numFmtId="6" fontId="0" fillId="0" borderId="0" xfId="51" applyFont="1"/>
    <xf numFmtId="6" fontId="0" fillId="0" borderId="0" xfId="0" applyNumberFormat="1"/>
    <xf numFmtId="0" fontId="30" fillId="0" borderId="34" xfId="59" applyFont="1" applyFill="1" applyBorder="1" applyAlignment="1">
      <alignment vertical="center" wrapText="1" shrinkToFit="1"/>
    </xf>
    <xf numFmtId="38" fontId="21" fillId="0" borderId="43" xfId="42" applyNumberFormat="1" applyFont="1" applyFill="1" applyBorder="1" applyAlignment="1">
      <alignment vertical="center" shrinkToFit="1"/>
    </xf>
    <xf numFmtId="0" fontId="21" fillId="0" borderId="36" xfId="0" applyFont="1" applyFill="1" applyBorder="1" applyAlignment="1">
      <alignment horizontal="center" vertical="center"/>
    </xf>
    <xf numFmtId="0" fontId="30" fillId="0" borderId="36" xfId="59" applyFont="1" applyFill="1" applyBorder="1" applyAlignment="1">
      <alignment vertical="center" wrapText="1" shrinkToFit="1"/>
    </xf>
    <xf numFmtId="38" fontId="21" fillId="0" borderId="37" xfId="42" applyNumberFormat="1" applyFont="1" applyFill="1" applyBorder="1" applyAlignment="1">
      <alignment vertical="center" shrinkToFit="1"/>
    </xf>
    <xf numFmtId="0" fontId="0" fillId="0" borderId="68" xfId="0" applyBorder="1" applyAlignment="1">
      <alignment horizontal="right" vertical="center"/>
    </xf>
    <xf numFmtId="0" fontId="63" fillId="0" borderId="0" xfId="0" applyFont="1" applyFill="1" applyAlignment="1">
      <alignment vertical="center"/>
    </xf>
    <xf numFmtId="185" fontId="63" fillId="0" borderId="0" xfId="0" applyNumberFormat="1" applyFont="1" applyFill="1" applyAlignment="1">
      <alignment vertical="center"/>
    </xf>
    <xf numFmtId="181" fontId="63" fillId="0" borderId="0" xfId="0" applyNumberFormat="1" applyFont="1" applyFill="1" applyAlignment="1">
      <alignment vertical="center"/>
    </xf>
    <xf numFmtId="182" fontId="0" fillId="0" borderId="0" xfId="51" applyNumberFormat="1" applyFont="1"/>
    <xf numFmtId="0" fontId="0" fillId="0" borderId="0" xfId="0" applyAlignment="1">
      <alignment shrinkToFit="1"/>
    </xf>
    <xf numFmtId="0" fontId="21" fillId="0" borderId="35" xfId="0" applyFont="1" applyFill="1" applyBorder="1" applyAlignment="1">
      <alignment horizontal="center" vertical="center"/>
    </xf>
    <xf numFmtId="0" fontId="30" fillId="0" borderId="35" xfId="59" applyFont="1" applyFill="1" applyBorder="1" applyAlignment="1">
      <alignment vertical="center" wrapText="1" shrinkToFit="1"/>
    </xf>
    <xf numFmtId="38" fontId="21" fillId="0" borderId="35" xfId="42" applyFont="1" applyFill="1" applyBorder="1" applyAlignment="1">
      <alignment vertical="center" shrinkToFit="1"/>
    </xf>
    <xf numFmtId="0" fontId="21" fillId="0" borderId="35" xfId="0" applyFont="1" applyFill="1" applyBorder="1" applyAlignment="1">
      <alignment vertical="center" shrinkToFit="1"/>
    </xf>
    <xf numFmtId="38" fontId="21" fillId="0" borderId="69" xfId="42" applyFont="1" applyFill="1" applyBorder="1" applyAlignment="1">
      <alignment vertical="center" shrinkToFit="1"/>
    </xf>
    <xf numFmtId="38" fontId="21" fillId="0" borderId="69" xfId="42" applyNumberFormat="1" applyFont="1" applyFill="1" applyBorder="1" applyAlignment="1">
      <alignment vertical="center" shrinkToFit="1"/>
    </xf>
    <xf numFmtId="0" fontId="0" fillId="0" borderId="35" xfId="0" applyBorder="1" applyAlignment="1">
      <alignment horizontal="center" vertical="center"/>
    </xf>
    <xf numFmtId="0" fontId="0" fillId="0" borderId="70" xfId="0" applyBorder="1" applyAlignment="1">
      <alignment horizontal="right" vertical="center"/>
    </xf>
    <xf numFmtId="0" fontId="21" fillId="0" borderId="20" xfId="0" applyFont="1" applyFill="1" applyBorder="1" applyAlignment="1">
      <alignment horizontal="center" vertical="center"/>
    </xf>
    <xf numFmtId="0" fontId="30" fillId="0" borderId="20" xfId="59" applyFont="1" applyFill="1" applyBorder="1" applyAlignment="1">
      <alignment vertical="center" wrapText="1" shrinkToFit="1"/>
    </xf>
    <xf numFmtId="38" fontId="21" fillId="0" borderId="20" xfId="42" applyFont="1" applyFill="1" applyBorder="1" applyAlignment="1">
      <alignment vertical="center" shrinkToFit="1"/>
    </xf>
    <xf numFmtId="0" fontId="21" fillId="0" borderId="20" xfId="0" applyFont="1" applyFill="1" applyBorder="1" applyAlignment="1">
      <alignment vertical="center" shrinkToFit="1"/>
    </xf>
    <xf numFmtId="38" fontId="21" fillId="0" borderId="28" xfId="42" applyFont="1" applyFill="1" applyBorder="1" applyAlignment="1">
      <alignment vertical="center" shrinkToFit="1"/>
    </xf>
    <xf numFmtId="38" fontId="21" fillId="0" borderId="28" xfId="42" applyNumberFormat="1" applyFont="1" applyFill="1" applyBorder="1" applyAlignment="1">
      <alignment vertical="center" shrinkToFit="1"/>
    </xf>
    <xf numFmtId="0" fontId="0" fillId="0" borderId="20" xfId="0" applyBorder="1" applyAlignment="1">
      <alignment horizontal="center" vertical="center"/>
    </xf>
    <xf numFmtId="0" fontId="0" fillId="0" borderId="71" xfId="0" applyBorder="1" applyAlignment="1">
      <alignment horizontal="right" vertical="center"/>
    </xf>
    <xf numFmtId="0" fontId="21" fillId="0" borderId="33" xfId="0" applyFont="1" applyFill="1" applyBorder="1" applyAlignment="1">
      <alignment horizontal="center" vertical="center"/>
    </xf>
    <xf numFmtId="0" fontId="30" fillId="0" borderId="33" xfId="59" applyFont="1" applyFill="1" applyBorder="1" applyAlignment="1">
      <alignment vertical="center" wrapText="1" shrinkToFit="1"/>
    </xf>
    <xf numFmtId="38" fontId="21" fillId="0" borderId="33" xfId="42" applyFont="1" applyFill="1" applyBorder="1" applyAlignment="1">
      <alignment vertical="center" shrinkToFit="1"/>
    </xf>
    <xf numFmtId="0" fontId="21" fillId="0" borderId="33" xfId="0" applyFont="1" applyFill="1" applyBorder="1" applyAlignment="1">
      <alignment vertical="center" shrinkToFit="1"/>
    </xf>
    <xf numFmtId="38" fontId="21" fillId="0" borderId="38" xfId="42" applyFont="1" applyFill="1" applyBorder="1" applyAlignment="1">
      <alignment vertical="center" shrinkToFit="1"/>
    </xf>
    <xf numFmtId="38" fontId="21" fillId="0" borderId="38" xfId="42" applyNumberFormat="1" applyFont="1" applyFill="1" applyBorder="1" applyAlignment="1">
      <alignment vertical="center" shrinkToFit="1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33" borderId="3" xfId="0" applyFill="1" applyBorder="1" applyAlignment="1">
      <alignment horizontal="center"/>
    </xf>
    <xf numFmtId="38" fontId="21" fillId="0" borderId="34" xfId="0" applyNumberFormat="1" applyFont="1" applyFill="1" applyBorder="1" applyAlignment="1">
      <alignment vertical="center" shrinkToFit="1"/>
    </xf>
    <xf numFmtId="0" fontId="65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37" fillId="31" borderId="0" xfId="0" applyFont="1" applyFill="1"/>
    <xf numFmtId="0" fontId="39" fillId="31" borderId="0" xfId="0" applyFont="1" applyFill="1"/>
    <xf numFmtId="0" fontId="40" fillId="31" borderId="0" xfId="0" applyFont="1" applyFill="1"/>
    <xf numFmtId="0" fontId="37" fillId="31" borderId="72" xfId="0" applyFont="1" applyFill="1" applyBorder="1"/>
    <xf numFmtId="0" fontId="41" fillId="31" borderId="72" xfId="0" applyFont="1" applyFill="1" applyBorder="1"/>
    <xf numFmtId="49" fontId="37" fillId="31" borderId="0" xfId="0" applyNumberFormat="1" applyFont="1" applyFill="1"/>
    <xf numFmtId="0" fontId="43" fillId="31" borderId="73" xfId="0" applyFont="1" applyFill="1" applyBorder="1" applyAlignment="1">
      <alignment vertical="center"/>
    </xf>
    <xf numFmtId="0" fontId="44" fillId="31" borderId="73" xfId="0" applyFont="1" applyFill="1" applyBorder="1" applyAlignment="1">
      <alignment vertical="center"/>
    </xf>
    <xf numFmtId="49" fontId="44" fillId="31" borderId="74" xfId="0" applyNumberFormat="1" applyFont="1" applyFill="1" applyBorder="1" applyAlignment="1">
      <alignment vertical="center"/>
    </xf>
    <xf numFmtId="0" fontId="45" fillId="31" borderId="75" xfId="0" applyFont="1" applyFill="1" applyBorder="1" applyAlignment="1" applyProtection="1">
      <alignment horizontal="left" vertical="center"/>
      <protection locked="0"/>
    </xf>
    <xf numFmtId="0" fontId="45" fillId="31" borderId="0" xfId="0" applyFont="1" applyFill="1" applyBorder="1" applyAlignment="1" applyProtection="1">
      <alignment vertical="center"/>
      <protection locked="0"/>
    </xf>
    <xf numFmtId="0" fontId="44" fillId="31" borderId="0" xfId="0" applyFont="1" applyFill="1" applyBorder="1" applyAlignment="1" applyProtection="1">
      <alignment vertical="center"/>
      <protection locked="0"/>
    </xf>
    <xf numFmtId="0" fontId="44" fillId="31" borderId="76" xfId="0" applyFont="1" applyFill="1" applyBorder="1" applyAlignment="1" applyProtection="1">
      <alignment vertical="center"/>
      <protection locked="0"/>
    </xf>
    <xf numFmtId="0" fontId="45" fillId="31" borderId="1" xfId="0" applyFont="1" applyFill="1" applyBorder="1" applyAlignment="1">
      <alignment horizontal="distributed" vertical="center"/>
    </xf>
    <xf numFmtId="180" fontId="45" fillId="31" borderId="77" xfId="0" applyNumberFormat="1" applyFont="1" applyFill="1" applyBorder="1" applyAlignment="1" applyProtection="1">
      <alignment vertical="center"/>
      <protection locked="0"/>
    </xf>
    <xf numFmtId="0" fontId="44" fillId="31" borderId="78" xfId="0" applyFont="1" applyFill="1" applyBorder="1" applyAlignment="1">
      <alignment vertical="center"/>
    </xf>
    <xf numFmtId="0" fontId="44" fillId="31" borderId="77" xfId="0" applyFont="1" applyFill="1" applyBorder="1" applyAlignment="1">
      <alignment vertical="center"/>
    </xf>
    <xf numFmtId="49" fontId="44" fillId="31" borderId="23" xfId="0" applyNumberFormat="1" applyFont="1" applyFill="1" applyBorder="1" applyAlignment="1" applyProtection="1">
      <alignment vertical="center" wrapText="1"/>
      <protection locked="0"/>
    </xf>
    <xf numFmtId="49" fontId="44" fillId="31" borderId="79" xfId="0" applyNumberFormat="1" applyFont="1" applyFill="1" applyBorder="1" applyAlignment="1" applyProtection="1">
      <alignment vertical="center" wrapText="1"/>
      <protection locked="0"/>
    </xf>
    <xf numFmtId="49" fontId="45" fillId="31" borderId="80" xfId="0" applyNumberFormat="1" applyFont="1" applyFill="1" applyBorder="1" applyAlignment="1" applyProtection="1">
      <alignment vertical="center"/>
      <protection locked="0"/>
    </xf>
    <xf numFmtId="49" fontId="45" fillId="31" borderId="81" xfId="0" applyNumberFormat="1" applyFont="1" applyFill="1" applyBorder="1" applyAlignment="1" applyProtection="1">
      <alignment vertical="center"/>
      <protection locked="0"/>
    </xf>
    <xf numFmtId="0" fontId="45" fillId="31" borderId="81" xfId="0" applyFont="1" applyFill="1" applyBorder="1" applyAlignment="1" applyProtection="1">
      <alignment vertical="center"/>
      <protection locked="0"/>
    </xf>
    <xf numFmtId="49" fontId="44" fillId="31" borderId="81" xfId="0" applyNumberFormat="1" applyFont="1" applyFill="1" applyBorder="1" applyAlignment="1" applyProtection="1">
      <alignment horizontal="right" vertical="center"/>
      <protection locked="0"/>
    </xf>
    <xf numFmtId="0" fontId="45" fillId="31" borderId="82" xfId="0" applyFont="1" applyFill="1" applyBorder="1" applyAlignment="1" applyProtection="1">
      <alignment vertical="center"/>
      <protection locked="0"/>
    </xf>
    <xf numFmtId="0" fontId="48" fillId="31" borderId="0" xfId="0" applyFont="1" applyFill="1" applyAlignment="1">
      <alignment vertical="center"/>
    </xf>
    <xf numFmtId="0" fontId="41" fillId="31" borderId="0" xfId="0" applyFont="1" applyFill="1"/>
    <xf numFmtId="0" fontId="49" fillId="31" borderId="0" xfId="0" applyFont="1" applyFill="1"/>
    <xf numFmtId="0" fontId="37" fillId="31" borderId="0" xfId="0" applyFont="1" applyFill="1" applyAlignment="1">
      <alignment horizontal="center"/>
    </xf>
    <xf numFmtId="0" fontId="37" fillId="31" borderId="0" xfId="0" applyFont="1" applyFill="1" applyBorder="1"/>
    <xf numFmtId="0" fontId="52" fillId="31" borderId="0" xfId="0" applyFont="1" applyFill="1"/>
    <xf numFmtId="0" fontId="66" fillId="0" borderId="0" xfId="0" applyFont="1"/>
    <xf numFmtId="0" fontId="58" fillId="0" borderId="30" xfId="0" applyFont="1" applyFill="1" applyBorder="1" applyAlignment="1">
      <alignment horizontal="center" vertical="center" wrapText="1"/>
    </xf>
    <xf numFmtId="182" fontId="58" fillId="0" borderId="30" xfId="0" applyNumberFormat="1" applyFont="1" applyFill="1" applyBorder="1" applyAlignment="1">
      <alignment horizontal="center" vertical="center" wrapText="1"/>
    </xf>
    <xf numFmtId="0" fontId="21" fillId="29" borderId="83" xfId="0" applyFont="1" applyFill="1" applyBorder="1" applyAlignment="1">
      <alignment horizontal="center" vertical="center"/>
    </xf>
    <xf numFmtId="0" fontId="21" fillId="29" borderId="84" xfId="0" applyFont="1" applyFill="1" applyBorder="1" applyAlignment="1">
      <alignment horizontal="center" vertical="center"/>
    </xf>
    <xf numFmtId="0" fontId="21" fillId="29" borderId="84" xfId="0" applyFont="1" applyFill="1" applyBorder="1" applyAlignment="1">
      <alignment horizontal="center" vertical="center" shrinkToFit="1"/>
    </xf>
    <xf numFmtId="0" fontId="21" fillId="29" borderId="33" xfId="0" applyFont="1" applyFill="1" applyBorder="1" applyAlignment="1">
      <alignment horizontal="center" vertical="top" shrinkToFit="1"/>
    </xf>
    <xf numFmtId="0" fontId="21" fillId="29" borderId="33" xfId="0" applyFont="1" applyFill="1" applyBorder="1" applyAlignment="1">
      <alignment horizontal="center" vertical="top" wrapText="1" shrinkToFit="1"/>
    </xf>
    <xf numFmtId="0" fontId="21" fillId="0" borderId="85" xfId="0" applyFont="1" applyFill="1" applyBorder="1" applyAlignment="1">
      <alignment horizontal="center" vertical="center" shrinkToFit="1"/>
    </xf>
    <xf numFmtId="195" fontId="21" fillId="0" borderId="3" xfId="36" quotePrefix="1" applyNumberFormat="1" applyFont="1" applyFill="1" applyBorder="1" applyAlignment="1">
      <alignment horizontal="right" vertical="center"/>
    </xf>
    <xf numFmtId="38" fontId="33" fillId="30" borderId="86" xfId="0" applyNumberFormat="1" applyFont="1" applyFill="1" applyBorder="1" applyAlignment="1">
      <alignment vertical="center"/>
    </xf>
    <xf numFmtId="38" fontId="30" fillId="0" borderId="3" xfId="59" applyNumberFormat="1" applyFont="1" applyFill="1" applyBorder="1" applyAlignment="1">
      <alignment vertical="center" wrapText="1"/>
    </xf>
    <xf numFmtId="6" fontId="19" fillId="0" borderId="0" xfId="0" applyNumberFormat="1" applyFont="1"/>
    <xf numFmtId="38" fontId="21" fillId="0" borderId="87" xfId="42" applyFont="1" applyFill="1" applyBorder="1" applyAlignment="1">
      <alignment vertical="center"/>
    </xf>
    <xf numFmtId="38" fontId="33" fillId="30" borderId="65" xfId="0" applyNumberFormat="1" applyFont="1" applyFill="1" applyBorder="1" applyAlignment="1">
      <alignment vertical="center"/>
    </xf>
    <xf numFmtId="0" fontId="0" fillId="0" borderId="16" xfId="0" applyBorder="1" applyAlignment="1">
      <alignment horizontal="center" vertical="center" textRotation="255"/>
    </xf>
    <xf numFmtId="0" fontId="0" fillId="0" borderId="33" xfId="0" applyBorder="1" applyAlignment="1">
      <alignment horizontal="center" vertical="center" textRotation="255"/>
    </xf>
    <xf numFmtId="0" fontId="0" fillId="0" borderId="16" xfId="0" applyFill="1" applyBorder="1" applyAlignment="1">
      <alignment horizontal="center" vertical="center" textRotation="255"/>
    </xf>
    <xf numFmtId="0" fontId="0" fillId="0" borderId="33" xfId="0" applyFill="1" applyBorder="1" applyAlignment="1">
      <alignment horizontal="center" vertical="center" textRotation="255"/>
    </xf>
    <xf numFmtId="0" fontId="0" fillId="0" borderId="15" xfId="0" applyFill="1" applyBorder="1" applyAlignment="1">
      <alignment horizontal="center" vertical="center" textRotation="255"/>
    </xf>
    <xf numFmtId="0" fontId="0" fillId="0" borderId="15" xfId="0" applyBorder="1" applyAlignment="1">
      <alignment horizontal="center" vertical="center" textRotation="255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38" fillId="31" borderId="0" xfId="0" applyFont="1" applyFill="1" applyAlignment="1">
      <alignment horizontal="center" vertical="center"/>
    </xf>
    <xf numFmtId="0" fontId="42" fillId="31" borderId="92" xfId="0" applyFont="1" applyFill="1" applyBorder="1" applyAlignment="1">
      <alignment horizontal="center" vertical="center"/>
    </xf>
    <xf numFmtId="0" fontId="42" fillId="31" borderId="73" xfId="0" applyFont="1" applyFill="1" applyBorder="1" applyAlignment="1">
      <alignment horizontal="center" vertical="center"/>
    </xf>
    <xf numFmtId="0" fontId="42" fillId="31" borderId="74" xfId="0" applyFont="1" applyFill="1" applyBorder="1" applyAlignment="1">
      <alignment horizontal="center" vertical="center"/>
    </xf>
    <xf numFmtId="0" fontId="42" fillId="31" borderId="93" xfId="0" applyFont="1" applyFill="1" applyBorder="1" applyAlignment="1">
      <alignment horizontal="center" vertical="center"/>
    </xf>
    <xf numFmtId="0" fontId="42" fillId="31" borderId="75" xfId="0" applyFont="1" applyFill="1" applyBorder="1" applyAlignment="1">
      <alignment horizontal="center" vertical="center"/>
    </xf>
    <xf numFmtId="0" fontId="42" fillId="31" borderId="94" xfId="0" applyFont="1" applyFill="1" applyBorder="1" applyAlignment="1">
      <alignment horizontal="center" vertical="center"/>
    </xf>
    <xf numFmtId="0" fontId="45" fillId="31" borderId="78" xfId="0" applyFont="1" applyFill="1" applyBorder="1" applyAlignment="1">
      <alignment horizontal="distributed" vertical="center"/>
    </xf>
    <xf numFmtId="0" fontId="45" fillId="31" borderId="1" xfId="0" applyFont="1" applyFill="1" applyBorder="1" applyAlignment="1">
      <alignment horizontal="distributed" vertical="center"/>
    </xf>
    <xf numFmtId="180" fontId="45" fillId="31" borderId="1" xfId="0" applyNumberFormat="1" applyFont="1" applyFill="1" applyBorder="1" applyAlignment="1" applyProtection="1">
      <alignment horizontal="center" vertical="center"/>
      <protection locked="0"/>
    </xf>
    <xf numFmtId="180" fontId="45" fillId="31" borderId="95" xfId="0" applyNumberFormat="1" applyFont="1" applyFill="1" applyBorder="1" applyAlignment="1" applyProtection="1">
      <alignment horizontal="center" vertical="center"/>
      <protection locked="0"/>
    </xf>
    <xf numFmtId="0" fontId="45" fillId="31" borderId="1" xfId="0" applyFont="1" applyFill="1" applyBorder="1" applyAlignment="1" applyProtection="1">
      <alignment horizontal="left" vertical="center"/>
      <protection locked="0"/>
    </xf>
    <xf numFmtId="0" fontId="45" fillId="31" borderId="75" xfId="0" applyFont="1" applyFill="1" applyBorder="1" applyAlignment="1" applyProtection="1">
      <alignment horizontal="left" vertical="center"/>
      <protection locked="0"/>
    </xf>
    <xf numFmtId="0" fontId="45" fillId="31" borderId="95" xfId="0" applyFont="1" applyFill="1" applyBorder="1" applyAlignment="1" applyProtection="1">
      <alignment horizontal="left" vertical="center"/>
      <protection locked="0"/>
    </xf>
    <xf numFmtId="49" fontId="45" fillId="31" borderId="90" xfId="0" applyNumberFormat="1" applyFont="1" applyFill="1" applyBorder="1" applyAlignment="1" applyProtection="1">
      <alignment horizontal="left" vertical="center"/>
      <protection locked="0"/>
    </xf>
    <xf numFmtId="49" fontId="45" fillId="31" borderId="89" xfId="0" applyNumberFormat="1" applyFont="1" applyFill="1" applyBorder="1" applyAlignment="1" applyProtection="1">
      <alignment horizontal="left" vertical="center"/>
      <protection locked="0"/>
    </xf>
    <xf numFmtId="49" fontId="45" fillId="31" borderId="91" xfId="0" applyNumberFormat="1" applyFont="1" applyFill="1" applyBorder="1" applyAlignment="1" applyProtection="1">
      <alignment horizontal="left" vertical="center"/>
      <protection locked="0"/>
    </xf>
    <xf numFmtId="49" fontId="45" fillId="31" borderId="88" xfId="0" applyNumberFormat="1" applyFont="1" applyFill="1" applyBorder="1" applyAlignment="1" applyProtection="1">
      <alignment horizontal="center" vertical="center"/>
      <protection locked="0"/>
    </xf>
    <xf numFmtId="49" fontId="45" fillId="31" borderId="23" xfId="0" applyNumberFormat="1" applyFont="1" applyFill="1" applyBorder="1" applyAlignment="1" applyProtection="1">
      <alignment horizontal="center" vertical="center"/>
      <protection locked="0"/>
    </xf>
    <xf numFmtId="49" fontId="45" fillId="31" borderId="79" xfId="0" applyNumberFormat="1" applyFont="1" applyFill="1" applyBorder="1" applyAlignment="1" applyProtection="1">
      <alignment horizontal="center" vertical="center"/>
      <protection locked="0"/>
    </xf>
    <xf numFmtId="49" fontId="46" fillId="31" borderId="88" xfId="0" applyNumberFormat="1" applyFont="1" applyFill="1" applyBorder="1" applyAlignment="1" applyProtection="1">
      <alignment horizontal="left" vertical="center"/>
      <protection locked="0"/>
    </xf>
    <xf numFmtId="49" fontId="46" fillId="31" borderId="23" xfId="0" applyNumberFormat="1" applyFont="1" applyFill="1" applyBorder="1" applyAlignment="1" applyProtection="1">
      <alignment horizontal="left" vertical="center"/>
      <protection locked="0"/>
    </xf>
    <xf numFmtId="49" fontId="46" fillId="31" borderId="79" xfId="0" applyNumberFormat="1" applyFont="1" applyFill="1" applyBorder="1" applyAlignment="1" applyProtection="1">
      <alignment horizontal="left" vertical="center"/>
      <protection locked="0"/>
    </xf>
    <xf numFmtId="49" fontId="44" fillId="31" borderId="88" xfId="0" applyNumberFormat="1" applyFont="1" applyFill="1" applyBorder="1" applyAlignment="1" applyProtection="1">
      <alignment horizontal="left" vertical="center" wrapText="1"/>
      <protection locked="0"/>
    </xf>
    <xf numFmtId="49" fontId="44" fillId="31" borderId="23" xfId="0" applyNumberFormat="1" applyFont="1" applyFill="1" applyBorder="1" applyAlignment="1" applyProtection="1">
      <alignment horizontal="left" vertical="center" wrapText="1"/>
      <protection locked="0"/>
    </xf>
    <xf numFmtId="49" fontId="44" fillId="31" borderId="79" xfId="0" applyNumberFormat="1" applyFont="1" applyFill="1" applyBorder="1" applyAlignment="1" applyProtection="1">
      <alignment horizontal="left" vertical="center" wrapText="1"/>
      <protection locked="0"/>
    </xf>
    <xf numFmtId="49" fontId="44" fillId="31" borderId="88" xfId="0" applyNumberFormat="1" applyFont="1" applyFill="1" applyBorder="1" applyAlignment="1" applyProtection="1">
      <alignment vertical="center" wrapText="1"/>
      <protection locked="0"/>
    </xf>
    <xf numFmtId="49" fontId="44" fillId="31" borderId="23" xfId="0" applyNumberFormat="1" applyFont="1" applyFill="1" applyBorder="1" applyAlignment="1" applyProtection="1">
      <alignment vertical="center" wrapText="1"/>
      <protection locked="0"/>
    </xf>
    <xf numFmtId="6" fontId="44" fillId="31" borderId="23" xfId="51" applyFont="1" applyFill="1" applyBorder="1" applyAlignment="1" applyProtection="1">
      <alignment horizontal="right" vertical="center" wrapText="1"/>
      <protection locked="0"/>
    </xf>
    <xf numFmtId="6" fontId="44" fillId="31" borderId="81" xfId="51" applyFont="1" applyFill="1" applyBorder="1" applyAlignment="1" applyProtection="1">
      <alignment horizontal="right" vertical="center" wrapText="1"/>
      <protection locked="0"/>
    </xf>
    <xf numFmtId="6" fontId="44" fillId="31" borderId="89" xfId="51" applyFont="1" applyFill="1" applyBorder="1" applyAlignment="1" applyProtection="1">
      <alignment horizontal="right" vertical="center" wrapText="1"/>
    </xf>
    <xf numFmtId="49" fontId="44" fillId="31" borderId="88" xfId="0" applyNumberFormat="1" applyFont="1" applyFill="1" applyBorder="1" applyAlignment="1" applyProtection="1">
      <alignment horizontal="left" vertical="center"/>
      <protection locked="0"/>
    </xf>
    <xf numFmtId="49" fontId="44" fillId="31" borderId="23" xfId="0" applyNumberFormat="1" applyFont="1" applyFill="1" applyBorder="1" applyAlignment="1" applyProtection="1">
      <alignment horizontal="left" vertical="center"/>
      <protection locked="0"/>
    </xf>
    <xf numFmtId="49" fontId="44" fillId="31" borderId="79" xfId="0" applyNumberFormat="1" applyFont="1" applyFill="1" applyBorder="1" applyAlignment="1" applyProtection="1">
      <alignment horizontal="left" vertical="center"/>
      <protection locked="0"/>
    </xf>
    <xf numFmtId="49" fontId="47" fillId="31" borderId="88" xfId="0" applyNumberFormat="1" applyFont="1" applyFill="1" applyBorder="1" applyAlignment="1" applyProtection="1">
      <alignment horizontal="left" vertical="center" wrapText="1"/>
      <protection locked="0"/>
    </xf>
    <xf numFmtId="49" fontId="47" fillId="31" borderId="23" xfId="0" applyNumberFormat="1" applyFont="1" applyFill="1" applyBorder="1" applyAlignment="1" applyProtection="1">
      <alignment horizontal="left" vertical="center" wrapText="1"/>
      <protection locked="0"/>
    </xf>
    <xf numFmtId="49" fontId="47" fillId="31" borderId="79" xfId="0" applyNumberFormat="1" applyFont="1" applyFill="1" applyBorder="1" applyAlignment="1" applyProtection="1">
      <alignment horizontal="left" vertical="center" wrapText="1"/>
      <protection locked="0"/>
    </xf>
    <xf numFmtId="49" fontId="47" fillId="31" borderId="88" xfId="0" applyNumberFormat="1" applyFont="1" applyFill="1" applyBorder="1" applyAlignment="1" applyProtection="1">
      <alignment horizontal="left" vertical="center"/>
      <protection locked="0"/>
    </xf>
    <xf numFmtId="49" fontId="47" fillId="31" borderId="23" xfId="0" applyNumberFormat="1" applyFont="1" applyFill="1" applyBorder="1" applyAlignment="1" applyProtection="1">
      <alignment horizontal="left" vertical="center"/>
      <protection locked="0"/>
    </xf>
    <xf numFmtId="49" fontId="47" fillId="31" borderId="79" xfId="0" applyNumberFormat="1" applyFont="1" applyFill="1" applyBorder="1" applyAlignment="1" applyProtection="1">
      <alignment horizontal="left" vertical="center"/>
      <protection locked="0"/>
    </xf>
    <xf numFmtId="0" fontId="44" fillId="31" borderId="73" xfId="0" applyFont="1" applyFill="1" applyBorder="1" applyAlignment="1">
      <alignment horizontal="right" vertical="center"/>
    </xf>
    <xf numFmtId="0" fontId="21" fillId="0" borderId="92" xfId="0" applyFont="1" applyFill="1" applyBorder="1" applyAlignment="1">
      <alignment horizontal="center" vertical="center" textRotation="255" shrinkToFit="1"/>
    </xf>
    <xf numFmtId="0" fontId="21" fillId="0" borderId="32" xfId="0" applyFont="1" applyFill="1" applyBorder="1" applyAlignment="1">
      <alignment horizontal="center" vertical="center" textRotation="255" shrinkToFit="1"/>
    </xf>
    <xf numFmtId="0" fontId="21" fillId="0" borderId="93" xfId="0" applyFont="1" applyFill="1" applyBorder="1" applyAlignment="1">
      <alignment horizontal="center" vertical="center" textRotation="255" shrinkToFit="1"/>
    </xf>
    <xf numFmtId="0" fontId="0" fillId="0" borderId="30" xfId="0" applyBorder="1" applyAlignment="1">
      <alignment horizontal="center"/>
    </xf>
    <xf numFmtId="0" fontId="21" fillId="0" borderId="96" xfId="0" applyFont="1" applyFill="1" applyBorder="1" applyAlignment="1">
      <alignment horizontal="center" vertical="center" textRotation="255" shrinkToFit="1"/>
    </xf>
    <xf numFmtId="0" fontId="21" fillId="0" borderId="83" xfId="0" applyFont="1" applyFill="1" applyBorder="1" applyAlignment="1">
      <alignment horizontal="center" vertical="center" textRotation="255" shrinkToFit="1"/>
    </xf>
    <xf numFmtId="0" fontId="21" fillId="0" borderId="85" xfId="0" applyFont="1" applyFill="1" applyBorder="1" applyAlignment="1">
      <alignment horizontal="center" vertical="center" textRotation="255" shrinkToFit="1"/>
    </xf>
    <xf numFmtId="0" fontId="21" fillId="0" borderId="96" xfId="0" applyFont="1" applyFill="1" applyBorder="1" applyAlignment="1">
      <alignment horizontal="center" vertical="center" textRotation="255" wrapText="1"/>
    </xf>
    <xf numFmtId="0" fontId="21" fillId="0" borderId="85" xfId="0" applyFont="1" applyFill="1" applyBorder="1" applyAlignment="1">
      <alignment horizontal="center" vertical="center" textRotation="255" wrapText="1"/>
    </xf>
    <xf numFmtId="0" fontId="21" fillId="0" borderId="83" xfId="0" applyFont="1" applyFill="1" applyBorder="1" applyAlignment="1">
      <alignment horizontal="center" vertical="center" textRotation="255" wrapText="1"/>
    </xf>
    <xf numFmtId="0" fontId="21" fillId="0" borderId="16" xfId="0" applyFont="1" applyFill="1" applyBorder="1" applyAlignment="1">
      <alignment horizontal="center" vertical="center" textRotation="255"/>
    </xf>
    <xf numFmtId="0" fontId="21" fillId="0" borderId="33" xfId="0" applyFont="1" applyFill="1" applyBorder="1" applyAlignment="1">
      <alignment horizontal="center" vertical="center" textRotation="255"/>
    </xf>
    <xf numFmtId="38" fontId="33" fillId="30" borderId="97" xfId="42" applyFont="1" applyFill="1" applyBorder="1" applyAlignment="1">
      <alignment horizontal="center" vertical="center"/>
    </xf>
    <xf numFmtId="38" fontId="33" fillId="30" borderId="98" xfId="42" applyFont="1" applyFill="1" applyBorder="1" applyAlignment="1">
      <alignment horizontal="center" vertical="center"/>
    </xf>
    <xf numFmtId="38" fontId="33" fillId="30" borderId="56" xfId="42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 shrinkToFit="1"/>
    </xf>
    <xf numFmtId="0" fontId="21" fillId="0" borderId="33" xfId="0" applyFont="1" applyFill="1" applyBorder="1" applyAlignment="1">
      <alignment horizontal="center" vertical="center" shrinkToFit="1"/>
    </xf>
    <xf numFmtId="0" fontId="21" fillId="0" borderId="15" xfId="0" applyFont="1" applyFill="1" applyBorder="1" applyAlignment="1">
      <alignment horizontal="center" vertical="center" shrinkToFit="1"/>
    </xf>
    <xf numFmtId="0" fontId="33" fillId="30" borderId="50" xfId="0" applyFont="1" applyFill="1" applyBorder="1" applyAlignment="1">
      <alignment horizontal="center" vertical="center"/>
    </xf>
    <xf numFmtId="0" fontId="33" fillId="30" borderId="48" xfId="0" applyFont="1" applyFill="1" applyBorder="1" applyAlignment="1">
      <alignment horizontal="center" vertical="center"/>
    </xf>
    <xf numFmtId="0" fontId="58" fillId="0" borderId="99" xfId="0" applyFont="1" applyFill="1" applyBorder="1" applyAlignment="1">
      <alignment horizontal="center" vertical="center" wrapText="1" shrinkToFit="1"/>
    </xf>
    <xf numFmtId="0" fontId="58" fillId="0" borderId="33" xfId="0" applyFont="1" applyFill="1" applyBorder="1" applyAlignment="1">
      <alignment horizontal="center" vertical="center" shrinkToFit="1"/>
    </xf>
    <xf numFmtId="0" fontId="58" fillId="0" borderId="15" xfId="0" applyFont="1" applyFill="1" applyBorder="1" applyAlignment="1">
      <alignment horizontal="center" vertical="center" shrinkToFit="1"/>
    </xf>
    <xf numFmtId="0" fontId="21" fillId="0" borderId="15" xfId="0" applyFont="1" applyFill="1" applyBorder="1" applyAlignment="1">
      <alignment horizontal="center" vertical="center" textRotation="255"/>
    </xf>
    <xf numFmtId="0" fontId="33" fillId="30" borderId="97" xfId="0" applyFont="1" applyFill="1" applyBorder="1" applyAlignment="1">
      <alignment horizontal="center" vertical="center"/>
    </xf>
    <xf numFmtId="0" fontId="33" fillId="30" borderId="56" xfId="0" applyFont="1" applyFill="1" applyBorder="1" applyAlignment="1">
      <alignment horizontal="center" vertical="center"/>
    </xf>
    <xf numFmtId="0" fontId="29" fillId="0" borderId="100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/>
    </xf>
    <xf numFmtId="0" fontId="29" fillId="0" borderId="100" xfId="0" applyFont="1" applyFill="1" applyBorder="1" applyAlignment="1">
      <alignment horizontal="center" vertical="center" wrapText="1"/>
    </xf>
    <xf numFmtId="0" fontId="29" fillId="0" borderId="59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 shrinkToFit="1"/>
    </xf>
    <xf numFmtId="0" fontId="29" fillId="0" borderId="74" xfId="0" applyFont="1" applyFill="1" applyBorder="1" applyAlignment="1">
      <alignment horizontal="center" vertical="center" wrapText="1"/>
    </xf>
    <xf numFmtId="0" fontId="29" fillId="0" borderId="101" xfId="0" applyFont="1" applyFill="1" applyBorder="1" applyAlignment="1">
      <alignment horizontal="center" vertical="center" wrapText="1"/>
    </xf>
    <xf numFmtId="0" fontId="29" fillId="0" borderId="102" xfId="0" applyFont="1" applyFill="1" applyBorder="1" applyAlignment="1">
      <alignment horizontal="center" vertical="center"/>
    </xf>
    <xf numFmtId="0" fontId="29" fillId="0" borderId="103" xfId="0" applyFont="1" applyFill="1" applyBorder="1" applyAlignment="1">
      <alignment horizontal="center" vertical="center"/>
    </xf>
    <xf numFmtId="0" fontId="29" fillId="0" borderId="100" xfId="0" applyFont="1" applyFill="1" applyBorder="1" applyAlignment="1">
      <alignment horizontal="center" vertical="center" shrinkToFit="1"/>
    </xf>
    <xf numFmtId="0" fontId="29" fillId="0" borderId="59" xfId="0" applyFont="1" applyFill="1" applyBorder="1" applyAlignment="1">
      <alignment horizontal="center" vertical="center" shrinkToFit="1"/>
    </xf>
  </cellXfs>
  <cellStyles count="6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Grey" xfId="20"/>
    <cellStyle name="Header1" xfId="21"/>
    <cellStyle name="Header2" xfId="22"/>
    <cellStyle name="Input [yellow]" xfId="23"/>
    <cellStyle name="Normal - Style1" xfId="24"/>
    <cellStyle name="Normal_#18-Internet" xfId="25"/>
    <cellStyle name="Percent [2]" xfId="26"/>
    <cellStyle name="アクセント 1" xfId="27" builtinId="29" customBuiltin="1"/>
    <cellStyle name="アクセント 2" xfId="28" builtinId="33" customBuiltin="1"/>
    <cellStyle name="アクセント 3" xfId="29" builtinId="37" customBuiltin="1"/>
    <cellStyle name="アクセント 4" xfId="30" builtinId="41" customBuiltin="1"/>
    <cellStyle name="アクセント 5" xfId="31" builtinId="45" customBuiltin="1"/>
    <cellStyle name="アクセント 6" xfId="32" builtinId="49" customBuiltin="1"/>
    <cellStyle name="タイトル" xfId="33" builtinId="15" customBuiltin="1"/>
    <cellStyle name="チェック セル" xfId="34" builtinId="23" customBuiltin="1"/>
    <cellStyle name="どちらでもない" xfId="35" builtinId="28" customBuiltin="1"/>
    <cellStyle name="パーセント" xfId="36" builtinId="5"/>
    <cellStyle name="メモ" xfId="37" builtinId="10" customBuiltin="1"/>
    <cellStyle name="リンク セル" xfId="38" builtinId="24" customBuiltin="1"/>
    <cellStyle name="悪い" xfId="39" builtinId="27" customBuiltin="1"/>
    <cellStyle name="計算" xfId="40" builtinId="22" customBuiltin="1"/>
    <cellStyle name="警告文" xfId="41" builtinId="11" customBuiltin="1"/>
    <cellStyle name="桁区切り" xfId="42" builtinId="6"/>
    <cellStyle name="桁区切り 2" xfId="43"/>
    <cellStyle name="見出し 1" xfId="44" builtinId="16" customBuiltin="1"/>
    <cellStyle name="見出し 2" xfId="45" builtinId="17" customBuiltin="1"/>
    <cellStyle name="見出し 3" xfId="46" builtinId="18" customBuiltin="1"/>
    <cellStyle name="見出し 4" xfId="47" builtinId="19" customBuiltin="1"/>
    <cellStyle name="集計" xfId="48" builtinId="25" customBuiltin="1"/>
    <cellStyle name="出力" xfId="49" builtinId="21" customBuiltin="1"/>
    <cellStyle name="説明文" xfId="50" builtinId="53" customBuiltin="1"/>
    <cellStyle name="通貨" xfId="51" builtinId="7"/>
    <cellStyle name="通貨 2" xfId="52"/>
    <cellStyle name="入力" xfId="53" builtinId="20" customBuiltin="1"/>
    <cellStyle name="標準" xfId="0" builtinId="0"/>
    <cellStyle name="標準 2" xfId="54"/>
    <cellStyle name="標準 2 2" xfId="55"/>
    <cellStyle name="標準 3" xfId="56"/>
    <cellStyle name="標準 4" xfId="57"/>
    <cellStyle name="標準(ゴシック)" xfId="58"/>
    <cellStyle name="標準_Sheet2" xfId="59"/>
    <cellStyle name="良い" xfId="60" builtinId="26" customBuiltin="1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32</xdr:row>
          <xdr:rowOff>19050</xdr:rowOff>
        </xdr:from>
        <xdr:to>
          <xdr:col>13</xdr:col>
          <xdr:colOff>381000</xdr:colOff>
          <xdr:row>37</xdr:row>
          <xdr:rowOff>9525</xdr:rowOff>
        </xdr:to>
        <xdr:pic>
          <xdr:nvPicPr>
            <xdr:cNvPr id="18463" name="Picture 24"/>
            <xdr:cNvPicPr>
              <a:picLocks noChangeAspect="1" noChangeArrowheads="1"/>
              <a:extLst>
                <a:ext uri="{84589F7E-364E-4C9E-8A38-B11213B215E9}">
                  <a14:cameraTool cellRange="#REF!" spid="_x0000_s18465"/>
                </a:ext>
              </a:extLst>
            </xdr:cNvPicPr>
          </xdr:nvPicPr>
          <xdr:blipFill>
            <a:blip xmlns:r="http://schemas.openxmlformats.org/officeDocument/2006/relationships" r:embed="rId1">
              <a:grayscl/>
              <a:biLevel thresh="50000"/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2875" y="9934575"/>
              <a:ext cx="7162800" cy="1133475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njin-sv1\&#25945;&#21209;&#20849;&#36890;\&#23398;&#38498;&#25945;&#21209;\&#25945;&#31185;&#26360;&#36009;&#22770;\01&#24180;&#25945;&#31185;&#26360;&#36009;&#22770;\&#12459;&#12522;&#12461;&#12517;&#12521;&#12512;\&#25945;&#31185;&#26360;&#19968;&#352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%20&#31263;&#35696;&#26360;&#65288;H29&#24180;&#24230;&#25945;&#31185;&#26360;&#36984;&#23450;&#31263;&#35696;&#26360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&#20849;&#26377;&#12501;&#12457;&#12523;&#12480;\&#23487;&#38988;9811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教科書一覧"/>
      <sheetName val="使用情報"/>
      <sheetName val="学科と人数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稟議書CKG20101101以降"/>
      <sheetName val="鏡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</sheetNames>
    <definedNames>
      <definedName name="BookInfGet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</sheetNames>
    <definedNames>
      <definedName name="BookInfGet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</sheetNames>
    <definedNames>
      <definedName name="MakeSqlExec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1"/>
  <sheetViews>
    <sheetView view="pageBreakPreview" zoomScale="60" zoomScaleNormal="85" workbookViewId="0">
      <pane xSplit="1" ySplit="1" topLeftCell="B2" activePane="bottomRight" state="frozen"/>
      <selection activeCell="E7" sqref="E7:N7"/>
      <selection pane="topRight" activeCell="E7" sqref="E7:N7"/>
      <selection pane="bottomLeft" activeCell="E7" sqref="E7:N7"/>
      <selection pane="bottomRight" activeCell="E7" sqref="E7:N7"/>
    </sheetView>
  </sheetViews>
  <sheetFormatPr defaultRowHeight="13.5" outlineLevelCol="1"/>
  <cols>
    <col min="1" max="1" width="5.25" bestFit="1" customWidth="1"/>
    <col min="3" max="3" width="19.375" customWidth="1"/>
    <col min="4" max="4" width="21.375" hidden="1" customWidth="1" outlineLevel="1"/>
    <col min="5" max="5" width="11.75" bestFit="1" customWidth="1" collapsed="1"/>
    <col min="6" max="6" width="91.5" bestFit="1" customWidth="1"/>
    <col min="7" max="7" width="19.875" customWidth="1"/>
    <col min="8" max="8" width="16.5" customWidth="1"/>
    <col min="9" max="9" width="99" customWidth="1"/>
  </cols>
  <sheetData>
    <row r="1" spans="1:9" ht="40.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>
      <c r="A2" s="334" t="s">
        <v>11</v>
      </c>
      <c r="B2" s="3">
        <v>1</v>
      </c>
      <c r="C2" s="4" t="s">
        <v>12</v>
      </c>
      <c r="D2" s="5" t="s">
        <v>13</v>
      </c>
      <c r="E2" s="4" t="s">
        <v>14</v>
      </c>
      <c r="F2" s="6" t="s">
        <v>0</v>
      </c>
      <c r="G2" s="7" t="s">
        <v>15</v>
      </c>
      <c r="H2" s="7">
        <v>1000</v>
      </c>
      <c r="I2" s="7"/>
    </row>
    <row r="3" spans="1:9">
      <c r="A3" s="335"/>
      <c r="B3" s="3">
        <v>1</v>
      </c>
      <c r="C3" s="4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>
        <v>2100</v>
      </c>
      <c r="I3" s="7"/>
    </row>
    <row r="4" spans="1:9">
      <c r="A4" s="335"/>
      <c r="B4" s="3">
        <v>1</v>
      </c>
      <c r="C4" s="4" t="s">
        <v>21</v>
      </c>
      <c r="D4" s="7" t="s">
        <v>22</v>
      </c>
      <c r="E4" s="7" t="s">
        <v>23</v>
      </c>
      <c r="F4" s="7" t="s">
        <v>24</v>
      </c>
      <c r="G4" s="7"/>
      <c r="H4" s="8"/>
      <c r="I4" s="7" t="s">
        <v>25</v>
      </c>
    </row>
    <row r="5" spans="1:9">
      <c r="A5" s="335"/>
      <c r="B5" s="3">
        <v>1</v>
      </c>
      <c r="C5" s="4" t="s">
        <v>26</v>
      </c>
      <c r="D5" s="7" t="s">
        <v>13</v>
      </c>
      <c r="E5" s="7" t="str">
        <f>D5</f>
        <v>清原</v>
      </c>
      <c r="F5" s="9" t="s">
        <v>27</v>
      </c>
      <c r="G5" s="7" t="s">
        <v>28</v>
      </c>
      <c r="H5" s="7">
        <v>1600</v>
      </c>
      <c r="I5" s="7"/>
    </row>
    <row r="6" spans="1:9">
      <c r="A6" s="335"/>
      <c r="B6" s="3">
        <v>1</v>
      </c>
      <c r="C6" s="4" t="s">
        <v>29</v>
      </c>
      <c r="D6" s="7" t="s">
        <v>17</v>
      </c>
      <c r="E6" s="7" t="s">
        <v>18</v>
      </c>
      <c r="F6" s="9" t="s">
        <v>27</v>
      </c>
      <c r="G6" s="7" t="s">
        <v>28</v>
      </c>
      <c r="H6" s="7">
        <v>1600</v>
      </c>
      <c r="I6" s="7"/>
    </row>
    <row r="7" spans="1:9">
      <c r="A7" s="335"/>
      <c r="B7" s="3">
        <v>1</v>
      </c>
      <c r="C7" s="4" t="s">
        <v>30</v>
      </c>
      <c r="D7" s="7" t="s">
        <v>31</v>
      </c>
      <c r="E7" s="7" t="s">
        <v>32</v>
      </c>
      <c r="F7" s="7" t="s">
        <v>33</v>
      </c>
      <c r="G7" s="7"/>
      <c r="H7" s="8"/>
      <c r="I7" s="7" t="s">
        <v>25</v>
      </c>
    </row>
    <row r="8" spans="1:9">
      <c r="A8" s="335"/>
      <c r="B8" s="3">
        <v>1</v>
      </c>
      <c r="C8" s="4" t="s">
        <v>34</v>
      </c>
      <c r="D8" s="4" t="s">
        <v>13</v>
      </c>
      <c r="E8" s="7" t="s">
        <v>35</v>
      </c>
      <c r="F8" s="7" t="s">
        <v>36</v>
      </c>
      <c r="G8" s="7" t="s">
        <v>37</v>
      </c>
      <c r="H8" s="7">
        <v>1580</v>
      </c>
      <c r="I8" s="7"/>
    </row>
    <row r="9" spans="1:9">
      <c r="A9" s="335"/>
      <c r="B9" s="3">
        <v>1</v>
      </c>
      <c r="C9" s="4" t="s">
        <v>38</v>
      </c>
      <c r="D9" s="4" t="s">
        <v>39</v>
      </c>
      <c r="E9" s="7" t="str">
        <f>D9</f>
        <v>犬束</v>
      </c>
      <c r="F9" s="7" t="s">
        <v>40</v>
      </c>
      <c r="G9" s="7" t="s">
        <v>41</v>
      </c>
      <c r="H9" s="7">
        <v>1500</v>
      </c>
      <c r="I9" s="7"/>
    </row>
    <row r="10" spans="1:9">
      <c r="A10" s="335"/>
      <c r="B10" s="340">
        <v>1</v>
      </c>
      <c r="C10" s="346" t="s">
        <v>42</v>
      </c>
      <c r="D10" s="346" t="s">
        <v>43</v>
      </c>
      <c r="E10" s="344" t="str">
        <f>D10</f>
        <v>犬束</v>
      </c>
      <c r="F10" s="7" t="s">
        <v>44</v>
      </c>
      <c r="G10" s="7" t="s">
        <v>20</v>
      </c>
      <c r="H10" s="7">
        <v>2000</v>
      </c>
      <c r="I10" s="7"/>
    </row>
    <row r="11" spans="1:9">
      <c r="A11" s="335"/>
      <c r="B11" s="341"/>
      <c r="C11" s="347"/>
      <c r="D11" s="347"/>
      <c r="E11" s="345"/>
      <c r="F11" s="7" t="s">
        <v>45</v>
      </c>
      <c r="G11" s="7" t="s">
        <v>20</v>
      </c>
      <c r="H11" s="7">
        <v>2000</v>
      </c>
      <c r="I11" s="7"/>
    </row>
    <row r="12" spans="1:9">
      <c r="A12" s="335"/>
      <c r="B12" s="3">
        <v>1</v>
      </c>
      <c r="C12" s="4" t="s">
        <v>46</v>
      </c>
      <c r="D12" s="4" t="s">
        <v>17</v>
      </c>
      <c r="E12" s="7" t="str">
        <f>D12</f>
        <v>馬込</v>
      </c>
      <c r="F12" s="7" t="s">
        <v>47</v>
      </c>
      <c r="G12" s="7" t="s">
        <v>41</v>
      </c>
      <c r="H12" s="7">
        <v>900</v>
      </c>
      <c r="I12" s="7"/>
    </row>
    <row r="13" spans="1:9">
      <c r="A13" s="335"/>
      <c r="B13" s="3">
        <v>1</v>
      </c>
      <c r="C13" s="4" t="s">
        <v>48</v>
      </c>
      <c r="D13" s="4"/>
      <c r="E13" s="7" t="s">
        <v>49</v>
      </c>
      <c r="F13" s="7" t="s">
        <v>50</v>
      </c>
      <c r="G13" s="7" t="s">
        <v>51</v>
      </c>
      <c r="H13" s="10">
        <v>1000</v>
      </c>
      <c r="I13" s="7"/>
    </row>
    <row r="14" spans="1:9">
      <c r="A14" s="335"/>
      <c r="B14" s="3">
        <v>1</v>
      </c>
      <c r="C14" s="4" t="s">
        <v>52</v>
      </c>
      <c r="D14" s="4" t="s">
        <v>39</v>
      </c>
      <c r="E14" s="7" t="str">
        <f>D14</f>
        <v>犬束</v>
      </c>
      <c r="F14" s="7" t="s">
        <v>53</v>
      </c>
      <c r="G14" s="7" t="s">
        <v>54</v>
      </c>
      <c r="H14" s="7">
        <v>1100</v>
      </c>
      <c r="I14" s="7"/>
    </row>
    <row r="15" spans="1:9">
      <c r="A15" s="335"/>
      <c r="B15" s="3">
        <v>1</v>
      </c>
      <c r="C15" s="4" t="s">
        <v>55</v>
      </c>
      <c r="D15" s="4" t="s">
        <v>56</v>
      </c>
      <c r="E15" s="7" t="str">
        <f>D15</f>
        <v>渡邉</v>
      </c>
      <c r="F15" s="7" t="s">
        <v>57</v>
      </c>
      <c r="G15" s="7"/>
      <c r="H15" s="8"/>
      <c r="I15" s="7"/>
    </row>
    <row r="16" spans="1:9">
      <c r="A16" s="335"/>
      <c r="B16" s="3">
        <v>1</v>
      </c>
      <c r="C16" s="4" t="s">
        <v>58</v>
      </c>
      <c r="D16" s="4" t="s">
        <v>39</v>
      </c>
      <c r="E16" s="7" t="s">
        <v>59</v>
      </c>
      <c r="F16" s="7" t="s">
        <v>57</v>
      </c>
      <c r="G16" s="7"/>
      <c r="H16" s="8"/>
      <c r="I16" s="7" t="s">
        <v>25</v>
      </c>
    </row>
    <row r="17" spans="1:9">
      <c r="A17" s="335"/>
      <c r="B17" s="340">
        <v>2</v>
      </c>
      <c r="C17" s="4" t="s">
        <v>60</v>
      </c>
      <c r="D17" s="4" t="s">
        <v>61</v>
      </c>
      <c r="E17" s="7" t="s">
        <v>62</v>
      </c>
      <c r="F17" s="7" t="s">
        <v>63</v>
      </c>
      <c r="G17" s="7" t="s">
        <v>64</v>
      </c>
      <c r="H17" s="11" t="s">
        <v>65</v>
      </c>
      <c r="I17" s="7"/>
    </row>
    <row r="18" spans="1:9">
      <c r="A18" s="335"/>
      <c r="B18" s="341"/>
      <c r="C18" s="4" t="s">
        <v>60</v>
      </c>
      <c r="D18" s="4"/>
      <c r="E18" s="7" t="s">
        <v>66</v>
      </c>
      <c r="F18" s="7" t="s">
        <v>67</v>
      </c>
      <c r="G18" s="7" t="s">
        <v>15</v>
      </c>
      <c r="H18" s="12" t="s">
        <v>68</v>
      </c>
      <c r="I18" s="7" t="s">
        <v>69</v>
      </c>
    </row>
    <row r="19" spans="1:9">
      <c r="A19" s="335"/>
      <c r="B19" s="340">
        <v>2</v>
      </c>
      <c r="C19" s="348" t="s">
        <v>70</v>
      </c>
      <c r="D19" s="4"/>
      <c r="E19" s="7" t="s">
        <v>66</v>
      </c>
      <c r="F19" s="7" t="s">
        <v>71</v>
      </c>
      <c r="G19" s="7" t="s">
        <v>72</v>
      </c>
      <c r="H19" s="11" t="s">
        <v>73</v>
      </c>
      <c r="I19" s="7"/>
    </row>
    <row r="20" spans="1:9">
      <c r="A20" s="335"/>
      <c r="B20" s="341"/>
      <c r="C20" s="349"/>
      <c r="D20" s="4" t="s">
        <v>74</v>
      </c>
      <c r="E20" s="7" t="s">
        <v>62</v>
      </c>
      <c r="F20" s="7" t="s">
        <v>75</v>
      </c>
      <c r="G20" s="7" t="s">
        <v>76</v>
      </c>
      <c r="H20" s="7">
        <v>1680</v>
      </c>
      <c r="I20" s="7"/>
    </row>
    <row r="21" spans="1:9">
      <c r="A21" s="335"/>
      <c r="B21" s="3">
        <v>2</v>
      </c>
      <c r="C21" s="4" t="s">
        <v>77</v>
      </c>
      <c r="D21" s="4" t="s">
        <v>78</v>
      </c>
      <c r="E21" s="7" t="s">
        <v>66</v>
      </c>
      <c r="F21" s="7" t="s">
        <v>79</v>
      </c>
      <c r="G21" s="342" t="s">
        <v>15</v>
      </c>
      <c r="H21" s="344">
        <v>2500</v>
      </c>
      <c r="I21" s="7"/>
    </row>
    <row r="22" spans="1:9">
      <c r="A22" s="335"/>
      <c r="B22" s="3">
        <v>2</v>
      </c>
      <c r="C22" s="4" t="s">
        <v>80</v>
      </c>
      <c r="D22" s="4" t="s">
        <v>81</v>
      </c>
      <c r="E22" s="7" t="str">
        <f>D22</f>
        <v>浦元</v>
      </c>
      <c r="F22" s="7" t="s">
        <v>82</v>
      </c>
      <c r="G22" s="343"/>
      <c r="H22" s="345"/>
      <c r="I22" s="7"/>
    </row>
    <row r="23" spans="1:9">
      <c r="A23" s="335"/>
      <c r="B23" s="3">
        <v>2</v>
      </c>
      <c r="C23" s="4" t="s">
        <v>83</v>
      </c>
      <c r="D23" s="4" t="s">
        <v>84</v>
      </c>
      <c r="E23" s="7" t="s">
        <v>85</v>
      </c>
      <c r="F23" s="7" t="s">
        <v>86</v>
      </c>
      <c r="G23" s="7" t="s">
        <v>87</v>
      </c>
      <c r="H23" s="11" t="s">
        <v>88</v>
      </c>
      <c r="I23" s="7"/>
    </row>
    <row r="24" spans="1:9">
      <c r="A24" s="335"/>
      <c r="B24" s="3">
        <v>2</v>
      </c>
      <c r="C24" s="4" t="s">
        <v>89</v>
      </c>
      <c r="D24" s="4" t="s">
        <v>90</v>
      </c>
      <c r="E24" s="7" t="s">
        <v>62</v>
      </c>
      <c r="F24" s="7" t="s">
        <v>91</v>
      </c>
      <c r="G24" s="7" t="s">
        <v>92</v>
      </c>
      <c r="H24" s="11" t="s">
        <v>65</v>
      </c>
      <c r="I24" s="7"/>
    </row>
    <row r="25" spans="1:9">
      <c r="A25" s="335"/>
      <c r="B25" s="3">
        <v>2</v>
      </c>
      <c r="C25" s="4" t="s">
        <v>93</v>
      </c>
      <c r="D25" s="4" t="s">
        <v>94</v>
      </c>
      <c r="E25" s="7" t="s">
        <v>66</v>
      </c>
      <c r="F25" s="7" t="s">
        <v>95</v>
      </c>
      <c r="G25" s="7" t="s">
        <v>96</v>
      </c>
      <c r="H25" s="7">
        <v>1200</v>
      </c>
      <c r="I25" s="7"/>
    </row>
    <row r="26" spans="1:9">
      <c r="A26" s="335"/>
      <c r="B26" s="3">
        <v>2</v>
      </c>
      <c r="C26" s="4" t="s">
        <v>97</v>
      </c>
      <c r="D26" s="4"/>
      <c r="E26" s="7" t="s">
        <v>85</v>
      </c>
      <c r="F26" s="7"/>
      <c r="G26" s="7"/>
      <c r="H26" s="7"/>
      <c r="I26" s="7"/>
    </row>
    <row r="27" spans="1:9">
      <c r="A27" s="335"/>
      <c r="B27" s="3" t="s">
        <v>98</v>
      </c>
      <c r="C27" s="4" t="s">
        <v>99</v>
      </c>
      <c r="D27" s="4" t="s">
        <v>90</v>
      </c>
      <c r="E27" s="7" t="s">
        <v>62</v>
      </c>
      <c r="F27" s="7" t="s">
        <v>100</v>
      </c>
      <c r="G27" s="7" t="s">
        <v>15</v>
      </c>
      <c r="H27" s="7">
        <v>2000</v>
      </c>
      <c r="I27" s="7"/>
    </row>
    <row r="28" spans="1:9">
      <c r="A28" s="335"/>
      <c r="B28" s="3" t="s">
        <v>101</v>
      </c>
      <c r="C28" s="4" t="s">
        <v>102</v>
      </c>
      <c r="D28" s="4"/>
      <c r="E28" s="7" t="s">
        <v>85</v>
      </c>
      <c r="F28" s="7"/>
      <c r="G28" s="7"/>
      <c r="H28" s="7"/>
      <c r="I28" s="7"/>
    </row>
    <row r="29" spans="1:9">
      <c r="A29" s="335"/>
      <c r="B29" s="3" t="s">
        <v>98</v>
      </c>
      <c r="C29" s="4" t="s">
        <v>103</v>
      </c>
      <c r="D29" s="4"/>
      <c r="E29" s="7" t="s">
        <v>104</v>
      </c>
      <c r="F29" s="7"/>
      <c r="G29" s="7"/>
      <c r="H29" s="7"/>
      <c r="I29" s="7"/>
    </row>
    <row r="30" spans="1:9">
      <c r="A30" s="335"/>
      <c r="B30" s="3">
        <v>3</v>
      </c>
      <c r="C30" s="4" t="s">
        <v>105</v>
      </c>
      <c r="D30" s="4" t="s">
        <v>94</v>
      </c>
      <c r="E30" s="7" t="s">
        <v>62</v>
      </c>
      <c r="F30" s="7" t="s">
        <v>106</v>
      </c>
      <c r="G30" s="7" t="s">
        <v>107</v>
      </c>
      <c r="H30" s="7">
        <v>500</v>
      </c>
      <c r="I30" s="7"/>
    </row>
    <row r="31" spans="1:9">
      <c r="A31" s="335"/>
      <c r="B31" s="3">
        <v>3</v>
      </c>
      <c r="C31" s="4" t="s">
        <v>108</v>
      </c>
      <c r="D31" s="4" t="s">
        <v>81</v>
      </c>
      <c r="E31" s="7" t="s">
        <v>62</v>
      </c>
      <c r="F31" s="7"/>
      <c r="G31" s="7"/>
      <c r="H31" s="8"/>
      <c r="I31" s="7" t="s">
        <v>25</v>
      </c>
    </row>
    <row r="32" spans="1:9">
      <c r="A32" s="335"/>
      <c r="B32" s="3" t="s">
        <v>109</v>
      </c>
      <c r="C32" s="4" t="s">
        <v>110</v>
      </c>
      <c r="D32" s="4"/>
      <c r="E32" s="7" t="s">
        <v>85</v>
      </c>
      <c r="F32" s="7"/>
      <c r="G32" s="7"/>
      <c r="H32" s="4"/>
      <c r="I32" s="7"/>
    </row>
    <row r="33" spans="1:9">
      <c r="A33" s="335"/>
      <c r="B33" s="3">
        <v>3</v>
      </c>
      <c r="C33" s="4" t="s">
        <v>111</v>
      </c>
      <c r="D33" s="4" t="s">
        <v>78</v>
      </c>
      <c r="E33" s="7" t="s">
        <v>66</v>
      </c>
      <c r="F33" s="7"/>
      <c r="G33" s="7"/>
      <c r="H33" s="8"/>
      <c r="I33" s="7" t="s">
        <v>25</v>
      </c>
    </row>
    <row r="34" spans="1:9">
      <c r="A34" s="335"/>
      <c r="B34" s="3" t="s">
        <v>109</v>
      </c>
      <c r="C34" s="13" t="s">
        <v>112</v>
      </c>
      <c r="D34" s="14" t="s">
        <v>113</v>
      </c>
      <c r="E34" s="7" t="s">
        <v>62</v>
      </c>
      <c r="F34" s="7"/>
      <c r="G34" s="7"/>
      <c r="H34" s="8"/>
      <c r="I34" s="7" t="s">
        <v>25</v>
      </c>
    </row>
    <row r="35" spans="1:9">
      <c r="A35" s="335"/>
      <c r="B35" s="3">
        <v>4</v>
      </c>
      <c r="C35" s="13" t="s">
        <v>114</v>
      </c>
      <c r="D35" s="14"/>
      <c r="E35" s="7" t="s">
        <v>62</v>
      </c>
      <c r="F35" s="7"/>
      <c r="G35" s="7"/>
      <c r="H35" s="8"/>
      <c r="I35" s="7" t="s">
        <v>25</v>
      </c>
    </row>
    <row r="36" spans="1:9">
      <c r="A36" s="335"/>
      <c r="B36" s="3">
        <v>4</v>
      </c>
      <c r="C36" s="13" t="s">
        <v>115</v>
      </c>
      <c r="D36" s="14"/>
      <c r="E36" s="7" t="s">
        <v>116</v>
      </c>
      <c r="F36" s="7"/>
      <c r="G36" s="7"/>
      <c r="H36" s="4"/>
      <c r="I36" s="7"/>
    </row>
    <row r="37" spans="1:9">
      <c r="A37" s="336" t="s">
        <v>117</v>
      </c>
      <c r="B37" s="15">
        <v>1</v>
      </c>
      <c r="C37" s="4" t="s">
        <v>118</v>
      </c>
      <c r="D37" s="4" t="s">
        <v>119</v>
      </c>
      <c r="E37" s="7" t="s">
        <v>14</v>
      </c>
      <c r="F37" s="7"/>
      <c r="G37" s="7"/>
      <c r="H37" s="8"/>
      <c r="I37" s="7" t="s">
        <v>25</v>
      </c>
    </row>
    <row r="38" spans="1:9">
      <c r="A38" s="337"/>
      <c r="B38" s="15">
        <v>1</v>
      </c>
      <c r="C38" s="4" t="s">
        <v>120</v>
      </c>
      <c r="D38" s="4" t="s">
        <v>121</v>
      </c>
      <c r="E38" s="7" t="str">
        <f>D38</f>
        <v>竹内</v>
      </c>
      <c r="F38" s="7" t="s">
        <v>57</v>
      </c>
      <c r="G38" s="7"/>
      <c r="H38" s="8"/>
      <c r="I38" s="7" t="s">
        <v>25</v>
      </c>
    </row>
    <row r="39" spans="1:9">
      <c r="A39" s="337"/>
      <c r="B39" s="15">
        <v>1</v>
      </c>
      <c r="C39" s="4" t="s">
        <v>122</v>
      </c>
      <c r="D39" s="4" t="s">
        <v>119</v>
      </c>
      <c r="E39" s="7" t="s">
        <v>123</v>
      </c>
      <c r="F39" s="7" t="s">
        <v>57</v>
      </c>
      <c r="G39" s="7"/>
      <c r="H39" s="8"/>
      <c r="I39" s="7" t="s">
        <v>25</v>
      </c>
    </row>
    <row r="40" spans="1:9">
      <c r="A40" s="337"/>
      <c r="B40" s="15">
        <v>1</v>
      </c>
      <c r="C40" s="4" t="s">
        <v>124</v>
      </c>
      <c r="D40" s="4"/>
      <c r="E40" s="7" t="s">
        <v>125</v>
      </c>
      <c r="F40" s="7"/>
      <c r="G40" s="7"/>
      <c r="H40" s="8"/>
      <c r="I40" s="7" t="s">
        <v>25</v>
      </c>
    </row>
    <row r="41" spans="1:9">
      <c r="A41" s="337"/>
      <c r="B41" s="15">
        <v>1</v>
      </c>
      <c r="C41" s="4" t="s">
        <v>126</v>
      </c>
      <c r="D41" s="4" t="s">
        <v>84</v>
      </c>
      <c r="E41" s="7" t="s">
        <v>127</v>
      </c>
      <c r="F41" s="7" t="s">
        <v>128</v>
      </c>
      <c r="G41" s="7" t="s">
        <v>15</v>
      </c>
      <c r="H41" s="7">
        <v>1000</v>
      </c>
      <c r="I41" s="7"/>
    </row>
    <row r="42" spans="1:9">
      <c r="A42" s="337"/>
      <c r="B42" s="15">
        <v>1</v>
      </c>
      <c r="C42" s="4" t="s">
        <v>129</v>
      </c>
      <c r="D42" s="4"/>
      <c r="E42" s="7" t="s">
        <v>35</v>
      </c>
      <c r="F42" s="7" t="s">
        <v>36</v>
      </c>
      <c r="G42" s="7" t="s">
        <v>107</v>
      </c>
      <c r="H42" s="7">
        <v>1200</v>
      </c>
      <c r="I42" s="7"/>
    </row>
    <row r="43" spans="1:9">
      <c r="A43" s="337"/>
      <c r="B43" s="15">
        <v>1</v>
      </c>
      <c r="C43" s="4" t="s">
        <v>46</v>
      </c>
      <c r="D43" s="4" t="s">
        <v>119</v>
      </c>
      <c r="E43" s="16" t="s">
        <v>130</v>
      </c>
      <c r="F43" s="7" t="s">
        <v>131</v>
      </c>
      <c r="G43" s="7" t="s">
        <v>41</v>
      </c>
      <c r="H43" s="7">
        <v>900</v>
      </c>
      <c r="I43" s="7"/>
    </row>
    <row r="44" spans="1:9">
      <c r="A44" s="337"/>
      <c r="B44" s="3">
        <v>2</v>
      </c>
      <c r="C44" s="4" t="s">
        <v>132</v>
      </c>
      <c r="D44" s="4" t="s">
        <v>121</v>
      </c>
      <c r="E44" s="7" t="str">
        <f>D44</f>
        <v>竹内</v>
      </c>
      <c r="F44" s="7" t="s">
        <v>57</v>
      </c>
      <c r="G44" s="7"/>
      <c r="H44" s="8"/>
      <c r="I44" s="7" t="s">
        <v>25</v>
      </c>
    </row>
    <row r="45" spans="1:9">
      <c r="A45" s="337"/>
      <c r="B45" s="3">
        <v>2</v>
      </c>
      <c r="C45" s="13" t="s">
        <v>133</v>
      </c>
      <c r="D45" s="14" t="s">
        <v>134</v>
      </c>
      <c r="E45" s="7" t="s">
        <v>135</v>
      </c>
      <c r="F45" s="7" t="s">
        <v>136</v>
      </c>
      <c r="G45" s="7" t="s">
        <v>137</v>
      </c>
      <c r="H45" s="7">
        <v>1429</v>
      </c>
      <c r="I45" s="7" t="s">
        <v>138</v>
      </c>
    </row>
    <row r="46" spans="1:9">
      <c r="A46" s="337"/>
      <c r="B46" s="3">
        <v>2</v>
      </c>
      <c r="C46" s="4" t="s">
        <v>139</v>
      </c>
      <c r="D46" s="4" t="s">
        <v>119</v>
      </c>
      <c r="E46" s="7" t="s">
        <v>127</v>
      </c>
      <c r="F46" s="7" t="s">
        <v>140</v>
      </c>
      <c r="G46" s="7" t="s">
        <v>87</v>
      </c>
      <c r="H46" s="11" t="s">
        <v>88</v>
      </c>
      <c r="I46" s="7"/>
    </row>
    <row r="47" spans="1:9">
      <c r="A47" s="337"/>
      <c r="B47" s="3" t="s">
        <v>141</v>
      </c>
      <c r="C47" s="13" t="s">
        <v>133</v>
      </c>
      <c r="D47" s="4" t="s">
        <v>84</v>
      </c>
      <c r="E47" s="7" t="s">
        <v>142</v>
      </c>
      <c r="F47" s="7" t="s">
        <v>143</v>
      </c>
      <c r="G47" s="7" t="s">
        <v>107</v>
      </c>
      <c r="H47" s="7">
        <v>1429</v>
      </c>
      <c r="I47" s="7" t="s">
        <v>138</v>
      </c>
    </row>
    <row r="48" spans="1:9">
      <c r="A48" s="337"/>
      <c r="B48" s="3">
        <v>2</v>
      </c>
      <c r="C48" s="4" t="s">
        <v>144</v>
      </c>
      <c r="D48" s="4" t="s">
        <v>145</v>
      </c>
      <c r="E48" s="7" t="str">
        <f>D48</f>
        <v>小山</v>
      </c>
      <c r="F48" s="7" t="s">
        <v>19</v>
      </c>
      <c r="G48" s="7"/>
      <c r="H48" s="8"/>
      <c r="I48" s="7" t="s">
        <v>25</v>
      </c>
    </row>
    <row r="49" spans="1:9">
      <c r="A49" s="337"/>
      <c r="B49" s="3">
        <v>2</v>
      </c>
      <c r="C49" s="13" t="s">
        <v>146</v>
      </c>
      <c r="D49" s="4" t="s">
        <v>119</v>
      </c>
      <c r="E49" s="7" t="s">
        <v>127</v>
      </c>
      <c r="F49" s="7" t="s">
        <v>57</v>
      </c>
      <c r="G49" s="7"/>
      <c r="H49" s="8"/>
      <c r="I49" s="7" t="s">
        <v>25</v>
      </c>
    </row>
    <row r="50" spans="1:9">
      <c r="A50" s="337"/>
      <c r="B50" s="3">
        <v>2</v>
      </c>
      <c r="C50" s="17" t="s">
        <v>147</v>
      </c>
      <c r="D50" s="4" t="s">
        <v>119</v>
      </c>
      <c r="E50" s="7" t="s">
        <v>148</v>
      </c>
      <c r="F50" s="7" t="s">
        <v>57</v>
      </c>
      <c r="G50" s="7"/>
      <c r="H50" s="8"/>
      <c r="I50" s="7" t="s">
        <v>25</v>
      </c>
    </row>
    <row r="51" spans="1:9">
      <c r="A51" s="337"/>
      <c r="B51" s="3">
        <v>2</v>
      </c>
      <c r="C51" s="13" t="s">
        <v>149</v>
      </c>
      <c r="D51" s="4"/>
      <c r="E51" s="7" t="s">
        <v>62</v>
      </c>
      <c r="F51" s="7" t="s">
        <v>150</v>
      </c>
      <c r="G51" s="7"/>
      <c r="H51" s="8"/>
      <c r="I51" s="7" t="s">
        <v>25</v>
      </c>
    </row>
    <row r="52" spans="1:9">
      <c r="A52" s="337"/>
      <c r="B52" s="3">
        <v>2</v>
      </c>
      <c r="C52" s="13" t="s">
        <v>151</v>
      </c>
      <c r="D52" s="4"/>
      <c r="E52" s="7"/>
      <c r="F52" s="7" t="s">
        <v>150</v>
      </c>
      <c r="G52" s="7"/>
      <c r="H52" s="8"/>
      <c r="I52" s="7" t="s">
        <v>25</v>
      </c>
    </row>
    <row r="53" spans="1:9">
      <c r="A53" s="337"/>
      <c r="B53" s="3">
        <v>3</v>
      </c>
      <c r="C53" s="18" t="s">
        <v>152</v>
      </c>
      <c r="D53" s="4"/>
      <c r="E53" s="7" t="s">
        <v>85</v>
      </c>
      <c r="F53" s="7"/>
      <c r="G53" s="7"/>
      <c r="H53" s="4"/>
      <c r="I53" s="7"/>
    </row>
    <row r="54" spans="1:9">
      <c r="A54" s="337"/>
      <c r="B54" s="3">
        <v>3</v>
      </c>
      <c r="C54" s="13" t="s">
        <v>153</v>
      </c>
      <c r="D54" s="4"/>
      <c r="E54" s="7" t="s">
        <v>62</v>
      </c>
      <c r="F54" s="7" t="s">
        <v>150</v>
      </c>
      <c r="G54" s="7"/>
      <c r="H54" s="8"/>
      <c r="I54" s="7" t="s">
        <v>25</v>
      </c>
    </row>
    <row r="55" spans="1:9">
      <c r="A55" s="337"/>
      <c r="B55" s="3">
        <v>3</v>
      </c>
      <c r="C55" s="4" t="s">
        <v>154</v>
      </c>
      <c r="D55" s="4"/>
      <c r="E55" s="7" t="s">
        <v>155</v>
      </c>
      <c r="F55" s="7" t="s">
        <v>150</v>
      </c>
      <c r="G55" s="7"/>
      <c r="H55" s="8"/>
      <c r="I55" s="7" t="s">
        <v>25</v>
      </c>
    </row>
    <row r="56" spans="1:9">
      <c r="A56" s="337"/>
      <c r="B56" s="3">
        <v>3</v>
      </c>
      <c r="C56" s="4" t="s">
        <v>156</v>
      </c>
      <c r="D56" s="4" t="s">
        <v>84</v>
      </c>
      <c r="E56" s="7" t="s">
        <v>116</v>
      </c>
      <c r="F56" s="7" t="s">
        <v>150</v>
      </c>
      <c r="G56" s="7"/>
      <c r="H56" s="8"/>
      <c r="I56" s="7" t="s">
        <v>25</v>
      </c>
    </row>
    <row r="57" spans="1:9">
      <c r="A57" s="337"/>
      <c r="B57" s="3">
        <v>3</v>
      </c>
      <c r="C57" s="4" t="s">
        <v>157</v>
      </c>
      <c r="D57" s="4" t="s">
        <v>119</v>
      </c>
      <c r="E57" s="7" t="s">
        <v>43</v>
      </c>
      <c r="F57" s="7" t="s">
        <v>40</v>
      </c>
      <c r="G57" s="7" t="s">
        <v>41</v>
      </c>
      <c r="H57" s="7">
        <v>1500</v>
      </c>
      <c r="I57" s="7"/>
    </row>
    <row r="58" spans="1:9">
      <c r="A58" s="337"/>
      <c r="B58" s="3">
        <v>3</v>
      </c>
      <c r="C58" s="4" t="s">
        <v>158</v>
      </c>
      <c r="D58" s="4" t="s">
        <v>78</v>
      </c>
      <c r="E58" s="7" t="s">
        <v>127</v>
      </c>
      <c r="F58" s="7" t="s">
        <v>57</v>
      </c>
      <c r="G58" s="7"/>
      <c r="H58" s="8"/>
      <c r="I58" s="7" t="s">
        <v>25</v>
      </c>
    </row>
    <row r="59" spans="1:9">
      <c r="A59" s="338"/>
      <c r="B59" s="3">
        <v>3</v>
      </c>
      <c r="C59" s="4" t="s">
        <v>83</v>
      </c>
      <c r="D59" s="4" t="s">
        <v>159</v>
      </c>
      <c r="E59" s="7" t="s">
        <v>160</v>
      </c>
      <c r="F59" s="7" t="s">
        <v>19</v>
      </c>
      <c r="G59" s="7"/>
      <c r="H59" s="8"/>
      <c r="I59" s="7" t="s">
        <v>25</v>
      </c>
    </row>
    <row r="60" spans="1:9">
      <c r="A60" s="334" t="s">
        <v>161</v>
      </c>
      <c r="B60" s="15">
        <v>1</v>
      </c>
      <c r="C60" s="4" t="s">
        <v>162</v>
      </c>
      <c r="D60" s="4" t="s">
        <v>163</v>
      </c>
      <c r="E60" s="4" t="s">
        <v>35</v>
      </c>
      <c r="F60" s="6" t="s">
        <v>164</v>
      </c>
      <c r="G60" s="7" t="s">
        <v>15</v>
      </c>
      <c r="H60" s="4">
        <v>1000</v>
      </c>
      <c r="I60" s="4"/>
    </row>
    <row r="61" spans="1:9">
      <c r="A61" s="335"/>
      <c r="B61" s="15">
        <v>1</v>
      </c>
      <c r="C61" s="4" t="s">
        <v>165</v>
      </c>
      <c r="D61" s="4"/>
      <c r="E61" s="4" t="s">
        <v>35</v>
      </c>
      <c r="F61" s="7" t="s">
        <v>150</v>
      </c>
      <c r="G61" s="7"/>
      <c r="H61" s="8"/>
      <c r="I61" s="7" t="s">
        <v>25</v>
      </c>
    </row>
    <row r="62" spans="1:9">
      <c r="A62" s="335"/>
      <c r="B62" s="15">
        <v>1</v>
      </c>
      <c r="C62" s="4" t="s">
        <v>166</v>
      </c>
      <c r="D62" s="4"/>
      <c r="E62" s="4" t="s">
        <v>35</v>
      </c>
      <c r="F62" s="7" t="s">
        <v>150</v>
      </c>
      <c r="G62" s="7"/>
      <c r="H62" s="8"/>
      <c r="I62" s="7" t="s">
        <v>25</v>
      </c>
    </row>
    <row r="63" spans="1:9" ht="15" customHeight="1">
      <c r="A63" s="335"/>
      <c r="B63" s="15">
        <v>1</v>
      </c>
      <c r="C63" s="4" t="s">
        <v>48</v>
      </c>
      <c r="D63" s="4" t="s">
        <v>167</v>
      </c>
      <c r="E63" s="4" t="s">
        <v>168</v>
      </c>
      <c r="F63" s="19" t="s">
        <v>169</v>
      </c>
      <c r="G63" s="4" t="s">
        <v>51</v>
      </c>
      <c r="H63" s="11" t="s">
        <v>170</v>
      </c>
      <c r="I63" s="4"/>
    </row>
    <row r="64" spans="1:9">
      <c r="A64" s="335"/>
      <c r="B64" s="15">
        <v>1</v>
      </c>
      <c r="C64" s="4" t="s">
        <v>171</v>
      </c>
      <c r="D64" s="4" t="s">
        <v>172</v>
      </c>
      <c r="E64" s="4" t="s">
        <v>35</v>
      </c>
      <c r="F64" s="6" t="s">
        <v>173</v>
      </c>
      <c r="G64" s="6" t="s">
        <v>20</v>
      </c>
      <c r="H64" s="6">
        <v>2000</v>
      </c>
      <c r="I64" s="4"/>
    </row>
    <row r="65" spans="1:9" ht="12.75" customHeight="1">
      <c r="A65" s="335"/>
      <c r="B65" s="15">
        <v>1</v>
      </c>
      <c r="C65" s="4" t="s">
        <v>174</v>
      </c>
      <c r="D65" s="4" t="s">
        <v>175</v>
      </c>
      <c r="E65" s="4" t="s">
        <v>142</v>
      </c>
      <c r="F65" s="19" t="s">
        <v>176</v>
      </c>
      <c r="G65" s="4" t="s">
        <v>51</v>
      </c>
      <c r="H65" s="11" t="s">
        <v>170</v>
      </c>
      <c r="I65" s="4"/>
    </row>
    <row r="66" spans="1:9">
      <c r="A66" s="335"/>
      <c r="B66" s="15">
        <v>1</v>
      </c>
      <c r="C66" s="4" t="s">
        <v>177</v>
      </c>
      <c r="D66" s="4" t="s">
        <v>178</v>
      </c>
      <c r="E66" s="4" t="s">
        <v>179</v>
      </c>
      <c r="F66" s="4" t="s">
        <v>180</v>
      </c>
      <c r="G66" s="4" t="s">
        <v>181</v>
      </c>
      <c r="H66" s="11" t="s">
        <v>170</v>
      </c>
      <c r="I66" s="4"/>
    </row>
    <row r="67" spans="1:9">
      <c r="A67" s="335"/>
      <c r="B67" s="15" t="s">
        <v>182</v>
      </c>
      <c r="C67" s="4" t="s">
        <v>183</v>
      </c>
      <c r="D67" s="4" t="s">
        <v>184</v>
      </c>
      <c r="E67" s="4" t="s">
        <v>185</v>
      </c>
      <c r="F67" s="7" t="s">
        <v>19</v>
      </c>
      <c r="G67" s="7"/>
      <c r="H67" s="8"/>
      <c r="I67" s="7" t="s">
        <v>25</v>
      </c>
    </row>
    <row r="68" spans="1:9">
      <c r="A68" s="335"/>
      <c r="B68" s="15" t="s">
        <v>186</v>
      </c>
      <c r="C68" s="4" t="s">
        <v>187</v>
      </c>
      <c r="D68" s="4" t="s">
        <v>188</v>
      </c>
      <c r="E68" s="4" t="s">
        <v>185</v>
      </c>
      <c r="F68" s="7" t="s">
        <v>19</v>
      </c>
      <c r="G68" s="7"/>
      <c r="H68" s="8"/>
      <c r="I68" s="7" t="s">
        <v>25</v>
      </c>
    </row>
    <row r="69" spans="1:9">
      <c r="A69" s="335"/>
      <c r="B69" s="15" t="s">
        <v>186</v>
      </c>
      <c r="C69" s="17" t="s">
        <v>189</v>
      </c>
      <c r="D69" s="4" t="s">
        <v>178</v>
      </c>
      <c r="E69" s="4" t="s">
        <v>190</v>
      </c>
      <c r="F69" s="7" t="s">
        <v>191</v>
      </c>
      <c r="G69" s="7"/>
      <c r="H69" s="8"/>
      <c r="I69" s="7" t="s">
        <v>25</v>
      </c>
    </row>
    <row r="70" spans="1:9">
      <c r="A70" s="335"/>
      <c r="B70" s="15" t="s">
        <v>186</v>
      </c>
      <c r="C70" s="4" t="s">
        <v>48</v>
      </c>
      <c r="D70" s="4" t="s">
        <v>167</v>
      </c>
      <c r="E70" s="4" t="s">
        <v>192</v>
      </c>
      <c r="F70" s="19" t="s">
        <v>169</v>
      </c>
      <c r="G70" s="4" t="s">
        <v>51</v>
      </c>
      <c r="H70" s="11" t="s">
        <v>170</v>
      </c>
      <c r="I70" s="4"/>
    </row>
    <row r="71" spans="1:9">
      <c r="A71" s="335"/>
      <c r="B71" s="15" t="s">
        <v>182</v>
      </c>
      <c r="C71" s="4" t="s">
        <v>193</v>
      </c>
      <c r="D71" s="4" t="s">
        <v>194</v>
      </c>
      <c r="E71" s="4" t="s">
        <v>195</v>
      </c>
      <c r="F71" s="4" t="s">
        <v>196</v>
      </c>
      <c r="G71" s="4" t="s">
        <v>197</v>
      </c>
      <c r="H71" s="4">
        <v>2000</v>
      </c>
      <c r="I71" s="4" t="s">
        <v>138</v>
      </c>
    </row>
    <row r="72" spans="1:9">
      <c r="A72" s="335"/>
      <c r="B72" s="15" t="s">
        <v>198</v>
      </c>
      <c r="C72" s="4" t="s">
        <v>199</v>
      </c>
      <c r="D72" s="4" t="s">
        <v>200</v>
      </c>
      <c r="E72" s="4" t="s">
        <v>185</v>
      </c>
      <c r="F72" s="7" t="s">
        <v>19</v>
      </c>
      <c r="G72" s="7"/>
      <c r="H72" s="8"/>
      <c r="I72" s="7" t="s">
        <v>25</v>
      </c>
    </row>
    <row r="73" spans="1:9">
      <c r="A73" s="335"/>
      <c r="B73" s="15">
        <v>3</v>
      </c>
      <c r="C73" s="4" t="s">
        <v>201</v>
      </c>
      <c r="D73" s="4" t="s">
        <v>81</v>
      </c>
      <c r="E73" s="4" t="s">
        <v>202</v>
      </c>
      <c r="F73" s="4" t="s">
        <v>203</v>
      </c>
      <c r="G73" s="4" t="s">
        <v>204</v>
      </c>
      <c r="H73" s="4">
        <v>2940</v>
      </c>
      <c r="I73" s="4"/>
    </row>
    <row r="74" spans="1:9">
      <c r="A74" s="335"/>
      <c r="B74" s="15">
        <v>3</v>
      </c>
      <c r="C74" s="17" t="s">
        <v>205</v>
      </c>
      <c r="D74" s="4" t="s">
        <v>206</v>
      </c>
      <c r="E74" s="4" t="s">
        <v>85</v>
      </c>
      <c r="F74" s="4"/>
      <c r="G74" s="4"/>
      <c r="H74" s="4"/>
      <c r="I74" s="4"/>
    </row>
    <row r="75" spans="1:9">
      <c r="A75" s="335"/>
      <c r="B75" s="15">
        <v>3</v>
      </c>
      <c r="C75" s="4" t="s">
        <v>48</v>
      </c>
      <c r="D75" s="4" t="s">
        <v>207</v>
      </c>
      <c r="E75" s="4" t="s">
        <v>208</v>
      </c>
      <c r="F75" s="19" t="s">
        <v>169</v>
      </c>
      <c r="G75" s="4" t="s">
        <v>51</v>
      </c>
      <c r="H75" s="11" t="s">
        <v>170</v>
      </c>
      <c r="I75" s="4"/>
    </row>
    <row r="76" spans="1:9">
      <c r="A76" s="335"/>
      <c r="B76" s="15">
        <v>3</v>
      </c>
      <c r="C76" s="4" t="s">
        <v>209</v>
      </c>
      <c r="D76" s="4" t="s">
        <v>210</v>
      </c>
      <c r="E76" s="4" t="s">
        <v>14</v>
      </c>
      <c r="F76" s="4" t="s">
        <v>211</v>
      </c>
      <c r="G76" s="4" t="s">
        <v>87</v>
      </c>
      <c r="H76" s="4">
        <v>1050</v>
      </c>
      <c r="I76" s="4"/>
    </row>
    <row r="77" spans="1:9">
      <c r="A77" s="335"/>
      <c r="B77" s="15">
        <v>3</v>
      </c>
      <c r="C77" s="4" t="s">
        <v>212</v>
      </c>
      <c r="D77" s="4" t="s">
        <v>78</v>
      </c>
      <c r="E77" s="4" t="s">
        <v>202</v>
      </c>
      <c r="F77" s="4" t="s">
        <v>213</v>
      </c>
      <c r="G77" s="7" t="s">
        <v>214</v>
      </c>
      <c r="H77" s="4">
        <v>1680</v>
      </c>
      <c r="I77" s="4"/>
    </row>
    <row r="78" spans="1:9">
      <c r="A78" s="335"/>
      <c r="B78" s="15">
        <v>3</v>
      </c>
      <c r="C78" s="4" t="s">
        <v>215</v>
      </c>
      <c r="D78" s="4" t="s">
        <v>81</v>
      </c>
      <c r="E78" s="4" t="s">
        <v>216</v>
      </c>
      <c r="F78" s="4" t="s">
        <v>217</v>
      </c>
      <c r="G78" s="7" t="s">
        <v>15</v>
      </c>
      <c r="H78" s="4">
        <v>2500</v>
      </c>
      <c r="I78" s="4"/>
    </row>
    <row r="79" spans="1:9">
      <c r="A79" s="339"/>
      <c r="B79" s="15">
        <v>3</v>
      </c>
      <c r="C79" s="4" t="s">
        <v>218</v>
      </c>
      <c r="D79" s="4" t="s">
        <v>145</v>
      </c>
      <c r="E79" s="4" t="s">
        <v>160</v>
      </c>
      <c r="F79" s="4" t="s">
        <v>1</v>
      </c>
      <c r="G79" s="4" t="s">
        <v>219</v>
      </c>
      <c r="H79" s="20">
        <v>1429</v>
      </c>
      <c r="I79" s="4" t="s">
        <v>138</v>
      </c>
    </row>
    <row r="80" spans="1:9">
      <c r="B80" s="21"/>
      <c r="C80" s="22"/>
      <c r="D80" s="21"/>
    </row>
    <row r="81" spans="2:4">
      <c r="B81" s="21"/>
      <c r="C81" s="22"/>
      <c r="D81" s="21"/>
    </row>
  </sheetData>
  <autoFilter ref="A1:I79"/>
  <mergeCells count="12">
    <mergeCell ref="H21:H22"/>
    <mergeCell ref="B17:B18"/>
    <mergeCell ref="E10:E11"/>
    <mergeCell ref="C10:C11"/>
    <mergeCell ref="D10:D11"/>
    <mergeCell ref="C19:C20"/>
    <mergeCell ref="A2:A36"/>
    <mergeCell ref="A37:A59"/>
    <mergeCell ref="A60:A79"/>
    <mergeCell ref="B10:B11"/>
    <mergeCell ref="B19:B20"/>
    <mergeCell ref="G21:G22"/>
  </mergeCells>
  <phoneticPr fontId="19"/>
  <conditionalFormatting sqref="E43">
    <cfRule type="expression" dxfId="1" priority="1" stopIfTrue="1">
      <formula>$H43="○"</formula>
    </cfRule>
  </conditionalFormatting>
  <pageMargins left="0.75" right="0.75" top="1" bottom="0.6" header="0.51200000000000001" footer="0.51200000000000001"/>
  <pageSetup paperSize="9" scale="45" orientation="landscape" horizontalDpi="4294967294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Zeros="0" zoomScaleNormal="100" zoomScaleSheetLayoutView="75" workbookViewId="0">
      <selection activeCell="C3" sqref="C3:K12"/>
    </sheetView>
  </sheetViews>
  <sheetFormatPr defaultRowHeight="19.5" customHeight="1" outlineLevelCol="1"/>
  <cols>
    <col min="1" max="1" width="3.75" style="112" bestFit="1" customWidth="1"/>
    <col min="2" max="2" width="6.375" style="112" customWidth="1"/>
    <col min="3" max="3" width="38.125" style="112" customWidth="1"/>
    <col min="4" max="4" width="19.375" style="112" customWidth="1"/>
    <col min="5" max="5" width="10.5" style="112" customWidth="1"/>
    <col min="6" max="6" width="10.5" style="112" hidden="1" customWidth="1" outlineLevel="1"/>
    <col min="7" max="8" width="10.5" style="112" customWidth="1" collapsed="1"/>
    <col min="9" max="11" width="10.5" style="112" customWidth="1"/>
    <col min="12" max="16384" width="9" style="112"/>
  </cols>
  <sheetData>
    <row r="1" spans="1:11" ht="29.25" customHeight="1" thickBot="1">
      <c r="A1" s="145" t="s">
        <v>483</v>
      </c>
      <c r="B1" s="146"/>
    </row>
    <row r="2" spans="1:11" s="150" customFormat="1" ht="33.75" customHeight="1" thickBot="1">
      <c r="A2" s="147" t="s">
        <v>321</v>
      </c>
      <c r="B2" s="148" t="s">
        <v>320</v>
      </c>
      <c r="C2" s="115" t="s">
        <v>322</v>
      </c>
      <c r="D2" s="115" t="s">
        <v>325</v>
      </c>
      <c r="E2" s="117" t="s">
        <v>327</v>
      </c>
      <c r="F2" s="117" t="s">
        <v>350</v>
      </c>
      <c r="G2" s="117" t="s">
        <v>349</v>
      </c>
      <c r="H2" s="117" t="s">
        <v>344</v>
      </c>
      <c r="I2" s="117" t="s">
        <v>345</v>
      </c>
      <c r="J2" s="118" t="s">
        <v>346</v>
      </c>
      <c r="K2" s="196" t="s">
        <v>347</v>
      </c>
    </row>
    <row r="3" spans="1:11" ht="18" customHeight="1" thickTop="1">
      <c r="A3" s="151">
        <v>1</v>
      </c>
      <c r="B3" s="402" t="s">
        <v>380</v>
      </c>
      <c r="C3" s="197"/>
      <c r="D3" s="165"/>
      <c r="E3" s="198"/>
      <c r="F3" s="198"/>
      <c r="G3" s="198"/>
      <c r="H3" s="198"/>
      <c r="I3" s="198"/>
      <c r="J3" s="332"/>
      <c r="K3" s="199"/>
    </row>
    <row r="4" spans="1:11" ht="18" customHeight="1">
      <c r="A4" s="151">
        <f t="shared" ref="A4:A12" si="0">A3+1</f>
        <v>2</v>
      </c>
      <c r="B4" s="402"/>
      <c r="C4" s="197"/>
      <c r="D4" s="165"/>
      <c r="E4" s="198"/>
      <c r="F4" s="198"/>
      <c r="G4" s="198"/>
      <c r="H4" s="198"/>
      <c r="I4" s="198"/>
      <c r="J4" s="332"/>
      <c r="K4" s="199"/>
    </row>
    <row r="5" spans="1:11" ht="18" customHeight="1">
      <c r="A5" s="151">
        <f t="shared" si="0"/>
        <v>3</v>
      </c>
      <c r="B5" s="402"/>
      <c r="C5" s="197"/>
      <c r="D5" s="165"/>
      <c r="E5" s="198"/>
      <c r="F5" s="198"/>
      <c r="G5" s="198"/>
      <c r="H5" s="198"/>
      <c r="I5" s="198"/>
      <c r="J5" s="332"/>
      <c r="K5" s="199"/>
    </row>
    <row r="6" spans="1:11" ht="18" customHeight="1">
      <c r="A6" s="151">
        <f t="shared" si="0"/>
        <v>4</v>
      </c>
      <c r="B6" s="402"/>
      <c r="C6" s="197"/>
      <c r="D6" s="165"/>
      <c r="E6" s="198"/>
      <c r="F6" s="198"/>
      <c r="G6" s="198"/>
      <c r="H6" s="198"/>
      <c r="I6" s="198"/>
      <c r="J6" s="332"/>
      <c r="K6" s="199"/>
    </row>
    <row r="7" spans="1:11" ht="18" customHeight="1">
      <c r="A7" s="151">
        <f t="shared" si="0"/>
        <v>5</v>
      </c>
      <c r="B7" s="402"/>
      <c r="C7" s="197"/>
      <c r="D7" s="165"/>
      <c r="E7" s="198"/>
      <c r="F7" s="198"/>
      <c r="G7" s="198"/>
      <c r="H7" s="198"/>
      <c r="I7" s="198"/>
      <c r="J7" s="332"/>
      <c r="K7" s="199"/>
    </row>
    <row r="8" spans="1:11" ht="18" customHeight="1">
      <c r="A8" s="151">
        <f t="shared" si="0"/>
        <v>6</v>
      </c>
      <c r="B8" s="402"/>
      <c r="C8" s="197"/>
      <c r="D8" s="165"/>
      <c r="E8" s="198"/>
      <c r="F8" s="198"/>
      <c r="G8" s="198"/>
      <c r="H8" s="198"/>
      <c r="I8" s="198"/>
      <c r="J8" s="332"/>
      <c r="K8" s="199"/>
    </row>
    <row r="9" spans="1:11" ht="18" customHeight="1">
      <c r="A9" s="151">
        <f t="shared" si="0"/>
        <v>7</v>
      </c>
      <c r="B9" s="402"/>
      <c r="C9" s="197"/>
      <c r="D9" s="165"/>
      <c r="E9" s="198"/>
      <c r="F9" s="198"/>
      <c r="G9" s="198"/>
      <c r="H9" s="198"/>
      <c r="I9" s="198"/>
      <c r="J9" s="332"/>
      <c r="K9" s="199"/>
    </row>
    <row r="10" spans="1:11" ht="18" customHeight="1">
      <c r="A10" s="151">
        <f t="shared" si="0"/>
        <v>8</v>
      </c>
      <c r="B10" s="402"/>
      <c r="C10" s="197"/>
      <c r="D10" s="165"/>
      <c r="E10" s="198"/>
      <c r="F10" s="198"/>
      <c r="G10" s="198"/>
      <c r="H10" s="198"/>
      <c r="I10" s="198"/>
      <c r="J10" s="332"/>
      <c r="K10" s="199"/>
    </row>
    <row r="11" spans="1:11" ht="18" customHeight="1">
      <c r="A11" s="151">
        <f t="shared" si="0"/>
        <v>9</v>
      </c>
      <c r="B11" s="402"/>
      <c r="C11" s="197"/>
      <c r="D11" s="165"/>
      <c r="E11" s="198"/>
      <c r="F11" s="198"/>
      <c r="G11" s="198"/>
      <c r="H11" s="198"/>
      <c r="I11" s="198"/>
      <c r="J11" s="332"/>
      <c r="K11" s="199"/>
    </row>
    <row r="12" spans="1:11" ht="18" customHeight="1">
      <c r="A12" s="151">
        <f t="shared" si="0"/>
        <v>10</v>
      </c>
      <c r="B12" s="402"/>
      <c r="C12" s="165"/>
      <c r="D12" s="172"/>
      <c r="E12" s="153"/>
      <c r="F12" s="153"/>
      <c r="G12" s="153"/>
      <c r="H12" s="153"/>
      <c r="I12" s="153"/>
      <c r="J12" s="200"/>
      <c r="K12" s="155"/>
    </row>
    <row r="13" spans="1:11" ht="18" hidden="1" customHeight="1">
      <c r="A13" s="151"/>
      <c r="B13" s="402"/>
      <c r="C13" s="162"/>
      <c r="D13" s="162"/>
      <c r="E13" s="153"/>
      <c r="F13" s="183"/>
      <c r="G13" s="153"/>
      <c r="H13" s="184"/>
      <c r="I13" s="153"/>
      <c r="J13" s="200"/>
      <c r="K13" s="155"/>
    </row>
    <row r="14" spans="1:11" ht="18" hidden="1" customHeight="1">
      <c r="A14" s="151"/>
      <c r="B14" s="402"/>
      <c r="C14" s="162"/>
      <c r="D14" s="162"/>
      <c r="E14" s="153"/>
      <c r="F14" s="183"/>
      <c r="G14" s="153"/>
      <c r="H14" s="184"/>
      <c r="I14" s="153"/>
      <c r="J14" s="200"/>
      <c r="K14" s="155"/>
    </row>
    <row r="15" spans="1:11" ht="18" hidden="1" customHeight="1">
      <c r="A15" s="151"/>
      <c r="B15" s="402"/>
      <c r="C15" s="162"/>
      <c r="D15" s="165"/>
      <c r="E15" s="153"/>
      <c r="F15" s="183"/>
      <c r="G15" s="153"/>
      <c r="H15" s="184"/>
      <c r="I15" s="153"/>
      <c r="J15" s="200"/>
      <c r="K15" s="155"/>
    </row>
    <row r="16" spans="1:11" ht="18" hidden="1" customHeight="1">
      <c r="A16" s="151"/>
      <c r="B16" s="402"/>
      <c r="C16" s="162"/>
      <c r="D16" s="162"/>
      <c r="E16" s="153"/>
      <c r="F16" s="183"/>
      <c r="G16" s="153"/>
      <c r="H16" s="184"/>
      <c r="I16" s="153"/>
      <c r="J16" s="200"/>
      <c r="K16" s="155"/>
    </row>
    <row r="17" spans="1:11" ht="18" hidden="1" customHeight="1">
      <c r="A17" s="151"/>
      <c r="B17" s="402"/>
      <c r="C17" s="162"/>
      <c r="D17" s="165"/>
      <c r="E17" s="153"/>
      <c r="F17" s="183"/>
      <c r="G17" s="153"/>
      <c r="H17" s="153"/>
      <c r="I17" s="153"/>
      <c r="J17" s="200"/>
      <c r="K17" s="155"/>
    </row>
    <row r="18" spans="1:11" ht="18" hidden="1" customHeight="1">
      <c r="A18" s="151"/>
      <c r="B18" s="402"/>
      <c r="C18" s="162"/>
      <c r="D18" s="162"/>
      <c r="E18" s="153"/>
      <c r="F18" s="183"/>
      <c r="G18" s="153"/>
      <c r="H18" s="184"/>
      <c r="I18" s="153"/>
      <c r="J18" s="200"/>
      <c r="K18" s="155"/>
    </row>
    <row r="19" spans="1:11" ht="18" hidden="1" customHeight="1">
      <c r="A19" s="151"/>
      <c r="B19" s="402"/>
      <c r="C19" s="165"/>
      <c r="D19" s="165"/>
      <c r="E19" s="153"/>
      <c r="F19" s="183"/>
      <c r="G19" s="153"/>
      <c r="H19" s="184"/>
      <c r="I19" s="153"/>
      <c r="J19" s="200"/>
      <c r="K19" s="155"/>
    </row>
    <row r="20" spans="1:11" ht="18" hidden="1" customHeight="1">
      <c r="A20" s="151"/>
      <c r="B20" s="402"/>
      <c r="C20" s="165"/>
      <c r="D20" s="165"/>
      <c r="E20" s="153"/>
      <c r="F20" s="183"/>
      <c r="G20" s="153"/>
      <c r="H20" s="184"/>
      <c r="I20" s="153"/>
      <c r="J20" s="200"/>
      <c r="K20" s="155"/>
    </row>
    <row r="21" spans="1:11" ht="18" hidden="1" customHeight="1">
      <c r="A21" s="151"/>
      <c r="B21" s="402"/>
      <c r="C21" s="162"/>
      <c r="D21" s="162"/>
      <c r="E21" s="153"/>
      <c r="F21" s="183"/>
      <c r="G21" s="153"/>
      <c r="H21" s="184"/>
      <c r="I21" s="153"/>
      <c r="J21" s="200"/>
      <c r="K21" s="155"/>
    </row>
    <row r="22" spans="1:11" ht="18" hidden="1" customHeight="1">
      <c r="A22" s="151"/>
      <c r="B22" s="414"/>
      <c r="C22" s="162"/>
      <c r="D22" s="162"/>
      <c r="E22" s="153"/>
      <c r="F22" s="183"/>
      <c r="G22" s="153"/>
      <c r="H22" s="184"/>
      <c r="I22" s="153"/>
      <c r="J22" s="200"/>
      <c r="K22" s="155"/>
    </row>
    <row r="23" spans="1:11" ht="31.5" customHeight="1" thickBot="1">
      <c r="A23" s="409" t="s">
        <v>351</v>
      </c>
      <c r="B23" s="410"/>
      <c r="C23" s="410"/>
      <c r="D23" s="410"/>
      <c r="E23" s="185"/>
      <c r="F23" s="185"/>
      <c r="G23" s="187"/>
      <c r="H23" s="185"/>
      <c r="I23" s="187">
        <f>SUM(I3:I22)</f>
        <v>0</v>
      </c>
      <c r="J23" s="333"/>
      <c r="K23" s="188">
        <f>SUM(K3:K22)</f>
        <v>0</v>
      </c>
    </row>
  </sheetData>
  <mergeCells count="2">
    <mergeCell ref="B3:B22"/>
    <mergeCell ref="A23:D23"/>
  </mergeCells>
  <phoneticPr fontId="19"/>
  <pageMargins left="0.59" right="0.48" top="0.8" bottom="0.63" header="0.51200000000000001" footer="0.51200000000000001"/>
  <pageSetup paperSize="9" scale="9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view="pageLayout" zoomScaleNormal="100" zoomScaleSheetLayoutView="75" workbookViewId="0">
      <selection activeCell="C3" sqref="C3:F8"/>
    </sheetView>
  </sheetViews>
  <sheetFormatPr defaultRowHeight="19.5" customHeight="1"/>
  <cols>
    <col min="1" max="1" width="3.75" style="112" bestFit="1" customWidth="1"/>
    <col min="2" max="2" width="29.375" style="112" customWidth="1"/>
    <col min="3" max="6" width="20.25" style="112" customWidth="1"/>
    <col min="7" max="16384" width="9" style="112"/>
  </cols>
  <sheetData>
    <row r="1" spans="1:6" ht="37.5" customHeight="1" thickBot="1">
      <c r="A1" s="145" t="s">
        <v>361</v>
      </c>
    </row>
    <row r="2" spans="1:6" s="150" customFormat="1" ht="33" customHeight="1" thickBot="1">
      <c r="A2" s="147" t="s">
        <v>321</v>
      </c>
      <c r="B2" s="115" t="s">
        <v>362</v>
      </c>
      <c r="C2" s="117" t="s">
        <v>363</v>
      </c>
      <c r="D2" s="117" t="s">
        <v>364</v>
      </c>
      <c r="E2" s="118" t="s">
        <v>365</v>
      </c>
      <c r="F2" s="196" t="s">
        <v>366</v>
      </c>
    </row>
    <row r="3" spans="1:6" ht="24.75" customHeight="1" thickTop="1">
      <c r="A3" s="151">
        <v>1</v>
      </c>
      <c r="B3" s="162" t="s">
        <v>331</v>
      </c>
      <c r="C3" s="153"/>
      <c r="D3" s="153"/>
      <c r="E3" s="200"/>
      <c r="F3" s="155"/>
    </row>
    <row r="4" spans="1:6" ht="24.75" customHeight="1">
      <c r="A4" s="151">
        <v>2</v>
      </c>
      <c r="B4" s="162" t="s">
        <v>358</v>
      </c>
      <c r="C4" s="153"/>
      <c r="D4" s="153"/>
      <c r="E4" s="200"/>
      <c r="F4" s="155"/>
    </row>
    <row r="5" spans="1:6" ht="24.75" customHeight="1">
      <c r="A5" s="151">
        <v>3</v>
      </c>
      <c r="B5" s="162" t="s">
        <v>367</v>
      </c>
      <c r="C5" s="153"/>
      <c r="D5" s="153"/>
      <c r="E5" s="200"/>
      <c r="F5" s="155"/>
    </row>
    <row r="6" spans="1:6" ht="24.75" customHeight="1">
      <c r="A6" s="151">
        <v>4</v>
      </c>
      <c r="B6" s="162" t="s">
        <v>339</v>
      </c>
      <c r="C6" s="153"/>
      <c r="D6" s="153"/>
      <c r="E6" s="200"/>
      <c r="F6" s="155"/>
    </row>
    <row r="7" spans="1:6" ht="24.75" customHeight="1">
      <c r="A7" s="151">
        <v>5</v>
      </c>
      <c r="B7" s="162" t="s">
        <v>341</v>
      </c>
      <c r="C7" s="153"/>
      <c r="D7" s="153"/>
      <c r="E7" s="200"/>
      <c r="F7" s="155"/>
    </row>
    <row r="8" spans="1:6" ht="24.75" customHeight="1">
      <c r="A8" s="151">
        <v>6</v>
      </c>
      <c r="B8" s="165" t="s">
        <v>381</v>
      </c>
      <c r="C8" s="158"/>
      <c r="D8" s="153"/>
      <c r="E8" s="200"/>
      <c r="F8" s="155"/>
    </row>
    <row r="9" spans="1:6" ht="24.75" hidden="1" customHeight="1">
      <c r="A9" s="151"/>
      <c r="B9" s="162"/>
      <c r="C9" s="330"/>
      <c r="D9" s="153"/>
      <c r="E9" s="200"/>
      <c r="F9" s="155"/>
    </row>
    <row r="10" spans="1:6" ht="24.75" hidden="1" customHeight="1">
      <c r="A10" s="151"/>
      <c r="B10" s="162"/>
      <c r="C10" s="162"/>
      <c r="D10" s="153"/>
      <c r="E10" s="200"/>
      <c r="F10" s="155"/>
    </row>
    <row r="11" spans="1:6" ht="31.5" customHeight="1" thickBot="1">
      <c r="A11" s="415" t="s">
        <v>351</v>
      </c>
      <c r="B11" s="416"/>
      <c r="C11" s="201">
        <f>SUM(C3:C10)</f>
        <v>0</v>
      </c>
      <c r="D11" s="201">
        <f>SUM(D3:D10)</f>
        <v>0</v>
      </c>
      <c r="E11" s="201">
        <f>SUM(E3:E10)</f>
        <v>0</v>
      </c>
      <c r="F11" s="202">
        <f>SUM(F3:F10)</f>
        <v>0</v>
      </c>
    </row>
    <row r="13" spans="1:6" ht="19.5" customHeight="1">
      <c r="C13" s="203" t="s">
        <v>368</v>
      </c>
      <c r="D13" s="204">
        <f>C11-D11</f>
        <v>0</v>
      </c>
      <c r="E13" s="204"/>
      <c r="F13" s="239">
        <f>C11+F11</f>
        <v>0</v>
      </c>
    </row>
    <row r="14" spans="1:6" ht="19.5" customHeight="1">
      <c r="C14" s="205"/>
      <c r="D14" s="205"/>
      <c r="E14" s="205"/>
    </row>
    <row r="15" spans="1:6" ht="19.5" customHeight="1">
      <c r="D15" s="205"/>
      <c r="E15" s="205"/>
      <c r="F15" s="205"/>
    </row>
    <row r="18" spans="6:6" ht="19.5" customHeight="1">
      <c r="F18" s="205"/>
    </row>
  </sheetData>
  <mergeCells count="1">
    <mergeCell ref="A11:B11"/>
  </mergeCells>
  <phoneticPr fontId="19"/>
  <pageMargins left="0.59" right="0.48" top="0.8" bottom="0.63" header="0.51200000000000001" footer="0.51200000000000001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Zeros="0" tabSelected="1" view="pageBreakPreview" topLeftCell="C1" zoomScaleNormal="100" zoomScaleSheetLayoutView="100" workbookViewId="0">
      <selection activeCell="F3" sqref="F3"/>
    </sheetView>
  </sheetViews>
  <sheetFormatPr defaultRowHeight="19.5" customHeight="1" outlineLevelRow="1" outlineLevelCol="1"/>
  <cols>
    <col min="1" max="1" width="3.75" style="112" bestFit="1" customWidth="1"/>
    <col min="2" max="2" width="44.5" style="111" customWidth="1"/>
    <col min="3" max="3" width="9.125" style="112" customWidth="1"/>
    <col min="4" max="5" width="15.875" style="112" customWidth="1"/>
    <col min="6" max="10" width="15.875" style="112" customWidth="1" outlineLevel="1"/>
    <col min="11" max="12" width="15.875" style="112" customWidth="1"/>
    <col min="13" max="13" width="15.125" style="112" customWidth="1"/>
    <col min="14" max="16384" width="9" style="112"/>
  </cols>
  <sheetData>
    <row r="1" spans="1:13" ht="29.25" customHeight="1" thickBot="1">
      <c r="A1" s="238" t="s">
        <v>369</v>
      </c>
    </row>
    <row r="2" spans="1:13" s="150" customFormat="1" ht="18" customHeight="1">
      <c r="A2" s="424" t="s">
        <v>354</v>
      </c>
      <c r="B2" s="426" t="s">
        <v>370</v>
      </c>
      <c r="C2" s="417" t="s">
        <v>371</v>
      </c>
      <c r="D2" s="419" t="s">
        <v>327</v>
      </c>
      <c r="E2" s="419" t="s">
        <v>363</v>
      </c>
      <c r="F2" s="419" t="s">
        <v>372</v>
      </c>
      <c r="G2" s="419"/>
      <c r="H2" s="419"/>
      <c r="I2" s="419"/>
      <c r="J2" s="419"/>
      <c r="K2" s="419" t="s">
        <v>373</v>
      </c>
      <c r="L2" s="422" t="s">
        <v>374</v>
      </c>
    </row>
    <row r="3" spans="1:13" s="150" customFormat="1" ht="18" customHeight="1" thickBot="1">
      <c r="A3" s="425"/>
      <c r="B3" s="427"/>
      <c r="C3" s="418"/>
      <c r="D3" s="420"/>
      <c r="E3" s="420"/>
      <c r="F3" s="206" t="s">
        <v>337</v>
      </c>
      <c r="G3" s="206" t="s">
        <v>375</v>
      </c>
      <c r="H3" s="206" t="s">
        <v>586</v>
      </c>
      <c r="I3" s="206"/>
      <c r="J3" s="206"/>
      <c r="K3" s="420"/>
      <c r="L3" s="423"/>
    </row>
    <row r="4" spans="1:13" ht="18" customHeight="1" thickTop="1">
      <c r="A4" s="207">
        <v>1</v>
      </c>
      <c r="B4" s="208"/>
      <c r="C4" s="209"/>
      <c r="D4" s="210"/>
      <c r="E4" s="210"/>
      <c r="F4" s="211"/>
      <c r="G4" s="211"/>
      <c r="H4" s="211"/>
      <c r="I4" s="211"/>
      <c r="J4" s="210"/>
      <c r="K4" s="210"/>
      <c r="L4" s="212"/>
      <c r="M4" s="205"/>
    </row>
    <row r="5" spans="1:13" ht="18" customHeight="1">
      <c r="A5" s="207">
        <v>2</v>
      </c>
      <c r="B5" s="152"/>
      <c r="C5" s="213"/>
      <c r="D5" s="153"/>
      <c r="E5" s="153"/>
      <c r="F5" s="198"/>
      <c r="G5" s="198"/>
      <c r="H5" s="198"/>
      <c r="I5" s="198"/>
      <c r="J5" s="153"/>
      <c r="K5" s="153"/>
      <c r="L5" s="214"/>
      <c r="M5" s="205"/>
    </row>
    <row r="6" spans="1:13" ht="18" customHeight="1">
      <c r="A6" s="207">
        <v>3</v>
      </c>
      <c r="B6" s="152"/>
      <c r="C6" s="213"/>
      <c r="D6" s="153"/>
      <c r="E6" s="153"/>
      <c r="F6" s="198"/>
      <c r="G6" s="198"/>
      <c r="H6" s="198"/>
      <c r="I6" s="198"/>
      <c r="J6" s="153"/>
      <c r="K6" s="153"/>
      <c r="L6" s="214"/>
      <c r="M6" s="205"/>
    </row>
    <row r="7" spans="1:13" ht="18" customHeight="1">
      <c r="A7" s="207">
        <v>4</v>
      </c>
      <c r="B7" s="152"/>
      <c r="C7" s="213"/>
      <c r="D7" s="153"/>
      <c r="E7" s="153"/>
      <c r="F7" s="198"/>
      <c r="G7" s="198"/>
      <c r="H7" s="198"/>
      <c r="I7" s="198"/>
      <c r="J7" s="153"/>
      <c r="K7" s="153"/>
      <c r="L7" s="214"/>
      <c r="M7" s="205"/>
    </row>
    <row r="8" spans="1:13" ht="18" customHeight="1">
      <c r="A8" s="207">
        <v>5</v>
      </c>
      <c r="B8" s="152"/>
      <c r="C8" s="213"/>
      <c r="D8" s="153"/>
      <c r="E8" s="153"/>
      <c r="F8" s="198"/>
      <c r="G8" s="198"/>
      <c r="H8" s="198"/>
      <c r="I8" s="198"/>
      <c r="J8" s="153"/>
      <c r="K8" s="153"/>
      <c r="L8" s="214"/>
      <c r="M8" s="205"/>
    </row>
    <row r="9" spans="1:13" ht="18" customHeight="1">
      <c r="A9" s="207">
        <v>6</v>
      </c>
      <c r="B9" s="152"/>
      <c r="C9" s="213"/>
      <c r="D9" s="153"/>
      <c r="E9" s="153"/>
      <c r="F9" s="198"/>
      <c r="G9" s="198"/>
      <c r="H9" s="198"/>
      <c r="I9" s="198"/>
      <c r="J9" s="153"/>
      <c r="K9" s="153"/>
      <c r="L9" s="214"/>
      <c r="M9" s="205"/>
    </row>
    <row r="10" spans="1:13" ht="18" customHeight="1">
      <c r="A10" s="207">
        <v>7</v>
      </c>
      <c r="B10" s="152"/>
      <c r="C10" s="213"/>
      <c r="D10" s="153"/>
      <c r="E10" s="153"/>
      <c r="F10" s="198"/>
      <c r="G10" s="198"/>
      <c r="H10" s="198"/>
      <c r="I10" s="198"/>
      <c r="J10" s="153"/>
      <c r="K10" s="153"/>
      <c r="L10" s="214"/>
      <c r="M10" s="205"/>
    </row>
    <row r="11" spans="1:13" ht="18" customHeight="1">
      <c r="A11" s="207">
        <v>8</v>
      </c>
      <c r="B11" s="208"/>
      <c r="C11" s="213"/>
      <c r="D11" s="153"/>
      <c r="E11" s="153"/>
      <c r="F11" s="198"/>
      <c r="G11" s="198"/>
      <c r="H11" s="198"/>
      <c r="I11" s="198"/>
      <c r="J11" s="153"/>
      <c r="K11" s="153"/>
      <c r="L11" s="214"/>
      <c r="M11" s="205"/>
    </row>
    <row r="12" spans="1:13" ht="18" customHeight="1">
      <c r="A12" s="207">
        <v>9</v>
      </c>
      <c r="B12" s="152"/>
      <c r="C12" s="213"/>
      <c r="D12" s="153"/>
      <c r="E12" s="153"/>
      <c r="F12" s="198"/>
      <c r="G12" s="198"/>
      <c r="H12" s="198"/>
      <c r="I12" s="198"/>
      <c r="J12" s="153"/>
      <c r="K12" s="153"/>
      <c r="L12" s="214"/>
      <c r="M12" s="205"/>
    </row>
    <row r="13" spans="1:13" ht="18" customHeight="1">
      <c r="A13" s="207">
        <v>10</v>
      </c>
      <c r="B13" s="152"/>
      <c r="C13" s="158"/>
      <c r="D13" s="153"/>
      <c r="E13" s="153"/>
      <c r="F13" s="198"/>
      <c r="G13" s="198"/>
      <c r="H13" s="198"/>
      <c r="I13" s="198"/>
      <c r="J13" s="153"/>
      <c r="K13" s="153"/>
      <c r="L13" s="214"/>
      <c r="M13" s="205"/>
    </row>
    <row r="14" spans="1:13" ht="18" customHeight="1">
      <c r="A14" s="207">
        <v>11</v>
      </c>
      <c r="B14" s="152"/>
      <c r="C14" s="213"/>
      <c r="D14" s="153"/>
      <c r="E14" s="153"/>
      <c r="F14" s="198"/>
      <c r="G14" s="198"/>
      <c r="H14" s="198"/>
      <c r="I14" s="198"/>
      <c r="J14" s="153"/>
      <c r="K14" s="153"/>
      <c r="L14" s="214"/>
      <c r="M14" s="205"/>
    </row>
    <row r="15" spans="1:13" ht="18" customHeight="1">
      <c r="A15" s="207">
        <v>12</v>
      </c>
      <c r="B15" s="152"/>
      <c r="C15" s="213"/>
      <c r="D15" s="153"/>
      <c r="E15" s="153"/>
      <c r="F15" s="198"/>
      <c r="G15" s="198"/>
      <c r="H15" s="198"/>
      <c r="I15" s="198"/>
      <c r="J15" s="153"/>
      <c r="K15" s="153"/>
      <c r="L15" s="214"/>
      <c r="M15" s="205"/>
    </row>
    <row r="16" spans="1:13" ht="18" customHeight="1">
      <c r="A16" s="207">
        <v>13</v>
      </c>
      <c r="B16" s="208"/>
      <c r="C16" s="213"/>
      <c r="D16" s="153"/>
      <c r="E16" s="153"/>
      <c r="F16" s="198"/>
      <c r="G16" s="198"/>
      <c r="H16" s="198"/>
      <c r="I16" s="198"/>
      <c r="J16" s="153"/>
      <c r="K16" s="153"/>
      <c r="L16" s="214"/>
      <c r="M16" s="205"/>
    </row>
    <row r="17" spans="1:13" ht="18" customHeight="1">
      <c r="A17" s="207">
        <v>14</v>
      </c>
      <c r="B17" s="208"/>
      <c r="C17" s="213"/>
      <c r="D17" s="153"/>
      <c r="E17" s="153"/>
      <c r="F17" s="198"/>
      <c r="G17" s="198"/>
      <c r="H17" s="198"/>
      <c r="I17" s="198"/>
      <c r="J17" s="153"/>
      <c r="K17" s="153"/>
      <c r="L17" s="214"/>
      <c r="M17" s="205"/>
    </row>
    <row r="18" spans="1:13" ht="18" customHeight="1">
      <c r="A18" s="207">
        <v>15</v>
      </c>
      <c r="B18" s="208"/>
      <c r="C18" s="213"/>
      <c r="D18" s="153"/>
      <c r="E18" s="153"/>
      <c r="F18" s="198"/>
      <c r="G18" s="198"/>
      <c r="H18" s="198"/>
      <c r="I18" s="198"/>
      <c r="J18" s="153"/>
      <c r="K18" s="153"/>
      <c r="L18" s="214"/>
      <c r="M18" s="205"/>
    </row>
    <row r="19" spans="1:13" ht="18" customHeight="1">
      <c r="A19" s="207">
        <v>16</v>
      </c>
      <c r="B19" s="208"/>
      <c r="C19" s="213"/>
      <c r="D19" s="153"/>
      <c r="E19" s="153"/>
      <c r="F19" s="198"/>
      <c r="G19" s="198"/>
      <c r="H19" s="198"/>
      <c r="I19" s="198"/>
      <c r="J19" s="153"/>
      <c r="K19" s="153"/>
      <c r="L19" s="214"/>
      <c r="M19" s="205"/>
    </row>
    <row r="20" spans="1:13" ht="18" customHeight="1">
      <c r="A20" s="207">
        <v>17</v>
      </c>
      <c r="B20" s="208"/>
      <c r="C20" s="213"/>
      <c r="D20" s="153"/>
      <c r="E20" s="153"/>
      <c r="F20" s="198"/>
      <c r="G20" s="198"/>
      <c r="H20" s="198"/>
      <c r="I20" s="198"/>
      <c r="J20" s="153"/>
      <c r="K20" s="153"/>
      <c r="L20" s="214"/>
      <c r="M20" s="205"/>
    </row>
    <row r="21" spans="1:13" ht="18" customHeight="1">
      <c r="A21" s="207">
        <v>18</v>
      </c>
      <c r="B21" s="208"/>
      <c r="C21" s="213"/>
      <c r="D21" s="153"/>
      <c r="E21" s="153"/>
      <c r="F21" s="153"/>
      <c r="G21" s="153"/>
      <c r="H21" s="153"/>
      <c r="I21" s="153"/>
      <c r="J21" s="153"/>
      <c r="K21" s="153"/>
      <c r="L21" s="214"/>
      <c r="M21" s="205"/>
    </row>
    <row r="22" spans="1:13" ht="18" customHeight="1">
      <c r="A22" s="207">
        <v>19</v>
      </c>
      <c r="B22" s="208"/>
      <c r="C22" s="213"/>
      <c r="D22" s="153"/>
      <c r="E22" s="153"/>
      <c r="F22" s="198"/>
      <c r="G22" s="198"/>
      <c r="H22" s="198"/>
      <c r="I22" s="198"/>
      <c r="J22" s="153"/>
      <c r="K22" s="153"/>
      <c r="L22" s="214"/>
      <c r="M22" s="205"/>
    </row>
    <row r="23" spans="1:13" ht="18" customHeight="1">
      <c r="A23" s="207">
        <v>20</v>
      </c>
      <c r="B23" s="208"/>
      <c r="C23" s="213"/>
      <c r="D23" s="153"/>
      <c r="E23" s="153"/>
      <c r="F23" s="198"/>
      <c r="G23" s="198"/>
      <c r="H23" s="198"/>
      <c r="I23" s="198"/>
      <c r="J23" s="153"/>
      <c r="K23" s="153"/>
      <c r="L23" s="214"/>
      <c r="M23" s="205"/>
    </row>
    <row r="24" spans="1:13" ht="18" customHeight="1">
      <c r="A24" s="207">
        <v>21</v>
      </c>
      <c r="B24" s="208"/>
      <c r="C24" s="213"/>
      <c r="D24" s="153"/>
      <c r="E24" s="153"/>
      <c r="F24" s="198"/>
      <c r="G24" s="198"/>
      <c r="H24" s="198"/>
      <c r="I24" s="198"/>
      <c r="J24" s="153"/>
      <c r="K24" s="153"/>
      <c r="L24" s="214"/>
      <c r="M24" s="205"/>
    </row>
    <row r="25" spans="1:13" ht="18" customHeight="1">
      <c r="A25" s="207">
        <v>22</v>
      </c>
      <c r="B25" s="208"/>
      <c r="C25" s="213"/>
      <c r="D25" s="153"/>
      <c r="E25" s="153"/>
      <c r="F25" s="198"/>
      <c r="G25" s="198"/>
      <c r="H25" s="198"/>
      <c r="I25" s="198"/>
      <c r="J25" s="153"/>
      <c r="K25" s="153"/>
      <c r="L25" s="214"/>
      <c r="M25" s="205"/>
    </row>
    <row r="26" spans="1:13" ht="18" customHeight="1">
      <c r="A26" s="207">
        <v>23</v>
      </c>
      <c r="B26" s="208"/>
      <c r="C26" s="213"/>
      <c r="D26" s="153"/>
      <c r="E26" s="153"/>
      <c r="F26" s="198"/>
      <c r="G26" s="198"/>
      <c r="H26" s="198"/>
      <c r="I26" s="198"/>
      <c r="J26" s="153"/>
      <c r="K26" s="328"/>
      <c r="L26" s="214"/>
      <c r="M26" s="205">
        <f>L26-D26</f>
        <v>0</v>
      </c>
    </row>
    <row r="27" spans="1:13" ht="18" customHeight="1" outlineLevel="1">
      <c r="A27" s="207"/>
      <c r="B27" s="208"/>
      <c r="C27" s="213"/>
      <c r="D27" s="153"/>
      <c r="E27" s="153"/>
      <c r="F27" s="198"/>
      <c r="G27" s="198"/>
      <c r="H27" s="198"/>
      <c r="I27" s="198"/>
      <c r="J27" s="153"/>
      <c r="K27" s="153"/>
      <c r="L27" s="214"/>
    </row>
    <row r="28" spans="1:13" ht="18" customHeight="1" outlineLevel="1">
      <c r="A28" s="151"/>
      <c r="B28" s="208"/>
      <c r="C28" s="213"/>
      <c r="D28" s="153"/>
      <c r="E28" s="153"/>
      <c r="F28" s="198"/>
      <c r="G28" s="198"/>
      <c r="H28" s="198"/>
      <c r="I28" s="198"/>
      <c r="J28" s="153"/>
      <c r="K28" s="153"/>
      <c r="L28" s="214"/>
    </row>
    <row r="29" spans="1:13" ht="18" customHeight="1" outlineLevel="1">
      <c r="A29" s="207"/>
      <c r="B29" s="208">
        <f>一覧表!C100</f>
        <v>0</v>
      </c>
      <c r="C29" s="213"/>
      <c r="D29" s="153"/>
      <c r="E29" s="153">
        <f t="shared" ref="E29:E36" si="0">C29*D29</f>
        <v>0</v>
      </c>
      <c r="F29" s="198"/>
      <c r="G29" s="198"/>
      <c r="H29" s="198"/>
      <c r="I29" s="198"/>
      <c r="J29" s="153"/>
      <c r="K29" s="153"/>
      <c r="L29" s="214"/>
    </row>
    <row r="30" spans="1:13" ht="18" customHeight="1" outlineLevel="1">
      <c r="A30" s="151"/>
      <c r="B30" s="208">
        <f>一覧表!C101</f>
        <v>0</v>
      </c>
      <c r="C30" s="213"/>
      <c r="D30" s="153"/>
      <c r="E30" s="153">
        <f t="shared" si="0"/>
        <v>0</v>
      </c>
      <c r="F30" s="198"/>
      <c r="G30" s="198"/>
      <c r="H30" s="198"/>
      <c r="I30" s="198"/>
      <c r="J30" s="153"/>
      <c r="K30" s="153"/>
      <c r="L30" s="214"/>
    </row>
    <row r="31" spans="1:13" ht="18" customHeight="1" outlineLevel="1">
      <c r="A31" s="207"/>
      <c r="B31" s="208"/>
      <c r="C31" s="172"/>
      <c r="D31" s="153"/>
      <c r="E31" s="153">
        <f t="shared" si="0"/>
        <v>0</v>
      </c>
      <c r="F31" s="198"/>
      <c r="G31" s="198"/>
      <c r="H31" s="198"/>
      <c r="I31" s="198"/>
      <c r="J31" s="153"/>
      <c r="K31" s="153"/>
      <c r="L31" s="214"/>
      <c r="M31" s="110"/>
    </row>
    <row r="32" spans="1:13" ht="18" customHeight="1" outlineLevel="1">
      <c r="A32" s="151"/>
      <c r="B32" s="208"/>
      <c r="C32" s="213"/>
      <c r="D32" s="153"/>
      <c r="E32" s="153">
        <f t="shared" si="0"/>
        <v>0</v>
      </c>
      <c r="F32" s="198"/>
      <c r="G32" s="198"/>
      <c r="H32" s="198"/>
      <c r="I32" s="198"/>
      <c r="J32" s="153"/>
      <c r="K32" s="153"/>
      <c r="L32" s="214"/>
    </row>
    <row r="33" spans="1:13" ht="18" customHeight="1" outlineLevel="1">
      <c r="A33" s="207"/>
      <c r="B33" s="208"/>
      <c r="C33" s="172"/>
      <c r="D33" s="153"/>
      <c r="E33" s="153">
        <f t="shared" si="0"/>
        <v>0</v>
      </c>
      <c r="F33" s="198"/>
      <c r="G33" s="198"/>
      <c r="H33" s="198"/>
      <c r="I33" s="198"/>
      <c r="J33" s="153"/>
      <c r="K33" s="153"/>
      <c r="L33" s="214"/>
      <c r="M33" s="110"/>
    </row>
    <row r="34" spans="1:13" ht="18" customHeight="1" outlineLevel="1">
      <c r="A34" s="151"/>
      <c r="B34" s="208"/>
      <c r="C34" s="213"/>
      <c r="D34" s="153"/>
      <c r="E34" s="153">
        <f t="shared" si="0"/>
        <v>0</v>
      </c>
      <c r="F34" s="198"/>
      <c r="G34" s="198"/>
      <c r="H34" s="198"/>
      <c r="I34" s="198"/>
      <c r="J34" s="153"/>
      <c r="K34" s="153"/>
      <c r="L34" s="214"/>
    </row>
    <row r="35" spans="1:13" ht="18" customHeight="1" outlineLevel="1">
      <c r="A35" s="151"/>
      <c r="B35" s="208"/>
      <c r="C35" s="172"/>
      <c r="D35" s="153"/>
      <c r="E35" s="153">
        <f t="shared" si="0"/>
        <v>0</v>
      </c>
      <c r="F35" s="198"/>
      <c r="G35" s="198"/>
      <c r="H35" s="198"/>
      <c r="I35" s="198"/>
      <c r="J35" s="153"/>
      <c r="K35" s="198"/>
      <c r="L35" s="215"/>
      <c r="M35" s="110"/>
    </row>
    <row r="36" spans="1:13" ht="18" customHeight="1" outlineLevel="1">
      <c r="A36" s="151"/>
      <c r="B36" s="208"/>
      <c r="C36" s="213"/>
      <c r="D36" s="153"/>
      <c r="E36" s="153">
        <f t="shared" si="0"/>
        <v>0</v>
      </c>
      <c r="F36" s="198"/>
      <c r="G36" s="198"/>
      <c r="H36" s="198"/>
      <c r="I36" s="198"/>
      <c r="J36" s="153"/>
      <c r="K36" s="153"/>
      <c r="L36" s="214"/>
    </row>
    <row r="37" spans="1:13" ht="18" customHeight="1" outlineLevel="1">
      <c r="A37" s="151"/>
      <c r="B37" s="208"/>
      <c r="C37" s="172"/>
      <c r="D37" s="153"/>
      <c r="E37" s="198"/>
      <c r="F37" s="198"/>
      <c r="G37" s="198"/>
      <c r="H37" s="198"/>
      <c r="I37" s="198"/>
      <c r="J37" s="153"/>
      <c r="K37" s="198"/>
      <c r="L37" s="215"/>
      <c r="M37" s="110"/>
    </row>
    <row r="38" spans="1:13" ht="29.25" customHeight="1" thickBot="1">
      <c r="A38" s="415" t="s">
        <v>351</v>
      </c>
      <c r="B38" s="416"/>
      <c r="C38" s="216">
        <f>SUM(C4:C37)</f>
        <v>0</v>
      </c>
      <c r="D38" s="185"/>
      <c r="E38" s="166">
        <f>SUM(E4:E37)</f>
        <v>0</v>
      </c>
      <c r="F38" s="185"/>
      <c r="G38" s="217"/>
      <c r="H38" s="217"/>
      <c r="I38" s="217"/>
      <c r="J38" s="217"/>
      <c r="K38" s="187">
        <f>SUM(K4:K37)</f>
        <v>0</v>
      </c>
      <c r="L38" s="329"/>
      <c r="M38" s="240"/>
    </row>
    <row r="39" spans="1:13" ht="19.5" customHeight="1">
      <c r="B39" s="421"/>
      <c r="C39" s="421"/>
      <c r="D39" s="421"/>
      <c r="E39" s="421"/>
      <c r="F39" s="421"/>
      <c r="G39" s="421"/>
      <c r="H39" s="421"/>
      <c r="I39" s="421"/>
      <c r="J39" s="421"/>
      <c r="K39" s="421"/>
      <c r="L39" s="421"/>
    </row>
    <row r="40" spans="1:13" ht="19.5" customHeight="1">
      <c r="B40" s="421"/>
      <c r="C40" s="421"/>
      <c r="D40" s="421"/>
      <c r="E40" s="421"/>
      <c r="F40" s="421"/>
      <c r="G40" s="421"/>
      <c r="H40" s="421"/>
      <c r="I40" s="421"/>
      <c r="J40" s="421"/>
      <c r="K40" s="421"/>
      <c r="L40" s="421"/>
    </row>
  </sheetData>
  <mergeCells count="11">
    <mergeCell ref="B2:B3"/>
    <mergeCell ref="C2:C3"/>
    <mergeCell ref="D2:D3"/>
    <mergeCell ref="E2:E3"/>
    <mergeCell ref="F2:J2"/>
    <mergeCell ref="B39:L39"/>
    <mergeCell ref="B40:L40"/>
    <mergeCell ref="K2:K3"/>
    <mergeCell ref="L2:L3"/>
    <mergeCell ref="A38:B38"/>
    <mergeCell ref="A2:A3"/>
  </mergeCells>
  <phoneticPr fontId="19"/>
  <pageMargins left="0.59" right="0.48" top="0.8" bottom="0.63" header="0.51200000000000001" footer="0.51200000000000001"/>
  <pageSetup paperSize="9" scale="7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G34"/>
    </sheetView>
  </sheetViews>
  <sheetFormatPr defaultRowHeight="13.5"/>
  <cols>
    <col min="4" max="4" width="81.125" bestFit="1" customWidth="1"/>
  </cols>
  <sheetData>
    <row r="1" spans="1:7" ht="13.5" customHeight="1">
      <c r="A1">
        <v>3</v>
      </c>
      <c r="B1" s="23" t="s">
        <v>161</v>
      </c>
      <c r="C1" s="32"/>
      <c r="D1" s="30" t="s">
        <v>242</v>
      </c>
      <c r="E1" s="78" t="s">
        <v>222</v>
      </c>
      <c r="F1" s="75" t="s">
        <v>247</v>
      </c>
      <c r="G1" s="89">
        <v>3240</v>
      </c>
    </row>
    <row r="2" spans="1:7">
      <c r="A2">
        <v>2</v>
      </c>
      <c r="B2" s="24" t="s">
        <v>317</v>
      </c>
      <c r="C2" s="33">
        <v>2</v>
      </c>
      <c r="D2" s="97" t="s">
        <v>248</v>
      </c>
      <c r="E2" s="75" t="s">
        <v>299</v>
      </c>
      <c r="F2" s="68" t="s">
        <v>244</v>
      </c>
      <c r="G2" s="89">
        <v>2160</v>
      </c>
    </row>
    <row r="3" spans="1:7">
      <c r="A3">
        <v>1</v>
      </c>
      <c r="B3" s="23" t="s">
        <v>11</v>
      </c>
      <c r="C3" s="47">
        <v>2</v>
      </c>
      <c r="D3" s="97" t="s">
        <v>290</v>
      </c>
      <c r="E3" s="75" t="s">
        <v>266</v>
      </c>
      <c r="F3" s="68" t="s">
        <v>92</v>
      </c>
      <c r="G3" s="56">
        <v>0</v>
      </c>
    </row>
    <row r="4" spans="1:7">
      <c r="A4">
        <v>1</v>
      </c>
      <c r="B4" s="23" t="s">
        <v>11</v>
      </c>
      <c r="C4" s="47">
        <v>2</v>
      </c>
      <c r="D4" s="97" t="s">
        <v>286</v>
      </c>
      <c r="E4" s="75" t="s">
        <v>261</v>
      </c>
      <c r="F4" s="68" t="s">
        <v>287</v>
      </c>
      <c r="G4" s="56">
        <v>1890</v>
      </c>
    </row>
    <row r="5" spans="1:7">
      <c r="A5">
        <v>1</v>
      </c>
      <c r="B5" s="23" t="s">
        <v>11</v>
      </c>
      <c r="C5" s="47">
        <v>1</v>
      </c>
      <c r="D5" s="97" t="s">
        <v>282</v>
      </c>
      <c r="E5" s="75" t="s">
        <v>258</v>
      </c>
      <c r="F5" s="68" t="s">
        <v>283</v>
      </c>
      <c r="G5" s="56">
        <v>2100</v>
      </c>
    </row>
    <row r="6" spans="1:7">
      <c r="A6">
        <v>3</v>
      </c>
      <c r="B6" s="23" t="s">
        <v>161</v>
      </c>
      <c r="C6" s="33">
        <v>1</v>
      </c>
      <c r="D6" s="95" t="s">
        <v>238</v>
      </c>
      <c r="E6" s="75" t="s">
        <v>221</v>
      </c>
      <c r="F6" s="71" t="s">
        <v>245</v>
      </c>
      <c r="G6" s="89">
        <v>2160</v>
      </c>
    </row>
    <row r="7" spans="1:7">
      <c r="A7">
        <v>1</v>
      </c>
      <c r="B7" s="23" t="s">
        <v>11</v>
      </c>
      <c r="C7" s="47">
        <v>1</v>
      </c>
      <c r="D7" s="97" t="s">
        <v>284</v>
      </c>
      <c r="E7" s="102" t="s">
        <v>259</v>
      </c>
      <c r="F7" s="68" t="s">
        <v>246</v>
      </c>
      <c r="G7" s="56">
        <v>2814</v>
      </c>
    </row>
    <row r="8" spans="1:7">
      <c r="A8">
        <v>1</v>
      </c>
      <c r="B8" s="23" t="s">
        <v>11</v>
      </c>
      <c r="C8" s="47">
        <v>1</v>
      </c>
      <c r="D8" s="97" t="s">
        <v>277</v>
      </c>
      <c r="E8" s="75" t="s">
        <v>21</v>
      </c>
      <c r="F8" s="68" t="s">
        <v>246</v>
      </c>
      <c r="G8" s="56">
        <v>2079</v>
      </c>
    </row>
    <row r="9" spans="1:7" ht="14.25">
      <c r="A9">
        <v>1</v>
      </c>
      <c r="B9" s="23" t="s">
        <v>11</v>
      </c>
      <c r="C9" s="47">
        <v>2</v>
      </c>
      <c r="D9" s="97" t="s">
        <v>288</v>
      </c>
      <c r="E9" s="93" t="s">
        <v>263</v>
      </c>
      <c r="F9" s="68" t="s">
        <v>246</v>
      </c>
      <c r="G9" s="56">
        <v>3129</v>
      </c>
    </row>
    <row r="10" spans="1:7" ht="15">
      <c r="A10">
        <v>1</v>
      </c>
      <c r="B10" s="23" t="s">
        <v>11</v>
      </c>
      <c r="C10" s="49">
        <v>3</v>
      </c>
      <c r="D10" s="108" t="s">
        <v>294</v>
      </c>
      <c r="E10" s="80" t="s">
        <v>268</v>
      </c>
      <c r="F10" s="69" t="s">
        <v>246</v>
      </c>
      <c r="G10" s="66">
        <v>3129</v>
      </c>
    </row>
    <row r="11" spans="1:7">
      <c r="A11">
        <v>1</v>
      </c>
      <c r="B11" s="23" t="s">
        <v>11</v>
      </c>
      <c r="C11" s="51">
        <v>3</v>
      </c>
      <c r="D11" s="99" t="s">
        <v>295</v>
      </c>
      <c r="E11" s="77" t="s">
        <v>260</v>
      </c>
      <c r="F11" s="70" t="s">
        <v>246</v>
      </c>
      <c r="G11" s="94">
        <v>3129</v>
      </c>
    </row>
    <row r="12" spans="1:7">
      <c r="A12">
        <v>2</v>
      </c>
      <c r="B12" s="24" t="s">
        <v>117</v>
      </c>
      <c r="C12" s="33" t="s">
        <v>316</v>
      </c>
      <c r="D12" s="103" t="s">
        <v>304</v>
      </c>
      <c r="E12" s="75" t="s">
        <v>296</v>
      </c>
      <c r="F12" s="71" t="s">
        <v>246</v>
      </c>
      <c r="G12" s="89">
        <v>2030</v>
      </c>
    </row>
    <row r="13" spans="1:7">
      <c r="A13">
        <v>3</v>
      </c>
      <c r="B13" s="23" t="s">
        <v>161</v>
      </c>
      <c r="C13" s="33" t="s">
        <v>252</v>
      </c>
      <c r="D13" s="95" t="s">
        <v>251</v>
      </c>
      <c r="E13" s="86" t="s">
        <v>234</v>
      </c>
      <c r="F13" s="71" t="s">
        <v>246</v>
      </c>
      <c r="G13" s="89">
        <v>1275</v>
      </c>
    </row>
    <row r="14" spans="1:7" ht="14.25">
      <c r="A14">
        <v>1</v>
      </c>
      <c r="B14" s="23" t="s">
        <v>11</v>
      </c>
      <c r="C14" s="47"/>
      <c r="D14" s="107" t="s">
        <v>292</v>
      </c>
      <c r="E14" s="93"/>
      <c r="F14" s="68" t="s">
        <v>293</v>
      </c>
      <c r="G14" s="56">
        <v>1619</v>
      </c>
    </row>
    <row r="15" spans="1:7">
      <c r="A15">
        <v>1</v>
      </c>
      <c r="B15" s="23" t="s">
        <v>315</v>
      </c>
      <c r="C15" s="47">
        <v>1</v>
      </c>
      <c r="D15" s="96" t="s">
        <v>305</v>
      </c>
      <c r="E15" s="75" t="s">
        <v>254</v>
      </c>
      <c r="F15" s="71" t="s">
        <v>41</v>
      </c>
      <c r="G15" s="89">
        <v>925</v>
      </c>
    </row>
    <row r="16" spans="1:7" ht="13.5" customHeight="1">
      <c r="A16">
        <v>2</v>
      </c>
      <c r="B16" s="24" t="s">
        <v>117</v>
      </c>
      <c r="C16" s="32">
        <v>2</v>
      </c>
      <c r="D16" s="105" t="s">
        <v>307</v>
      </c>
      <c r="E16" s="78" t="s">
        <v>300</v>
      </c>
      <c r="F16" s="73" t="s">
        <v>41</v>
      </c>
      <c r="G16" s="88">
        <v>925</v>
      </c>
    </row>
    <row r="17" spans="1:7">
      <c r="A17">
        <v>2</v>
      </c>
      <c r="B17" s="24" t="s">
        <v>117</v>
      </c>
      <c r="C17" s="47" t="s">
        <v>141</v>
      </c>
      <c r="D17" s="96" t="s">
        <v>308</v>
      </c>
      <c r="E17" s="75" t="s">
        <v>301</v>
      </c>
      <c r="F17" s="71" t="s">
        <v>41</v>
      </c>
      <c r="G17" s="89"/>
    </row>
    <row r="18" spans="1:7">
      <c r="A18">
        <v>3</v>
      </c>
      <c r="B18" s="23" t="s">
        <v>161</v>
      </c>
      <c r="C18" s="37">
        <v>1</v>
      </c>
      <c r="D18" s="106" t="s">
        <v>237</v>
      </c>
      <c r="E18" s="77" t="s">
        <v>220</v>
      </c>
      <c r="F18" s="74" t="s">
        <v>41</v>
      </c>
      <c r="G18" s="91">
        <v>926</v>
      </c>
    </row>
    <row r="19" spans="1:7">
      <c r="A19">
        <v>3</v>
      </c>
      <c r="B19" s="23" t="s">
        <v>161</v>
      </c>
      <c r="C19" s="33" t="s">
        <v>182</v>
      </c>
      <c r="D19" s="95" t="s">
        <v>240</v>
      </c>
      <c r="E19" s="75" t="s">
        <v>225</v>
      </c>
      <c r="F19" s="71" t="s">
        <v>41</v>
      </c>
      <c r="G19" s="89">
        <v>926</v>
      </c>
    </row>
    <row r="20" spans="1:7">
      <c r="A20">
        <v>3</v>
      </c>
      <c r="B20" s="23" t="s">
        <v>161</v>
      </c>
      <c r="C20" s="33" t="s">
        <v>252</v>
      </c>
      <c r="D20" s="95" t="s">
        <v>250</v>
      </c>
      <c r="E20" s="71" t="s">
        <v>233</v>
      </c>
      <c r="F20" s="75" t="s">
        <v>41</v>
      </c>
      <c r="G20" s="89">
        <v>432</v>
      </c>
    </row>
    <row r="21" spans="1:7">
      <c r="A21">
        <v>1</v>
      </c>
      <c r="B21" s="23" t="s">
        <v>11</v>
      </c>
      <c r="C21" s="47">
        <v>1</v>
      </c>
      <c r="D21" s="98" t="s">
        <v>279</v>
      </c>
      <c r="E21" s="76" t="s">
        <v>256</v>
      </c>
      <c r="F21" s="69" t="s">
        <v>276</v>
      </c>
      <c r="G21" s="66">
        <v>2310</v>
      </c>
    </row>
    <row r="22" spans="1:7">
      <c r="A22">
        <v>1</v>
      </c>
      <c r="B22" s="23" t="s">
        <v>11</v>
      </c>
      <c r="C22" s="47">
        <v>1</v>
      </c>
      <c r="D22" s="97" t="s">
        <v>278</v>
      </c>
      <c r="E22" s="82" t="s">
        <v>255</v>
      </c>
      <c r="F22" s="68" t="s">
        <v>276</v>
      </c>
      <c r="G22" s="56">
        <v>1974</v>
      </c>
    </row>
    <row r="23" spans="1:7">
      <c r="A23">
        <v>1</v>
      </c>
      <c r="B23" s="23" t="s">
        <v>11</v>
      </c>
      <c r="C23" s="53">
        <v>2</v>
      </c>
      <c r="D23" s="100" t="s">
        <v>291</v>
      </c>
      <c r="E23" s="78" t="s">
        <v>267</v>
      </c>
      <c r="F23" s="67" t="s">
        <v>276</v>
      </c>
      <c r="G23" s="55">
        <v>3360</v>
      </c>
    </row>
    <row r="24" spans="1:7">
      <c r="A24">
        <v>2</v>
      </c>
      <c r="B24" s="24" t="s">
        <v>117</v>
      </c>
      <c r="C24" s="33">
        <v>1</v>
      </c>
      <c r="D24" s="96" t="s">
        <v>309</v>
      </c>
      <c r="E24" s="75" t="s">
        <v>297</v>
      </c>
      <c r="F24" s="71" t="s">
        <v>311</v>
      </c>
      <c r="G24" s="89">
        <v>4980</v>
      </c>
    </row>
    <row r="25" spans="1:7">
      <c r="A25">
        <v>1</v>
      </c>
      <c r="B25" s="23" t="s">
        <v>11</v>
      </c>
      <c r="C25" s="51">
        <v>3</v>
      </c>
      <c r="D25" s="101" t="s">
        <v>312</v>
      </c>
      <c r="E25" s="77" t="s">
        <v>275</v>
      </c>
      <c r="F25" s="70" t="s">
        <v>272</v>
      </c>
      <c r="G25" s="94">
        <v>3990</v>
      </c>
    </row>
    <row r="26" spans="1:7">
      <c r="A26">
        <v>1</v>
      </c>
      <c r="B26" s="23" t="s">
        <v>11</v>
      </c>
      <c r="C26" s="47">
        <v>3</v>
      </c>
      <c r="D26" s="97" t="s">
        <v>274</v>
      </c>
      <c r="E26" s="75" t="s">
        <v>269</v>
      </c>
      <c r="F26" s="68" t="s">
        <v>272</v>
      </c>
      <c r="G26" s="87">
        <v>2625</v>
      </c>
    </row>
    <row r="27" spans="1:7" ht="14.25">
      <c r="A27">
        <v>1</v>
      </c>
      <c r="B27" s="23" t="s">
        <v>11</v>
      </c>
      <c r="C27" s="47">
        <v>3</v>
      </c>
      <c r="D27" s="97" t="s">
        <v>273</v>
      </c>
      <c r="E27" s="75" t="s">
        <v>270</v>
      </c>
      <c r="F27" s="68" t="s">
        <v>272</v>
      </c>
      <c r="G27" s="87">
        <v>2730</v>
      </c>
    </row>
    <row r="28" spans="1:7">
      <c r="A28">
        <v>1</v>
      </c>
      <c r="B28" s="23" t="s">
        <v>11</v>
      </c>
      <c r="C28" s="47" t="s">
        <v>141</v>
      </c>
      <c r="D28" s="97" t="s">
        <v>289</v>
      </c>
      <c r="E28" s="75" t="s">
        <v>264</v>
      </c>
      <c r="F28" s="68" t="s">
        <v>272</v>
      </c>
      <c r="G28" s="56">
        <v>2520</v>
      </c>
    </row>
    <row r="29" spans="1:7">
      <c r="A29">
        <v>1</v>
      </c>
      <c r="B29" s="23" t="s">
        <v>11</v>
      </c>
      <c r="C29" s="47">
        <v>2</v>
      </c>
      <c r="D29" s="97" t="s">
        <v>285</v>
      </c>
      <c r="E29" s="75" t="s">
        <v>262</v>
      </c>
      <c r="F29" s="68" t="s">
        <v>76</v>
      </c>
      <c r="G29" s="56">
        <v>2940</v>
      </c>
    </row>
    <row r="30" spans="1:7">
      <c r="A30">
        <v>1</v>
      </c>
      <c r="B30" s="23" t="s">
        <v>11</v>
      </c>
      <c r="C30" s="49">
        <v>1</v>
      </c>
      <c r="D30" s="98" t="s">
        <v>280</v>
      </c>
      <c r="E30" s="76" t="s">
        <v>257</v>
      </c>
      <c r="F30" s="69" t="s">
        <v>281</v>
      </c>
      <c r="G30" s="66">
        <v>2310</v>
      </c>
    </row>
    <row r="31" spans="1:7">
      <c r="A31">
        <v>3</v>
      </c>
      <c r="B31" s="23" t="s">
        <v>161</v>
      </c>
      <c r="C31" s="37" t="s">
        <v>182</v>
      </c>
      <c r="D31" s="104" t="s">
        <v>241</v>
      </c>
      <c r="E31" s="77" t="s">
        <v>227</v>
      </c>
      <c r="F31" s="74" t="s">
        <v>243</v>
      </c>
      <c r="G31" s="91">
        <v>1815</v>
      </c>
    </row>
    <row r="32" spans="1:7">
      <c r="A32">
        <v>3</v>
      </c>
      <c r="B32" s="23" t="s">
        <v>161</v>
      </c>
      <c r="C32" s="33" t="s">
        <v>253</v>
      </c>
      <c r="D32" s="95" t="s">
        <v>249</v>
      </c>
      <c r="E32" s="71" t="s">
        <v>231</v>
      </c>
      <c r="F32" s="75" t="s">
        <v>243</v>
      </c>
      <c r="G32" s="89">
        <v>3024</v>
      </c>
    </row>
    <row r="33" spans="1:7">
      <c r="A33">
        <v>3</v>
      </c>
      <c r="B33" s="23" t="s">
        <v>161</v>
      </c>
      <c r="C33" s="33" t="s">
        <v>316</v>
      </c>
      <c r="D33" s="95" t="s">
        <v>239</v>
      </c>
      <c r="E33" s="75" t="s">
        <v>224</v>
      </c>
      <c r="F33" s="71" t="s">
        <v>243</v>
      </c>
      <c r="G33" s="89">
        <v>1815</v>
      </c>
    </row>
    <row r="34" spans="1:7">
      <c r="A34">
        <v>2</v>
      </c>
      <c r="B34" s="24" t="s">
        <v>117</v>
      </c>
      <c r="C34" s="33" t="s">
        <v>318</v>
      </c>
      <c r="D34" s="96" t="s">
        <v>306</v>
      </c>
      <c r="E34" s="75" t="s">
        <v>298</v>
      </c>
      <c r="F34" s="71"/>
      <c r="G34" s="89"/>
    </row>
  </sheetData>
  <phoneticPr fontId="19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4" sqref="A4"/>
    </sheetView>
  </sheetViews>
  <sheetFormatPr defaultRowHeight="13.5"/>
  <cols>
    <col min="1" max="1" width="93.25" bestFit="1" customWidth="1"/>
    <col min="2" max="2" width="39.625" bestFit="1" customWidth="1"/>
  </cols>
  <sheetData>
    <row r="1" spans="1:2">
      <c r="A1" s="285" t="s">
        <v>500</v>
      </c>
      <c r="B1" s="285" t="s">
        <v>499</v>
      </c>
    </row>
    <row r="2" spans="1:2">
      <c r="A2" s="7" t="s">
        <v>386</v>
      </c>
      <c r="B2" s="7" t="s">
        <v>525</v>
      </c>
    </row>
    <row r="3" spans="1:2">
      <c r="A3" s="7" t="s">
        <v>387</v>
      </c>
      <c r="B3" s="7" t="s">
        <v>518</v>
      </c>
    </row>
    <row r="4" spans="1:2">
      <c r="A4" s="7" t="s">
        <v>547</v>
      </c>
      <c r="B4" s="7" t="s">
        <v>518</v>
      </c>
    </row>
    <row r="5" spans="1:2">
      <c r="A5" s="7" t="s">
        <v>548</v>
      </c>
      <c r="B5" s="7" t="s">
        <v>531</v>
      </c>
    </row>
    <row r="6" spans="1:2">
      <c r="A6" s="7" t="s">
        <v>504</v>
      </c>
      <c r="B6" s="7" t="s">
        <v>505</v>
      </c>
    </row>
    <row r="7" spans="1:2">
      <c r="A7" s="7" t="s">
        <v>549</v>
      </c>
      <c r="B7" s="7" t="s">
        <v>543</v>
      </c>
    </row>
    <row r="8" spans="1:2">
      <c r="A8" s="7" t="s">
        <v>550</v>
      </c>
      <c r="B8" s="7" t="s">
        <v>518</v>
      </c>
    </row>
    <row r="9" spans="1:2">
      <c r="A9" s="7" t="s">
        <v>241</v>
      </c>
      <c r="B9" s="7" t="s">
        <v>517</v>
      </c>
    </row>
    <row r="10" spans="1:2">
      <c r="A10" s="7" t="s">
        <v>551</v>
      </c>
      <c r="B10" s="7" t="s">
        <v>507</v>
      </c>
    </row>
    <row r="11" spans="1:2">
      <c r="A11" s="7" t="s">
        <v>520</v>
      </c>
      <c r="B11" s="7" t="s">
        <v>521</v>
      </c>
    </row>
    <row r="12" spans="1:2">
      <c r="A12" s="7" t="s">
        <v>552</v>
      </c>
      <c r="B12" s="7" t="s">
        <v>502</v>
      </c>
    </row>
    <row r="13" spans="1:2">
      <c r="A13" s="7" t="s">
        <v>539</v>
      </c>
      <c r="B13" s="7" t="s">
        <v>540</v>
      </c>
    </row>
    <row r="14" spans="1:2">
      <c r="A14" s="7" t="s">
        <v>508</v>
      </c>
      <c r="B14" s="7" t="s">
        <v>509</v>
      </c>
    </row>
    <row r="15" spans="1:2">
      <c r="A15" s="7" t="s">
        <v>503</v>
      </c>
      <c r="B15" s="7" t="s">
        <v>502</v>
      </c>
    </row>
    <row r="16" spans="1:2">
      <c r="A16" s="7" t="s">
        <v>501</v>
      </c>
      <c r="B16" s="7" t="s">
        <v>502</v>
      </c>
    </row>
    <row r="17" spans="1:2">
      <c r="A17" s="7" t="s">
        <v>553</v>
      </c>
      <c r="B17" s="7" t="s">
        <v>511</v>
      </c>
    </row>
    <row r="18" spans="1:2">
      <c r="A18" s="7" t="s">
        <v>541</v>
      </c>
      <c r="B18" s="7" t="s">
        <v>507</v>
      </c>
    </row>
    <row r="19" spans="1:2">
      <c r="A19" s="7" t="s">
        <v>522</v>
      </c>
      <c r="B19" s="7" t="s">
        <v>507</v>
      </c>
    </row>
    <row r="20" spans="1:2">
      <c r="A20" s="7" t="s">
        <v>523</v>
      </c>
      <c r="B20" s="7" t="s">
        <v>524</v>
      </c>
    </row>
    <row r="21" spans="1:2">
      <c r="A21" s="7" t="s">
        <v>542</v>
      </c>
      <c r="B21" s="7" t="s">
        <v>524</v>
      </c>
    </row>
    <row r="22" spans="1:2">
      <c r="A22" s="7" t="s">
        <v>527</v>
      </c>
      <c r="B22" s="7" t="s">
        <v>507</v>
      </c>
    </row>
    <row r="23" spans="1:2">
      <c r="A23" s="7" t="s">
        <v>526</v>
      </c>
      <c r="B23" s="7" t="s">
        <v>525</v>
      </c>
    </row>
    <row r="24" spans="1:2">
      <c r="A24" s="7" t="s">
        <v>528</v>
      </c>
      <c r="B24" s="7" t="s">
        <v>544</v>
      </c>
    </row>
    <row r="25" spans="1:2">
      <c r="A25" s="7" t="s">
        <v>554</v>
      </c>
      <c r="B25" s="7" t="s">
        <v>519</v>
      </c>
    </row>
    <row r="26" spans="1:2">
      <c r="A26" s="7" t="s">
        <v>538</v>
      </c>
      <c r="B26" s="7" t="s">
        <v>525</v>
      </c>
    </row>
    <row r="27" spans="1:2">
      <c r="A27" s="7" t="s">
        <v>513</v>
      </c>
      <c r="B27" s="7" t="s">
        <v>502</v>
      </c>
    </row>
    <row r="28" spans="1:2">
      <c r="A28" s="7" t="s">
        <v>555</v>
      </c>
      <c r="B28" s="7" t="s">
        <v>495</v>
      </c>
    </row>
    <row r="29" spans="1:2">
      <c r="A29" s="7" t="s">
        <v>556</v>
      </c>
      <c r="B29" s="7" t="s">
        <v>495</v>
      </c>
    </row>
    <row r="30" spans="1:2">
      <c r="A30" s="7" t="s">
        <v>536</v>
      </c>
      <c r="B30" s="7" t="s">
        <v>537</v>
      </c>
    </row>
    <row r="31" spans="1:2">
      <c r="A31" s="7" t="s">
        <v>557</v>
      </c>
      <c r="B31" s="7" t="s">
        <v>502</v>
      </c>
    </row>
    <row r="32" spans="1:2">
      <c r="A32" s="7" t="s">
        <v>558</v>
      </c>
      <c r="B32" s="7" t="s">
        <v>545</v>
      </c>
    </row>
    <row r="33" spans="1:2">
      <c r="A33" s="7" t="s">
        <v>559</v>
      </c>
      <c r="B33" s="7" t="s">
        <v>532</v>
      </c>
    </row>
    <row r="34" spans="1:2">
      <c r="A34" s="7" t="s">
        <v>533</v>
      </c>
      <c r="B34" s="7" t="s">
        <v>545</v>
      </c>
    </row>
    <row r="35" spans="1:2">
      <c r="A35" s="7" t="s">
        <v>510</v>
      </c>
      <c r="B35" s="7" t="s">
        <v>511</v>
      </c>
    </row>
    <row r="36" spans="1:2">
      <c r="A36" s="7" t="s">
        <v>514</v>
      </c>
      <c r="B36" s="7" t="s">
        <v>515</v>
      </c>
    </row>
    <row r="37" spans="1:2">
      <c r="A37" s="7" t="s">
        <v>516</v>
      </c>
      <c r="B37" s="7" t="s">
        <v>517</v>
      </c>
    </row>
    <row r="38" spans="1:2">
      <c r="A38" s="7" t="s">
        <v>534</v>
      </c>
      <c r="B38" s="7" t="s">
        <v>535</v>
      </c>
    </row>
    <row r="39" spans="1:2">
      <c r="A39" s="7" t="s">
        <v>560</v>
      </c>
      <c r="B39" s="7" t="s">
        <v>546</v>
      </c>
    </row>
    <row r="40" spans="1:2">
      <c r="A40" s="7" t="s">
        <v>561</v>
      </c>
      <c r="B40" s="7" t="s">
        <v>532</v>
      </c>
    </row>
    <row r="41" spans="1:2">
      <c r="A41" s="7" t="s">
        <v>562</v>
      </c>
      <c r="B41" s="7" t="s">
        <v>545</v>
      </c>
    </row>
    <row r="42" spans="1:2">
      <c r="A42" s="7" t="s">
        <v>563</v>
      </c>
      <c r="B42" s="7" t="s">
        <v>87</v>
      </c>
    </row>
    <row r="43" spans="1:2">
      <c r="A43" s="7" t="s">
        <v>564</v>
      </c>
      <c r="B43" s="7" t="s">
        <v>512</v>
      </c>
    </row>
    <row r="44" spans="1:2">
      <c r="A44" s="7" t="s">
        <v>506</v>
      </c>
      <c r="B44" s="7" t="s">
        <v>507</v>
      </c>
    </row>
    <row r="45" spans="1:2">
      <c r="A45" s="7" t="s">
        <v>529</v>
      </c>
      <c r="B45" s="7" t="s">
        <v>530</v>
      </c>
    </row>
  </sheetData>
  <phoneticPr fontId="19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A4" sqref="A4"/>
    </sheetView>
  </sheetViews>
  <sheetFormatPr defaultRowHeight="13.5"/>
  <cols>
    <col min="1" max="1" width="3.375" style="224" bestFit="1" customWidth="1"/>
    <col min="2" max="2" width="10.875" style="224" customWidth="1"/>
    <col min="3" max="3" width="43.25" style="224" bestFit="1" customWidth="1"/>
    <col min="4" max="4" width="5.875" style="224" customWidth="1"/>
    <col min="5" max="5" width="38.125" style="224" customWidth="1"/>
    <col min="6" max="16384" width="9" style="224"/>
  </cols>
  <sheetData>
    <row r="1" spans="1:5">
      <c r="B1" s="224" t="s">
        <v>451</v>
      </c>
    </row>
    <row r="2" spans="1:5">
      <c r="B2" s="224" t="s">
        <v>452</v>
      </c>
    </row>
    <row r="3" spans="1:5">
      <c r="B3" s="224" t="s">
        <v>453</v>
      </c>
    </row>
    <row r="4" spans="1:5">
      <c r="A4" s="225" t="s">
        <v>454</v>
      </c>
      <c r="B4" s="226" t="s">
        <v>455</v>
      </c>
      <c r="C4" s="226" t="s">
        <v>456</v>
      </c>
      <c r="D4" s="227" t="s">
        <v>457</v>
      </c>
      <c r="E4" s="226" t="s">
        <v>458</v>
      </c>
    </row>
    <row r="5" spans="1:5">
      <c r="A5" s="228">
        <v>1</v>
      </c>
      <c r="B5" s="228" t="s">
        <v>379</v>
      </c>
      <c r="C5" s="229" t="s">
        <v>386</v>
      </c>
      <c r="D5" s="229" t="s">
        <v>459</v>
      </c>
      <c r="E5" s="229" t="s">
        <v>460</v>
      </c>
    </row>
    <row r="6" spans="1:5">
      <c r="A6" s="127">
        <v>2</v>
      </c>
      <c r="B6" s="127" t="s">
        <v>397</v>
      </c>
      <c r="C6" s="129" t="s">
        <v>396</v>
      </c>
      <c r="D6" s="126" t="s">
        <v>461</v>
      </c>
      <c r="E6" s="126" t="s">
        <v>462</v>
      </c>
    </row>
    <row r="7" spans="1:5">
      <c r="A7" s="127">
        <v>3</v>
      </c>
      <c r="B7" s="127" t="s">
        <v>420</v>
      </c>
      <c r="C7" s="126" t="s">
        <v>419</v>
      </c>
      <c r="D7" s="126" t="s">
        <v>463</v>
      </c>
      <c r="E7" s="126" t="s">
        <v>460</v>
      </c>
    </row>
    <row r="8" spans="1:5">
      <c r="A8" s="127">
        <v>4</v>
      </c>
      <c r="B8" s="127" t="s">
        <v>423</v>
      </c>
      <c r="C8" s="126" t="s">
        <v>422</v>
      </c>
      <c r="D8" s="126" t="s">
        <v>463</v>
      </c>
      <c r="E8" s="126" t="s">
        <v>464</v>
      </c>
    </row>
    <row r="9" spans="1:5">
      <c r="A9" s="230"/>
      <c r="B9" s="230"/>
      <c r="C9" s="231"/>
      <c r="D9" s="231"/>
      <c r="E9" s="231"/>
    </row>
    <row r="10" spans="1:5">
      <c r="B10" s="224" t="s">
        <v>465</v>
      </c>
      <c r="D10" s="232"/>
    </row>
    <row r="11" spans="1:5">
      <c r="A11" s="225" t="s">
        <v>454</v>
      </c>
      <c r="B11" s="226" t="s">
        <v>455</v>
      </c>
      <c r="C11" s="226" t="s">
        <v>456</v>
      </c>
      <c r="D11" s="227" t="s">
        <v>457</v>
      </c>
    </row>
    <row r="12" spans="1:5">
      <c r="A12" s="228">
        <v>1</v>
      </c>
      <c r="B12" s="228" t="s">
        <v>432</v>
      </c>
      <c r="C12" s="229" t="s">
        <v>431</v>
      </c>
      <c r="D12" s="229" t="s">
        <v>466</v>
      </c>
    </row>
    <row r="13" spans="1:5">
      <c r="A13" s="127">
        <v>2</v>
      </c>
      <c r="B13" s="127" t="s">
        <v>434</v>
      </c>
      <c r="C13" s="126" t="s">
        <v>433</v>
      </c>
      <c r="D13" s="126" t="s">
        <v>466</v>
      </c>
    </row>
    <row r="14" spans="1:5">
      <c r="A14" s="127">
        <v>3</v>
      </c>
      <c r="B14" s="127" t="s">
        <v>440</v>
      </c>
      <c r="C14" s="126" t="s">
        <v>439</v>
      </c>
      <c r="D14" s="126" t="s">
        <v>466</v>
      </c>
    </row>
    <row r="15" spans="1:5">
      <c r="A15" s="127">
        <v>4</v>
      </c>
      <c r="B15" s="127" t="s">
        <v>432</v>
      </c>
      <c r="C15" s="126" t="s">
        <v>446</v>
      </c>
      <c r="D15" s="126" t="s">
        <v>467</v>
      </c>
    </row>
    <row r="16" spans="1:5">
      <c r="A16" s="230"/>
      <c r="B16" s="230"/>
      <c r="C16" s="231"/>
      <c r="D16" s="231"/>
    </row>
    <row r="17" spans="1:4">
      <c r="B17" s="224" t="s">
        <v>468</v>
      </c>
      <c r="D17" s="232"/>
    </row>
    <row r="18" spans="1:4">
      <c r="A18" s="225" t="s">
        <v>454</v>
      </c>
      <c r="B18" s="226" t="s">
        <v>455</v>
      </c>
      <c r="C18" s="226" t="s">
        <v>456</v>
      </c>
      <c r="D18" s="227" t="s">
        <v>457</v>
      </c>
    </row>
    <row r="19" spans="1:4">
      <c r="A19" s="228">
        <v>1</v>
      </c>
      <c r="B19" s="228" t="s">
        <v>469</v>
      </c>
      <c r="C19" s="229" t="s">
        <v>385</v>
      </c>
      <c r="D19" s="229" t="s">
        <v>459</v>
      </c>
    </row>
    <row r="20" spans="1:4">
      <c r="A20" s="127">
        <v>2</v>
      </c>
      <c r="B20" s="127" t="s">
        <v>425</v>
      </c>
      <c r="C20" s="126" t="s">
        <v>424</v>
      </c>
      <c r="D20" s="126" t="s">
        <v>463</v>
      </c>
    </row>
    <row r="21" spans="1:4">
      <c r="A21" s="230"/>
      <c r="B21" s="230"/>
      <c r="C21" s="231"/>
      <c r="D21" s="231"/>
    </row>
    <row r="22" spans="1:4">
      <c r="B22" s="224" t="s">
        <v>470</v>
      </c>
      <c r="D22" s="232"/>
    </row>
    <row r="23" spans="1:4">
      <c r="A23" s="225" t="s">
        <v>454</v>
      </c>
      <c r="B23" s="226" t="s">
        <v>455</v>
      </c>
      <c r="C23" s="226" t="s">
        <v>456</v>
      </c>
      <c r="D23" s="227" t="s">
        <v>457</v>
      </c>
    </row>
    <row r="24" spans="1:4">
      <c r="A24" s="228">
        <v>1</v>
      </c>
      <c r="B24" s="228" t="s">
        <v>390</v>
      </c>
      <c r="C24" s="229" t="s">
        <v>388</v>
      </c>
      <c r="D24" s="229" t="s">
        <v>459</v>
      </c>
    </row>
    <row r="25" spans="1:4">
      <c r="A25" s="127">
        <v>2</v>
      </c>
      <c r="B25" s="127" t="s">
        <v>393</v>
      </c>
      <c r="C25" s="126" t="s">
        <v>332</v>
      </c>
      <c r="D25" s="126" t="s">
        <v>459</v>
      </c>
    </row>
    <row r="26" spans="1:4">
      <c r="A26" s="127">
        <v>3</v>
      </c>
      <c r="B26" s="127" t="s">
        <v>402</v>
      </c>
      <c r="C26" s="129" t="s">
        <v>399</v>
      </c>
      <c r="D26" s="126" t="s">
        <v>459</v>
      </c>
    </row>
    <row r="27" spans="1:4">
      <c r="A27" s="127">
        <v>4</v>
      </c>
      <c r="B27" s="127" t="s">
        <v>403</v>
      </c>
      <c r="C27" s="126" t="s">
        <v>400</v>
      </c>
      <c r="D27" s="126" t="s">
        <v>459</v>
      </c>
    </row>
    <row r="28" spans="1:4">
      <c r="A28" s="127">
        <v>5</v>
      </c>
      <c r="B28" s="127" t="s">
        <v>418</v>
      </c>
      <c r="C28" s="126" t="s">
        <v>334</v>
      </c>
      <c r="D28" s="126" t="s">
        <v>463</v>
      </c>
    </row>
    <row r="29" spans="1:4">
      <c r="A29" s="127">
        <v>6</v>
      </c>
      <c r="B29" s="127" t="s">
        <v>429</v>
      </c>
      <c r="C29" s="126" t="s">
        <v>471</v>
      </c>
      <c r="D29" s="126" t="s">
        <v>472</v>
      </c>
    </row>
    <row r="30" spans="1:4">
      <c r="A30" s="127">
        <v>7</v>
      </c>
      <c r="B30" s="127" t="s">
        <v>430</v>
      </c>
      <c r="C30" s="126" t="s">
        <v>428</v>
      </c>
      <c r="D30" s="126" t="s">
        <v>466</v>
      </c>
    </row>
    <row r="31" spans="1:4">
      <c r="A31" s="127">
        <v>8</v>
      </c>
      <c r="B31" s="127" t="s">
        <v>442</v>
      </c>
      <c r="C31" s="126" t="s">
        <v>441</v>
      </c>
      <c r="D31" s="126" t="s">
        <v>467</v>
      </c>
    </row>
    <row r="32" spans="1:4">
      <c r="A32" s="127">
        <v>9</v>
      </c>
      <c r="B32" s="127" t="s">
        <v>425</v>
      </c>
      <c r="C32" s="126" t="s">
        <v>443</v>
      </c>
      <c r="D32" s="126" t="s">
        <v>467</v>
      </c>
    </row>
    <row r="33" spans="1:5">
      <c r="A33" s="127">
        <v>10</v>
      </c>
      <c r="B33" s="127" t="s">
        <v>450</v>
      </c>
      <c r="C33" s="126" t="s">
        <v>449</v>
      </c>
      <c r="D33" s="126" t="s">
        <v>467</v>
      </c>
    </row>
    <row r="34" spans="1:5">
      <c r="A34" s="230"/>
      <c r="B34" s="230"/>
      <c r="C34" s="231"/>
      <c r="D34" s="231"/>
      <c r="E34" s="231"/>
    </row>
    <row r="35" spans="1:5">
      <c r="B35" s="224" t="s">
        <v>473</v>
      </c>
      <c r="D35" s="232"/>
    </row>
    <row r="36" spans="1:5">
      <c r="A36" s="225" t="s">
        <v>454</v>
      </c>
      <c r="B36" s="226" t="s">
        <v>455</v>
      </c>
      <c r="C36" s="226" t="s">
        <v>456</v>
      </c>
      <c r="D36" s="227" t="s">
        <v>457</v>
      </c>
    </row>
    <row r="37" spans="1:5">
      <c r="A37" s="127">
        <v>1</v>
      </c>
      <c r="B37" s="127" t="s">
        <v>389</v>
      </c>
      <c r="C37" s="126" t="s">
        <v>387</v>
      </c>
      <c r="D37" s="233" t="s">
        <v>459</v>
      </c>
    </row>
    <row r="38" spans="1:5">
      <c r="A38" s="127">
        <v>2</v>
      </c>
      <c r="B38" s="127" t="s">
        <v>394</v>
      </c>
      <c r="C38" s="126" t="s">
        <v>391</v>
      </c>
      <c r="D38" s="126" t="s">
        <v>461</v>
      </c>
    </row>
    <row r="39" spans="1:5">
      <c r="A39" s="127">
        <v>3</v>
      </c>
      <c r="B39" s="127" t="s">
        <v>395</v>
      </c>
      <c r="C39" s="126" t="s">
        <v>392</v>
      </c>
      <c r="D39" s="126" t="s">
        <v>459</v>
      </c>
    </row>
    <row r="40" spans="1:5">
      <c r="A40" s="127">
        <v>4</v>
      </c>
      <c r="B40" s="127" t="s">
        <v>417</v>
      </c>
      <c r="C40" s="126" t="s">
        <v>416</v>
      </c>
      <c r="D40" s="126" t="s">
        <v>461</v>
      </c>
    </row>
    <row r="41" spans="1:5">
      <c r="A41" s="127">
        <v>5</v>
      </c>
      <c r="B41" s="127" t="s">
        <v>401</v>
      </c>
      <c r="C41" s="126" t="s">
        <v>398</v>
      </c>
      <c r="D41" s="126" t="s">
        <v>459</v>
      </c>
    </row>
    <row r="42" spans="1:5">
      <c r="A42" s="127">
        <v>6</v>
      </c>
      <c r="B42" s="127" t="s">
        <v>263</v>
      </c>
      <c r="C42" s="130" t="s">
        <v>333</v>
      </c>
      <c r="D42" s="130" t="s">
        <v>463</v>
      </c>
    </row>
    <row r="43" spans="1:5">
      <c r="A43" s="127">
        <v>7</v>
      </c>
      <c r="B43" s="127" t="s">
        <v>421</v>
      </c>
      <c r="C43" s="126" t="s">
        <v>387</v>
      </c>
      <c r="D43" s="126" t="s">
        <v>463</v>
      </c>
    </row>
    <row r="44" spans="1:5">
      <c r="A44" s="127">
        <v>8</v>
      </c>
      <c r="B44" s="127" t="s">
        <v>427</v>
      </c>
      <c r="C44" s="130" t="s">
        <v>426</v>
      </c>
      <c r="D44" s="130" t="s">
        <v>474</v>
      </c>
    </row>
    <row r="45" spans="1:5">
      <c r="A45" s="127">
        <v>9</v>
      </c>
      <c r="B45" s="127" t="s">
        <v>436</v>
      </c>
      <c r="C45" s="126" t="s">
        <v>435</v>
      </c>
      <c r="D45" s="126" t="s">
        <v>466</v>
      </c>
    </row>
    <row r="46" spans="1:5">
      <c r="A46" s="127">
        <v>10</v>
      </c>
      <c r="B46" s="127" t="s">
        <v>445</v>
      </c>
      <c r="C46" s="130" t="s">
        <v>444</v>
      </c>
      <c r="D46" s="130" t="s">
        <v>467</v>
      </c>
    </row>
    <row r="47" spans="1:5">
      <c r="D47" s="232"/>
    </row>
    <row r="48" spans="1:5">
      <c r="B48" s="224" t="s">
        <v>475</v>
      </c>
      <c r="D48" s="232"/>
    </row>
    <row r="49" spans="1:4">
      <c r="A49" s="127">
        <v>11</v>
      </c>
      <c r="B49" s="127" t="s">
        <v>448</v>
      </c>
      <c r="C49" s="126" t="s">
        <v>447</v>
      </c>
      <c r="D49" s="126" t="s">
        <v>467</v>
      </c>
    </row>
    <row r="50" spans="1:4">
      <c r="A50" s="127">
        <v>1</v>
      </c>
      <c r="B50" s="127" t="s">
        <v>410</v>
      </c>
      <c r="C50" s="129" t="s">
        <v>404</v>
      </c>
      <c r="D50" s="126" t="s">
        <v>476</v>
      </c>
    </row>
    <row r="51" spans="1:4">
      <c r="A51" s="127">
        <v>2</v>
      </c>
      <c r="B51" s="127" t="s">
        <v>411</v>
      </c>
      <c r="C51" s="126" t="s">
        <v>405</v>
      </c>
      <c r="D51" s="126" t="s">
        <v>476</v>
      </c>
    </row>
    <row r="52" spans="1:4">
      <c r="A52" s="127">
        <v>3</v>
      </c>
      <c r="B52" s="127" t="s">
        <v>412</v>
      </c>
      <c r="C52" s="126" t="s">
        <v>406</v>
      </c>
      <c r="D52" s="126" t="s">
        <v>476</v>
      </c>
    </row>
    <row r="53" spans="1:4">
      <c r="A53" s="127">
        <v>4</v>
      </c>
      <c r="B53" s="127" t="s">
        <v>413</v>
      </c>
      <c r="C53" s="126" t="s">
        <v>407</v>
      </c>
      <c r="D53" s="126" t="s">
        <v>476</v>
      </c>
    </row>
    <row r="54" spans="1:4">
      <c r="A54" s="127">
        <v>5</v>
      </c>
      <c r="B54" s="127" t="s">
        <v>414</v>
      </c>
      <c r="C54" s="126" t="s">
        <v>408</v>
      </c>
      <c r="D54" s="126" t="s">
        <v>476</v>
      </c>
    </row>
    <row r="55" spans="1:4">
      <c r="A55" s="127">
        <v>6</v>
      </c>
      <c r="B55" s="127" t="s">
        <v>415</v>
      </c>
      <c r="C55" s="126" t="s">
        <v>409</v>
      </c>
      <c r="D55" s="126" t="s">
        <v>476</v>
      </c>
    </row>
    <row r="56" spans="1:4">
      <c r="A56" s="127">
        <v>7</v>
      </c>
      <c r="B56" s="127" t="s">
        <v>438</v>
      </c>
      <c r="C56" s="126" t="s">
        <v>437</v>
      </c>
      <c r="D56" s="126" t="s">
        <v>466</v>
      </c>
    </row>
    <row r="57" spans="1:4">
      <c r="B57" s="230"/>
      <c r="C57" s="231"/>
      <c r="D57" s="231"/>
    </row>
  </sheetData>
  <phoneticPr fontId="19"/>
  <pageMargins left="0.23622047244094491" right="3.937007874015748E-2" top="0.74803149606299213" bottom="0.7480314960629921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view="pageLayout" topLeftCell="A37" zoomScaleNormal="90" zoomScaleSheetLayoutView="75" workbookViewId="0">
      <selection activeCell="A4" sqref="A4"/>
    </sheetView>
  </sheetViews>
  <sheetFormatPr defaultRowHeight="19.5" customHeight="1" outlineLevelCol="1"/>
  <cols>
    <col min="1" max="1" width="3.75" style="112" bestFit="1" customWidth="1"/>
    <col min="2" max="2" width="6.375" style="112" customWidth="1"/>
    <col min="3" max="3" width="72.25" style="112" customWidth="1"/>
    <col min="4" max="4" width="30" style="111" hidden="1" customWidth="1" outlineLevel="1"/>
    <col min="5" max="5" width="10.375" style="111" customWidth="1" collapsed="1"/>
    <col min="6" max="7" width="10.375" style="112" customWidth="1"/>
    <col min="8" max="8" width="95.25" style="112" bestFit="1" customWidth="1"/>
    <col min="9" max="16384" width="9" style="112"/>
  </cols>
  <sheetData>
    <row r="1" spans="1:8" ht="40.5" customHeight="1" thickBot="1">
      <c r="A1" s="145" t="s">
        <v>348</v>
      </c>
      <c r="B1" s="146"/>
      <c r="E1" s="234"/>
      <c r="F1" s="110"/>
      <c r="G1" s="235"/>
    </row>
    <row r="2" spans="1:8" s="150" customFormat="1" ht="33.75" customHeight="1" thickBot="1">
      <c r="A2" s="147" t="s">
        <v>321</v>
      </c>
      <c r="B2" s="148" t="s">
        <v>320</v>
      </c>
      <c r="C2" s="115" t="s">
        <v>322</v>
      </c>
      <c r="D2" s="116" t="s">
        <v>324</v>
      </c>
      <c r="E2" s="116" t="s">
        <v>477</v>
      </c>
      <c r="F2" s="117" t="s">
        <v>478</v>
      </c>
      <c r="G2" s="117" t="s">
        <v>479</v>
      </c>
      <c r="H2" s="117" t="s">
        <v>10</v>
      </c>
    </row>
    <row r="3" spans="1:8" ht="18" customHeight="1" thickTop="1">
      <c r="A3" s="151">
        <v>1</v>
      </c>
      <c r="B3" s="401" t="s">
        <v>331</v>
      </c>
      <c r="C3" s="152">
        <f>一覧表!C5</f>
        <v>0</v>
      </c>
      <c r="D3" s="152">
        <f>一覧表!E40</f>
        <v>0</v>
      </c>
      <c r="E3" s="236"/>
      <c r="F3" s="237"/>
      <c r="G3" s="237"/>
      <c r="H3" s="241"/>
    </row>
    <row r="4" spans="1:8" ht="18" customHeight="1">
      <c r="A4" s="151">
        <v>2</v>
      </c>
      <c r="B4" s="402"/>
      <c r="C4" s="152">
        <f>一覧表!C6</f>
        <v>0</v>
      </c>
      <c r="D4" s="152">
        <f>一覧表!E20</f>
        <v>0</v>
      </c>
      <c r="E4" s="236"/>
      <c r="F4" s="237"/>
      <c r="G4" s="237"/>
      <c r="H4" s="241"/>
    </row>
    <row r="5" spans="1:8" ht="18" customHeight="1">
      <c r="A5" s="151">
        <v>3</v>
      </c>
      <c r="B5" s="402"/>
      <c r="C5" s="152">
        <f>一覧表!C7</f>
        <v>0</v>
      </c>
      <c r="D5" s="152">
        <f>一覧表!E5</f>
        <v>0</v>
      </c>
      <c r="E5" s="236"/>
      <c r="F5" s="237"/>
      <c r="G5" s="237"/>
      <c r="H5" s="241"/>
    </row>
    <row r="6" spans="1:8" ht="18" customHeight="1">
      <c r="A6" s="151">
        <v>4</v>
      </c>
      <c r="B6" s="402"/>
      <c r="C6" s="152">
        <f>一覧表!C8</f>
        <v>0</v>
      </c>
      <c r="D6" s="152">
        <f>一覧表!E26</f>
        <v>0</v>
      </c>
      <c r="E6" s="236"/>
      <c r="F6" s="237"/>
      <c r="G6" s="237"/>
      <c r="H6" s="241"/>
    </row>
    <row r="7" spans="1:8" ht="18" customHeight="1">
      <c r="A7" s="151">
        <v>5</v>
      </c>
      <c r="B7" s="402"/>
      <c r="C7" s="152">
        <f>一覧表!C9</f>
        <v>0</v>
      </c>
      <c r="D7" s="152">
        <f>一覧表!E6</f>
        <v>0</v>
      </c>
      <c r="E7" s="236"/>
      <c r="F7" s="237"/>
      <c r="G7" s="237"/>
      <c r="H7" s="241"/>
    </row>
    <row r="8" spans="1:8" ht="18" customHeight="1">
      <c r="A8" s="151">
        <v>6</v>
      </c>
      <c r="B8" s="402"/>
      <c r="C8" s="152">
        <f>一覧表!C34</f>
        <v>0</v>
      </c>
      <c r="D8" s="152">
        <f>一覧表!E29</f>
        <v>0</v>
      </c>
      <c r="E8" s="236"/>
      <c r="F8" s="237"/>
      <c r="G8" s="237"/>
      <c r="H8" s="241"/>
    </row>
    <row r="9" spans="1:8" ht="18" customHeight="1">
      <c r="A9" s="151">
        <v>7</v>
      </c>
      <c r="B9" s="402"/>
      <c r="C9" s="152">
        <f>一覧表!C11</f>
        <v>0</v>
      </c>
      <c r="D9" s="152">
        <f>一覧表!E12</f>
        <v>0</v>
      </c>
      <c r="E9" s="237"/>
      <c r="F9" s="237"/>
      <c r="G9" s="237"/>
      <c r="H9" s="241"/>
    </row>
    <row r="10" spans="1:8" ht="18" customHeight="1">
      <c r="A10" s="151">
        <v>8</v>
      </c>
      <c r="B10" s="402"/>
      <c r="C10" s="152">
        <f>一覧表!C12</f>
        <v>0</v>
      </c>
      <c r="D10" s="152">
        <f>一覧表!E27</f>
        <v>0</v>
      </c>
      <c r="E10" s="236"/>
      <c r="F10" s="237"/>
      <c r="G10" s="237"/>
      <c r="H10" s="241"/>
    </row>
    <row r="11" spans="1:8" ht="18" customHeight="1">
      <c r="A11" s="151">
        <v>9</v>
      </c>
      <c r="B11" s="402"/>
      <c r="C11" s="152">
        <f>一覧表!C13</f>
        <v>0</v>
      </c>
      <c r="D11" s="152">
        <f>一覧表!E41</f>
        <v>0</v>
      </c>
      <c r="E11" s="236"/>
      <c r="F11" s="237"/>
      <c r="G11" s="237"/>
      <c r="H11" s="241"/>
    </row>
    <row r="12" spans="1:8" ht="18" customHeight="1">
      <c r="A12" s="151">
        <v>10</v>
      </c>
      <c r="B12" s="402"/>
      <c r="C12" s="152">
        <f>一覧表!C14</f>
        <v>0</v>
      </c>
      <c r="D12" s="152">
        <f>一覧表!E28</f>
        <v>0</v>
      </c>
      <c r="E12" s="236"/>
      <c r="F12" s="237"/>
      <c r="G12" s="237"/>
      <c r="H12" s="241"/>
    </row>
    <row r="13" spans="1:8" ht="18" customHeight="1">
      <c r="A13" s="151">
        <v>11</v>
      </c>
      <c r="B13" s="402"/>
      <c r="C13" s="152">
        <f>一覧表!C15</f>
        <v>0</v>
      </c>
      <c r="D13" s="152">
        <f>一覧表!E13</f>
        <v>0</v>
      </c>
      <c r="E13" s="236"/>
      <c r="F13" s="237"/>
      <c r="G13" s="237"/>
      <c r="H13" s="241"/>
    </row>
    <row r="14" spans="1:8" ht="18" customHeight="1">
      <c r="A14" s="151">
        <v>12</v>
      </c>
      <c r="B14" s="402"/>
      <c r="C14" s="152">
        <f>一覧表!C16</f>
        <v>0</v>
      </c>
      <c r="D14" s="152">
        <f>一覧表!E33</f>
        <v>0</v>
      </c>
      <c r="E14" s="236"/>
      <c r="F14" s="237"/>
      <c r="G14" s="237"/>
      <c r="H14" s="241"/>
    </row>
    <row r="15" spans="1:8" ht="18" customHeight="1">
      <c r="A15" s="151">
        <v>13</v>
      </c>
      <c r="B15" s="402"/>
      <c r="C15" s="152">
        <f>一覧表!C17</f>
        <v>0</v>
      </c>
      <c r="D15" s="152">
        <f>一覧表!E14</f>
        <v>0</v>
      </c>
      <c r="E15" s="236"/>
      <c r="F15" s="236"/>
      <c r="G15" s="237"/>
      <c r="H15" s="241"/>
    </row>
    <row r="16" spans="1:8" ht="18" customHeight="1">
      <c r="A16" s="151">
        <v>14</v>
      </c>
      <c r="B16" s="402"/>
      <c r="C16" s="152">
        <f>一覧表!C18</f>
        <v>0</v>
      </c>
      <c r="D16" s="152">
        <f>一覧表!E15</f>
        <v>0</v>
      </c>
      <c r="E16" s="236"/>
      <c r="F16" s="236"/>
      <c r="G16" s="237"/>
      <c r="H16" s="241"/>
    </row>
    <row r="17" spans="1:8" ht="18" customHeight="1">
      <c r="A17" s="151">
        <v>15</v>
      </c>
      <c r="B17" s="402"/>
      <c r="C17" s="152">
        <f>一覧表!C19</f>
        <v>0</v>
      </c>
      <c r="D17" s="152">
        <f>一覧表!E35</f>
        <v>0</v>
      </c>
      <c r="E17" s="236"/>
      <c r="F17" s="236"/>
      <c r="G17" s="237"/>
      <c r="H17" s="241"/>
    </row>
    <row r="18" spans="1:8" ht="18" customHeight="1">
      <c r="A18" s="151">
        <v>16</v>
      </c>
      <c r="B18" s="402"/>
      <c r="C18" s="152">
        <f>一覧表!C20</f>
        <v>0</v>
      </c>
      <c r="D18" s="152">
        <f>一覧表!E7</f>
        <v>0</v>
      </c>
      <c r="E18" s="236"/>
      <c r="F18" s="236"/>
      <c r="G18" s="237"/>
      <c r="H18" s="241"/>
    </row>
    <row r="19" spans="1:8" ht="18" customHeight="1">
      <c r="A19" s="151">
        <v>17</v>
      </c>
      <c r="B19" s="402"/>
      <c r="C19" s="152">
        <f>一覧表!C21</f>
        <v>0</v>
      </c>
      <c r="D19" s="152">
        <f>一覧表!E39</f>
        <v>0</v>
      </c>
      <c r="E19" s="236"/>
      <c r="F19" s="236"/>
      <c r="G19" s="237"/>
      <c r="H19" s="241"/>
    </row>
    <row r="20" spans="1:8" ht="18" customHeight="1">
      <c r="A20" s="151">
        <v>18</v>
      </c>
      <c r="B20" s="402"/>
      <c r="C20" s="152">
        <f>一覧表!C22</f>
        <v>0</v>
      </c>
      <c r="D20" s="152">
        <f>一覧表!E16</f>
        <v>0</v>
      </c>
      <c r="E20" s="236"/>
      <c r="F20" s="236"/>
      <c r="G20" s="237"/>
      <c r="H20" s="241"/>
    </row>
    <row r="21" spans="1:8" ht="18" customHeight="1">
      <c r="A21" s="151">
        <v>19</v>
      </c>
      <c r="B21" s="402"/>
      <c r="C21" s="152">
        <f>一覧表!C23</f>
        <v>0</v>
      </c>
      <c r="D21" s="152">
        <f>一覧表!E11</f>
        <v>0</v>
      </c>
      <c r="E21" s="236"/>
      <c r="F21" s="237"/>
      <c r="G21" s="237"/>
      <c r="H21" s="241"/>
    </row>
    <row r="22" spans="1:8" ht="18" customHeight="1">
      <c r="A22" s="151">
        <v>20</v>
      </c>
      <c r="B22" s="402"/>
      <c r="C22" s="152">
        <f>一覧表!C24</f>
        <v>0</v>
      </c>
      <c r="D22" s="152">
        <f>一覧表!E42</f>
        <v>0</v>
      </c>
      <c r="E22" s="237"/>
      <c r="F22" s="237"/>
      <c r="G22" s="237"/>
      <c r="H22" s="241"/>
    </row>
    <row r="23" spans="1:8" ht="18" customHeight="1">
      <c r="A23" s="151">
        <v>21</v>
      </c>
      <c r="B23" s="402"/>
      <c r="C23" s="152">
        <f>一覧表!C25</f>
        <v>0</v>
      </c>
      <c r="D23" s="152">
        <f>一覧表!E8</f>
        <v>0</v>
      </c>
      <c r="E23" s="236"/>
      <c r="F23" s="237"/>
      <c r="G23" s="237"/>
      <c r="H23" s="241"/>
    </row>
    <row r="24" spans="1:8" ht="18" customHeight="1">
      <c r="A24" s="151">
        <v>22</v>
      </c>
      <c r="B24" s="402"/>
      <c r="C24" s="152">
        <f>一覧表!C26</f>
        <v>0</v>
      </c>
      <c r="D24" s="152">
        <f>一覧表!E47</f>
        <v>0</v>
      </c>
      <c r="E24" s="236"/>
      <c r="F24" s="237"/>
      <c r="G24" s="237"/>
      <c r="H24" s="241"/>
    </row>
    <row r="25" spans="1:8" ht="18" customHeight="1">
      <c r="A25" s="151">
        <v>23</v>
      </c>
      <c r="B25" s="402"/>
      <c r="C25" s="152">
        <f>一覧表!C27</f>
        <v>0</v>
      </c>
      <c r="D25" s="152">
        <f>一覧表!E30</f>
        <v>0</v>
      </c>
      <c r="E25" s="236"/>
      <c r="F25" s="237"/>
      <c r="G25" s="237"/>
      <c r="H25" s="241"/>
    </row>
    <row r="26" spans="1:8" ht="18" customHeight="1">
      <c r="A26" s="151">
        <v>24</v>
      </c>
      <c r="B26" s="402"/>
      <c r="C26" s="152">
        <f>一覧表!C28</f>
        <v>0</v>
      </c>
      <c r="D26" s="152">
        <f>一覧表!E9</f>
        <v>0</v>
      </c>
      <c r="E26" s="236"/>
      <c r="F26" s="237"/>
      <c r="G26" s="237"/>
      <c r="H26" s="241"/>
    </row>
    <row r="27" spans="1:8" ht="18" customHeight="1">
      <c r="A27" s="151">
        <v>25</v>
      </c>
      <c r="B27" s="402"/>
      <c r="C27" s="152">
        <f>一覧表!C29</f>
        <v>0</v>
      </c>
      <c r="D27" s="152">
        <f>一覧表!E17</f>
        <v>0</v>
      </c>
      <c r="E27" s="236"/>
      <c r="F27" s="237"/>
      <c r="G27" s="237"/>
      <c r="H27" s="241"/>
    </row>
    <row r="28" spans="1:8" ht="18" customHeight="1">
      <c r="A28" s="151">
        <v>26</v>
      </c>
      <c r="B28" s="402"/>
      <c r="C28" s="152">
        <f>一覧表!C30</f>
        <v>0</v>
      </c>
      <c r="D28" s="152">
        <f>一覧表!E22</f>
        <v>0</v>
      </c>
      <c r="E28" s="236"/>
      <c r="F28" s="237"/>
      <c r="G28" s="237"/>
      <c r="H28" s="241"/>
    </row>
    <row r="29" spans="1:8" ht="18" customHeight="1">
      <c r="A29" s="151">
        <v>27</v>
      </c>
      <c r="B29" s="402"/>
      <c r="C29" s="152">
        <f>一覧表!C31</f>
        <v>0</v>
      </c>
      <c r="D29" s="152">
        <f>一覧表!E23</f>
        <v>0</v>
      </c>
      <c r="E29" s="237"/>
      <c r="F29" s="237"/>
      <c r="G29" s="237"/>
      <c r="H29" s="241"/>
    </row>
    <row r="30" spans="1:8" ht="18" customHeight="1">
      <c r="A30" s="151">
        <v>28</v>
      </c>
      <c r="B30" s="402"/>
      <c r="C30" s="152">
        <f>一覧表!C32</f>
        <v>0</v>
      </c>
      <c r="D30" s="152">
        <f>一覧表!E21</f>
        <v>0</v>
      </c>
      <c r="E30" s="237"/>
      <c r="F30" s="237"/>
      <c r="G30" s="237"/>
      <c r="H30" s="241"/>
    </row>
    <row r="31" spans="1:8" ht="18" customHeight="1">
      <c r="A31" s="151">
        <v>29</v>
      </c>
      <c r="B31" s="402"/>
      <c r="C31" s="152">
        <f>一覧表!C33</f>
        <v>0</v>
      </c>
      <c r="D31" s="152">
        <f>一覧表!E24</f>
        <v>0</v>
      </c>
      <c r="E31" s="236"/>
      <c r="F31" s="237"/>
      <c r="G31" s="237"/>
      <c r="H31" s="241"/>
    </row>
    <row r="32" spans="1:8" ht="18" customHeight="1">
      <c r="A32" s="151">
        <v>30</v>
      </c>
      <c r="B32" s="402"/>
      <c r="C32" s="152">
        <f>一覧表!C35</f>
        <v>0</v>
      </c>
      <c r="D32" s="152">
        <f>一覧表!E46</f>
        <v>0</v>
      </c>
      <c r="E32" s="236"/>
      <c r="F32" s="237"/>
      <c r="G32" s="237"/>
      <c r="H32" s="241"/>
    </row>
    <row r="33" spans="1:8" ht="18" customHeight="1">
      <c r="A33" s="151">
        <v>31</v>
      </c>
      <c r="B33" s="402"/>
      <c r="C33" s="152">
        <f>一覧表!C36</f>
        <v>0</v>
      </c>
      <c r="D33" s="152">
        <f>一覧表!E34</f>
        <v>0</v>
      </c>
      <c r="E33" s="237"/>
      <c r="F33" s="237"/>
      <c r="G33" s="237"/>
      <c r="H33" s="241"/>
    </row>
    <row r="34" spans="1:8" ht="18" customHeight="1">
      <c r="A34" s="151">
        <v>32</v>
      </c>
      <c r="B34" s="402"/>
      <c r="C34" s="152">
        <f>一覧表!C37</f>
        <v>0</v>
      </c>
      <c r="D34" s="152">
        <f>一覧表!E10</f>
        <v>0</v>
      </c>
      <c r="E34" s="236"/>
      <c r="F34" s="237"/>
      <c r="G34" s="237"/>
      <c r="H34" s="241"/>
    </row>
    <row r="35" spans="1:8" ht="18" customHeight="1">
      <c r="A35" s="151">
        <v>33</v>
      </c>
      <c r="B35" s="402"/>
      <c r="C35" s="152">
        <f>一覧表!C38</f>
        <v>0</v>
      </c>
      <c r="D35" s="152">
        <f>一覧表!E25</f>
        <v>0</v>
      </c>
      <c r="E35" s="236"/>
      <c r="F35" s="237"/>
      <c r="G35" s="237"/>
      <c r="H35" s="241"/>
    </row>
    <row r="36" spans="1:8" ht="18" hidden="1" customHeight="1">
      <c r="A36" s="151">
        <v>34</v>
      </c>
      <c r="B36" s="402"/>
      <c r="C36" s="152">
        <f>一覧表!C39</f>
        <v>0</v>
      </c>
      <c r="D36" s="152">
        <f>一覧表!E18</f>
        <v>0</v>
      </c>
      <c r="E36" s="236"/>
      <c r="F36" s="237"/>
      <c r="G36" s="237"/>
      <c r="H36" s="241"/>
    </row>
    <row r="37" spans="1:8" ht="18" customHeight="1">
      <c r="A37" s="151">
        <v>35</v>
      </c>
      <c r="B37" s="402"/>
      <c r="C37" s="152">
        <f>一覧表!C40</f>
        <v>0</v>
      </c>
      <c r="D37" s="152">
        <f>一覧表!E19</f>
        <v>0</v>
      </c>
      <c r="E37" s="237"/>
      <c r="F37" s="237"/>
      <c r="G37" s="237"/>
      <c r="H37" s="241"/>
    </row>
    <row r="38" spans="1:8" ht="18" customHeight="1">
      <c r="A38" s="151">
        <v>36</v>
      </c>
      <c r="B38" s="402"/>
      <c r="C38" s="152">
        <f>一覧表!C41</f>
        <v>0</v>
      </c>
      <c r="D38" s="152">
        <f>一覧表!E48</f>
        <v>0</v>
      </c>
      <c r="E38" s="236"/>
      <c r="F38" s="237"/>
      <c r="G38" s="237"/>
      <c r="H38" s="241"/>
    </row>
    <row r="39" spans="1:8" ht="18" customHeight="1">
      <c r="A39" s="151">
        <v>37</v>
      </c>
      <c r="B39" s="402"/>
      <c r="C39" s="152">
        <f>一覧表!C42</f>
        <v>0</v>
      </c>
      <c r="D39" s="152">
        <f>一覧表!E43</f>
        <v>0</v>
      </c>
      <c r="E39" s="236"/>
      <c r="F39" s="237"/>
      <c r="G39" s="237"/>
      <c r="H39" s="241"/>
    </row>
    <row r="40" spans="1:8" ht="18" customHeight="1">
      <c r="A40" s="151">
        <v>38</v>
      </c>
      <c r="B40" s="242"/>
      <c r="C40" s="152">
        <f>一覧表!C43</f>
        <v>0</v>
      </c>
      <c r="D40" s="243"/>
      <c r="E40" s="244"/>
      <c r="F40" s="245"/>
      <c r="G40" s="245"/>
      <c r="H40" s="246"/>
    </row>
    <row r="41" spans="1:8" ht="18" customHeight="1">
      <c r="A41" s="151">
        <v>39</v>
      </c>
      <c r="B41" s="242"/>
      <c r="C41" s="152">
        <f>一覧表!C44</f>
        <v>0</v>
      </c>
      <c r="D41" s="243"/>
      <c r="E41" s="244"/>
      <c r="F41" s="245"/>
      <c r="G41" s="245"/>
      <c r="H41" s="246"/>
    </row>
    <row r="42" spans="1:8" ht="18" customHeight="1">
      <c r="A42" s="151">
        <v>40</v>
      </c>
      <c r="B42" s="242"/>
      <c r="C42" s="152">
        <f>一覧表!C45</f>
        <v>0</v>
      </c>
      <c r="D42" s="243"/>
      <c r="E42" s="244"/>
      <c r="F42" s="245"/>
      <c r="G42" s="245"/>
      <c r="H42" s="246"/>
    </row>
    <row r="43" spans="1:8" ht="18" customHeight="1">
      <c r="A43" s="151">
        <v>41</v>
      </c>
      <c r="B43" s="242"/>
      <c r="C43" s="152">
        <f>一覧表!C46</f>
        <v>0</v>
      </c>
      <c r="D43" s="243"/>
      <c r="E43" s="244"/>
      <c r="F43" s="245"/>
      <c r="G43" s="245"/>
      <c r="H43" s="246"/>
    </row>
    <row r="44" spans="1:8" ht="18" customHeight="1">
      <c r="A44" s="151">
        <v>42</v>
      </c>
      <c r="B44" s="242"/>
      <c r="C44" s="152">
        <f>一覧表!C47</f>
        <v>0</v>
      </c>
      <c r="D44" s="243"/>
      <c r="E44" s="244"/>
      <c r="F44" s="245"/>
      <c r="G44" s="245"/>
      <c r="H44" s="246"/>
    </row>
    <row r="45" spans="1:8" ht="18" customHeight="1">
      <c r="A45" s="151">
        <v>43</v>
      </c>
      <c r="B45" s="242"/>
      <c r="C45" s="152">
        <f>一覧表!C10</f>
        <v>0</v>
      </c>
      <c r="D45" s="243"/>
      <c r="E45" s="244"/>
      <c r="F45" s="245"/>
      <c r="G45" s="245"/>
      <c r="H45" s="246"/>
    </row>
    <row r="46" spans="1:8" ht="18" customHeight="1">
      <c r="A46" s="151">
        <v>44</v>
      </c>
      <c r="B46" s="242"/>
      <c r="C46" s="152">
        <f>一覧表!C48</f>
        <v>0</v>
      </c>
      <c r="D46" s="243"/>
      <c r="E46" s="244"/>
      <c r="F46" s="245"/>
      <c r="G46" s="245"/>
      <c r="H46" s="246"/>
    </row>
    <row r="47" spans="1:8" ht="18" hidden="1" customHeight="1">
      <c r="A47" s="151">
        <v>45</v>
      </c>
      <c r="B47" s="242"/>
      <c r="C47" s="152"/>
      <c r="D47" s="243"/>
      <c r="E47" s="244"/>
      <c r="F47" s="245"/>
      <c r="G47" s="245"/>
      <c r="H47" s="246"/>
    </row>
    <row r="48" spans="1:8" ht="31.5" customHeight="1" thickBot="1">
      <c r="A48" s="403" t="s">
        <v>351</v>
      </c>
      <c r="B48" s="404"/>
      <c r="C48" s="404"/>
      <c r="D48" s="404"/>
      <c r="E48" s="405"/>
      <c r="F48" s="166"/>
      <c r="G48" s="166"/>
      <c r="H48" s="166"/>
    </row>
  </sheetData>
  <mergeCells count="2">
    <mergeCell ref="B3:B39"/>
    <mergeCell ref="A48:E48"/>
  </mergeCells>
  <phoneticPr fontId="19"/>
  <pageMargins left="0.59" right="0.17" top="0.64" bottom="0.63" header="0.51200000000000001" footer="0.51200000000000001"/>
  <pageSetup paperSize="9"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view="pageBreakPreview" zoomScale="90" zoomScaleNormal="85" zoomScaleSheetLayoutView="90" workbookViewId="0">
      <pane xSplit="1" ySplit="1" topLeftCell="B14" activePane="bottomRight" state="frozen"/>
      <selection activeCell="E7" sqref="E7:N7"/>
      <selection pane="topRight" activeCell="E7" sqref="E7:N7"/>
      <selection pane="bottomLeft" activeCell="E7" sqref="E7:N7"/>
      <selection pane="bottomRight" activeCell="E7" sqref="E7:N7"/>
    </sheetView>
  </sheetViews>
  <sheetFormatPr defaultRowHeight="13.5" outlineLevelCol="1"/>
  <cols>
    <col min="1" max="1" width="5.25" bestFit="1" customWidth="1"/>
    <col min="2" max="2" width="7.75" customWidth="1"/>
    <col min="3" max="3" width="19.375" customWidth="1"/>
    <col min="4" max="4" width="21.375" hidden="1" customWidth="1" outlineLevel="1"/>
    <col min="5" max="5" width="11.75" hidden="1" customWidth="1" collapsed="1"/>
    <col min="6" max="6" width="81.125" bestFit="1" customWidth="1"/>
    <col min="7" max="7" width="15.375" customWidth="1"/>
    <col min="8" max="8" width="9.75" bestFit="1" customWidth="1"/>
    <col min="9" max="9" width="11.125" customWidth="1"/>
  </cols>
  <sheetData>
    <row r="1" spans="1:9" ht="40.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ht="18.75" customHeight="1">
      <c r="A2" s="334" t="s">
        <v>11</v>
      </c>
      <c r="B2" s="53">
        <v>1</v>
      </c>
      <c r="C2" s="78" t="s">
        <v>254</v>
      </c>
      <c r="D2" s="54"/>
      <c r="E2" s="25"/>
      <c r="F2" s="29" t="s">
        <v>305</v>
      </c>
      <c r="G2" s="71" t="s">
        <v>41</v>
      </c>
      <c r="H2" s="89">
        <v>925</v>
      </c>
      <c r="I2" s="27"/>
    </row>
    <row r="3" spans="1:9" ht="18.75" customHeight="1">
      <c r="A3" s="335"/>
      <c r="B3" s="47">
        <v>1</v>
      </c>
      <c r="C3" s="75" t="s">
        <v>21</v>
      </c>
      <c r="D3" s="29"/>
      <c r="E3" s="29"/>
      <c r="F3" s="44" t="s">
        <v>277</v>
      </c>
      <c r="G3" s="68" t="s">
        <v>246</v>
      </c>
      <c r="H3" s="56">
        <v>2079</v>
      </c>
      <c r="I3" s="29"/>
    </row>
    <row r="4" spans="1:9" ht="18.75" customHeight="1">
      <c r="A4" s="335"/>
      <c r="B4" s="47">
        <v>1</v>
      </c>
      <c r="C4" s="75" t="s">
        <v>255</v>
      </c>
      <c r="D4" s="29"/>
      <c r="E4" s="29"/>
      <c r="F4" s="44" t="s">
        <v>278</v>
      </c>
      <c r="G4" s="68" t="s">
        <v>276</v>
      </c>
      <c r="H4" s="56">
        <v>1974</v>
      </c>
      <c r="I4" s="29"/>
    </row>
    <row r="5" spans="1:9" ht="18.75" customHeight="1">
      <c r="A5" s="335"/>
      <c r="B5" s="47">
        <v>1</v>
      </c>
      <c r="C5" s="75" t="s">
        <v>256</v>
      </c>
      <c r="D5" s="29"/>
      <c r="E5" s="29"/>
      <c r="F5" s="44" t="s">
        <v>279</v>
      </c>
      <c r="G5" s="68" t="s">
        <v>276</v>
      </c>
      <c r="H5" s="56">
        <v>2310</v>
      </c>
      <c r="I5" s="29"/>
    </row>
    <row r="6" spans="1:9" ht="18.75" customHeight="1">
      <c r="A6" s="335"/>
      <c r="B6" s="47">
        <v>1</v>
      </c>
      <c r="C6" s="75" t="s">
        <v>257</v>
      </c>
      <c r="D6" s="29"/>
      <c r="E6" s="29"/>
      <c r="F6" s="44" t="s">
        <v>280</v>
      </c>
      <c r="G6" s="68" t="s">
        <v>281</v>
      </c>
      <c r="H6" s="56">
        <v>2310</v>
      </c>
      <c r="I6" s="29"/>
    </row>
    <row r="7" spans="1:9" ht="18.75" customHeight="1">
      <c r="A7" s="335"/>
      <c r="B7" s="47">
        <v>1</v>
      </c>
      <c r="C7" s="75" t="s">
        <v>258</v>
      </c>
      <c r="D7" s="29"/>
      <c r="E7" s="29"/>
      <c r="F7" s="44" t="s">
        <v>282</v>
      </c>
      <c r="G7" s="68" t="s">
        <v>283</v>
      </c>
      <c r="H7" s="56">
        <v>2100</v>
      </c>
      <c r="I7" s="29"/>
    </row>
    <row r="8" spans="1:9" ht="18.75" customHeight="1">
      <c r="A8" s="335"/>
      <c r="B8" s="47">
        <v>1</v>
      </c>
      <c r="C8" s="75" t="s">
        <v>259</v>
      </c>
      <c r="D8" s="28"/>
      <c r="E8" s="29"/>
      <c r="F8" s="44" t="s">
        <v>284</v>
      </c>
      <c r="G8" s="68" t="s">
        <v>246</v>
      </c>
      <c r="H8" s="56">
        <v>2814</v>
      </c>
      <c r="I8" s="29"/>
    </row>
    <row r="9" spans="1:9" ht="18.75" customHeight="1">
      <c r="A9" s="335"/>
      <c r="B9" s="49">
        <v>1</v>
      </c>
      <c r="C9" s="76" t="s">
        <v>260</v>
      </c>
      <c r="D9" s="31"/>
      <c r="E9" s="42"/>
      <c r="F9" s="65" t="s">
        <v>277</v>
      </c>
      <c r="G9" s="69" t="s">
        <v>246</v>
      </c>
      <c r="H9" s="66">
        <v>2079</v>
      </c>
      <c r="I9" s="42"/>
    </row>
    <row r="10" spans="1:9" ht="18.75" customHeight="1">
      <c r="A10" s="335"/>
      <c r="B10" s="51">
        <v>2</v>
      </c>
      <c r="C10" s="77" t="s">
        <v>262</v>
      </c>
      <c r="D10" s="61"/>
      <c r="E10" s="62"/>
      <c r="F10" s="50" t="s">
        <v>285</v>
      </c>
      <c r="G10" s="70" t="s">
        <v>76</v>
      </c>
      <c r="H10" s="63">
        <v>2940</v>
      </c>
      <c r="I10" s="40"/>
    </row>
    <row r="11" spans="1:9" ht="18.75" customHeight="1">
      <c r="A11" s="335"/>
      <c r="B11" s="47">
        <v>2</v>
      </c>
      <c r="C11" s="75" t="s">
        <v>261</v>
      </c>
      <c r="D11" s="57"/>
      <c r="E11" s="58"/>
      <c r="F11" s="44" t="s">
        <v>286</v>
      </c>
      <c r="G11" s="68" t="s">
        <v>287</v>
      </c>
      <c r="H11" s="56">
        <v>1890</v>
      </c>
      <c r="I11" s="29"/>
    </row>
    <row r="12" spans="1:9" ht="18.75" customHeight="1">
      <c r="A12" s="335"/>
      <c r="B12" s="47">
        <v>2</v>
      </c>
      <c r="C12" s="79" t="s">
        <v>263</v>
      </c>
      <c r="D12" s="28"/>
      <c r="E12" s="29"/>
      <c r="F12" s="44" t="s">
        <v>288</v>
      </c>
      <c r="G12" s="68" t="s">
        <v>246</v>
      </c>
      <c r="H12" s="56">
        <v>3129</v>
      </c>
      <c r="I12" s="29"/>
    </row>
    <row r="13" spans="1:9" ht="18.75" customHeight="1">
      <c r="A13" s="335"/>
      <c r="B13" s="47">
        <v>2</v>
      </c>
      <c r="C13" s="75" t="s">
        <v>264</v>
      </c>
      <c r="D13" s="28"/>
      <c r="E13" s="29"/>
      <c r="F13" s="44" t="s">
        <v>289</v>
      </c>
      <c r="G13" s="68" t="s">
        <v>272</v>
      </c>
      <c r="H13" s="56">
        <v>2520</v>
      </c>
      <c r="I13" s="29" t="s">
        <v>313</v>
      </c>
    </row>
    <row r="14" spans="1:9" ht="18.75" customHeight="1">
      <c r="A14" s="335"/>
      <c r="B14" s="47">
        <v>2</v>
      </c>
      <c r="C14" s="75" t="s">
        <v>265</v>
      </c>
      <c r="D14" s="28"/>
      <c r="E14" s="29"/>
      <c r="F14" s="44" t="s">
        <v>289</v>
      </c>
      <c r="G14" s="68" t="s">
        <v>272</v>
      </c>
      <c r="H14" s="56">
        <v>0</v>
      </c>
      <c r="I14" s="29" t="s">
        <v>314</v>
      </c>
    </row>
    <row r="15" spans="1:9" ht="18.75" customHeight="1">
      <c r="A15" s="335"/>
      <c r="B15" s="47">
        <v>2</v>
      </c>
      <c r="C15" s="75" t="s">
        <v>266</v>
      </c>
      <c r="D15" s="28"/>
      <c r="E15" s="29"/>
      <c r="F15" s="44" t="s">
        <v>290</v>
      </c>
      <c r="G15" s="68" t="s">
        <v>92</v>
      </c>
      <c r="H15" s="56">
        <v>0</v>
      </c>
      <c r="I15" s="29"/>
    </row>
    <row r="16" spans="1:9" ht="18.75" customHeight="1">
      <c r="A16" s="335"/>
      <c r="B16" s="47">
        <v>2</v>
      </c>
      <c r="C16" s="75" t="s">
        <v>267</v>
      </c>
      <c r="D16" s="28"/>
      <c r="E16" s="29"/>
      <c r="F16" s="44" t="s">
        <v>291</v>
      </c>
      <c r="G16" s="68" t="s">
        <v>276</v>
      </c>
      <c r="H16" s="56">
        <v>3360</v>
      </c>
      <c r="I16" s="29"/>
    </row>
    <row r="17" spans="1:9" ht="18.75" customHeight="1">
      <c r="A17" s="335"/>
      <c r="B17" s="49"/>
      <c r="C17" s="80"/>
      <c r="D17" s="31"/>
      <c r="E17" s="42"/>
      <c r="F17" s="65" t="s">
        <v>292</v>
      </c>
      <c r="G17" s="69" t="s">
        <v>293</v>
      </c>
      <c r="H17" s="66">
        <v>1619</v>
      </c>
      <c r="I17" s="42"/>
    </row>
    <row r="18" spans="1:9" ht="18.75" customHeight="1">
      <c r="A18" s="335"/>
      <c r="B18" s="51">
        <v>3</v>
      </c>
      <c r="C18" s="81" t="s">
        <v>268</v>
      </c>
      <c r="D18" s="38"/>
      <c r="E18" s="40"/>
      <c r="F18" s="64" t="s">
        <v>294</v>
      </c>
      <c r="G18" s="70" t="s">
        <v>246</v>
      </c>
      <c r="H18" s="63">
        <v>3129</v>
      </c>
      <c r="I18" s="40"/>
    </row>
    <row r="19" spans="1:9" ht="18.75" customHeight="1">
      <c r="A19" s="335"/>
      <c r="B19" s="47">
        <v>3</v>
      </c>
      <c r="C19" s="75" t="s">
        <v>269</v>
      </c>
      <c r="D19" s="28"/>
      <c r="E19" s="29"/>
      <c r="F19" s="44" t="s">
        <v>274</v>
      </c>
      <c r="G19" s="68" t="s">
        <v>272</v>
      </c>
      <c r="H19" s="87">
        <v>2625</v>
      </c>
      <c r="I19" s="29"/>
    </row>
    <row r="20" spans="1:9" ht="18.75" customHeight="1">
      <c r="A20" s="335"/>
      <c r="B20" s="47">
        <v>3</v>
      </c>
      <c r="C20" s="75" t="s">
        <v>270</v>
      </c>
      <c r="D20" s="28"/>
      <c r="E20" s="29"/>
      <c r="F20" s="44" t="s">
        <v>273</v>
      </c>
      <c r="G20" s="68" t="s">
        <v>272</v>
      </c>
      <c r="H20" s="87">
        <v>2730</v>
      </c>
      <c r="I20" s="29"/>
    </row>
    <row r="21" spans="1:9" ht="18.75" customHeight="1">
      <c r="A21" s="335"/>
      <c r="B21" s="47">
        <v>3</v>
      </c>
      <c r="C21" s="75" t="s">
        <v>265</v>
      </c>
      <c r="D21" s="28"/>
      <c r="E21" s="29"/>
      <c r="F21" s="44" t="s">
        <v>271</v>
      </c>
      <c r="G21" s="68" t="s">
        <v>272</v>
      </c>
      <c r="H21" s="87">
        <v>2520</v>
      </c>
      <c r="I21" s="29"/>
    </row>
    <row r="22" spans="1:9" ht="18.75" customHeight="1">
      <c r="A22" s="335"/>
      <c r="B22" s="47">
        <v>3</v>
      </c>
      <c r="C22" s="75" t="s">
        <v>275</v>
      </c>
      <c r="D22" s="28"/>
      <c r="E22" s="29"/>
      <c r="F22" s="59" t="s">
        <v>312</v>
      </c>
      <c r="G22" s="68" t="s">
        <v>272</v>
      </c>
      <c r="H22" s="87">
        <v>3990</v>
      </c>
      <c r="I22" s="29"/>
    </row>
    <row r="23" spans="1:9" ht="18.75" customHeight="1">
      <c r="A23" s="335"/>
      <c r="B23" s="47">
        <v>3</v>
      </c>
      <c r="C23" s="75" t="s">
        <v>260</v>
      </c>
      <c r="D23" s="28"/>
      <c r="E23" s="29"/>
      <c r="F23" s="44" t="s">
        <v>295</v>
      </c>
      <c r="G23" s="68" t="s">
        <v>246</v>
      </c>
      <c r="H23" s="87">
        <v>3129</v>
      </c>
      <c r="I23" s="29"/>
    </row>
    <row r="24" spans="1:9" ht="18.75" hidden="1" customHeight="1">
      <c r="A24" s="335"/>
      <c r="B24" s="47"/>
      <c r="C24" s="75"/>
      <c r="D24" s="28"/>
      <c r="E24" s="29"/>
      <c r="F24" s="29"/>
      <c r="G24" s="71"/>
      <c r="H24" s="89"/>
      <c r="I24" s="29"/>
    </row>
    <row r="25" spans="1:9" ht="18.75" hidden="1" customHeight="1">
      <c r="A25" s="335"/>
      <c r="B25" s="47"/>
      <c r="C25" s="75"/>
      <c r="D25" s="28"/>
      <c r="E25" s="29"/>
      <c r="F25" s="29"/>
      <c r="G25" s="71"/>
      <c r="H25" s="89"/>
      <c r="I25" s="29"/>
    </row>
    <row r="26" spans="1:9" ht="18.75" hidden="1" customHeight="1">
      <c r="A26" s="335"/>
      <c r="B26" s="47"/>
      <c r="C26" s="75"/>
      <c r="D26" s="28"/>
      <c r="E26" s="29"/>
      <c r="F26" s="29"/>
      <c r="G26" s="71"/>
      <c r="H26" s="89"/>
      <c r="I26" s="29"/>
    </row>
    <row r="27" spans="1:9" ht="18.75" hidden="1" customHeight="1">
      <c r="A27" s="335"/>
      <c r="B27" s="47"/>
      <c r="C27" s="75"/>
      <c r="D27" s="28"/>
      <c r="E27" s="29"/>
      <c r="F27" s="29"/>
      <c r="G27" s="71"/>
      <c r="H27" s="89"/>
      <c r="I27" s="29"/>
    </row>
    <row r="28" spans="1:9" ht="18.75" hidden="1" customHeight="1">
      <c r="A28" s="335"/>
      <c r="B28" s="47"/>
      <c r="C28" s="75"/>
      <c r="D28" s="28"/>
      <c r="E28" s="29"/>
      <c r="F28" s="29"/>
      <c r="G28" s="71"/>
      <c r="H28" s="89"/>
      <c r="I28" s="29"/>
    </row>
    <row r="29" spans="1:9" ht="18.75" hidden="1" customHeight="1">
      <c r="A29" s="335"/>
      <c r="B29" s="47"/>
      <c r="C29" s="75"/>
      <c r="D29" s="28"/>
      <c r="E29" s="29"/>
      <c r="F29" s="29"/>
      <c r="G29" s="71"/>
      <c r="H29" s="89"/>
      <c r="I29" s="29"/>
    </row>
    <row r="30" spans="1:9" ht="18.75" hidden="1" customHeight="1">
      <c r="A30" s="335"/>
      <c r="B30" s="47"/>
      <c r="C30" s="75"/>
      <c r="D30" s="28"/>
      <c r="E30" s="29"/>
      <c r="F30" s="29"/>
      <c r="G30" s="71"/>
      <c r="H30" s="89"/>
      <c r="I30" s="29"/>
    </row>
    <row r="31" spans="1:9" ht="18.75" hidden="1" customHeight="1">
      <c r="A31" s="335"/>
      <c r="B31" s="47"/>
      <c r="C31" s="75"/>
      <c r="D31" s="28"/>
      <c r="E31" s="29"/>
      <c r="F31" s="29"/>
      <c r="G31" s="71"/>
      <c r="H31" s="89"/>
      <c r="I31" s="29"/>
    </row>
    <row r="32" spans="1:9" ht="18.75" hidden="1" customHeight="1">
      <c r="A32" s="335"/>
      <c r="B32" s="47"/>
      <c r="C32" s="75"/>
      <c r="D32" s="28"/>
      <c r="E32" s="29"/>
      <c r="F32" s="29"/>
      <c r="G32" s="71"/>
      <c r="H32" s="89"/>
      <c r="I32" s="29"/>
    </row>
    <row r="33" spans="1:9" ht="18.75" hidden="1" customHeight="1">
      <c r="A33" s="335"/>
      <c r="B33" s="47"/>
      <c r="C33" s="82"/>
      <c r="D33" s="48"/>
      <c r="E33" s="29"/>
      <c r="F33" s="29"/>
      <c r="G33" s="71"/>
      <c r="H33" s="89"/>
      <c r="I33" s="29"/>
    </row>
    <row r="34" spans="1:9" ht="18.75" hidden="1" customHeight="1">
      <c r="A34" s="335"/>
      <c r="B34" s="47"/>
      <c r="C34" s="82"/>
      <c r="D34" s="48"/>
      <c r="E34" s="29"/>
      <c r="F34" s="29"/>
      <c r="G34" s="71"/>
      <c r="H34" s="89"/>
      <c r="I34" s="29"/>
    </row>
    <row r="35" spans="1:9" ht="18.75" hidden="1" customHeight="1">
      <c r="A35" s="335"/>
      <c r="B35" s="49"/>
      <c r="C35" s="83"/>
      <c r="D35" s="60"/>
      <c r="E35" s="42"/>
      <c r="F35" s="42"/>
      <c r="G35" s="72"/>
      <c r="H35" s="92"/>
      <c r="I35" s="42"/>
    </row>
    <row r="36" spans="1:9" ht="18.75" customHeight="1">
      <c r="A36" s="336" t="s">
        <v>117</v>
      </c>
      <c r="B36" s="32">
        <v>1</v>
      </c>
      <c r="C36" s="78" t="s">
        <v>296</v>
      </c>
      <c r="D36" s="25"/>
      <c r="E36" s="27"/>
      <c r="F36" s="43" t="s">
        <v>304</v>
      </c>
      <c r="G36" s="73" t="s">
        <v>246</v>
      </c>
      <c r="H36" s="88">
        <v>2030</v>
      </c>
      <c r="I36" s="27"/>
    </row>
    <row r="37" spans="1:9" ht="18.75" customHeight="1">
      <c r="A37" s="337"/>
      <c r="B37" s="33">
        <v>1</v>
      </c>
      <c r="C37" s="75" t="s">
        <v>254</v>
      </c>
      <c r="D37" s="28"/>
      <c r="E37" s="29"/>
      <c r="F37" s="29" t="s">
        <v>305</v>
      </c>
      <c r="G37" s="71" t="s">
        <v>41</v>
      </c>
      <c r="H37" s="89">
        <v>925</v>
      </c>
      <c r="I37" s="29"/>
    </row>
    <row r="38" spans="1:9" ht="18.75" customHeight="1">
      <c r="A38" s="337"/>
      <c r="B38" s="33">
        <v>1</v>
      </c>
      <c r="C38" s="75" t="s">
        <v>297</v>
      </c>
      <c r="D38" s="28"/>
      <c r="E38" s="29"/>
      <c r="F38" s="29" t="s">
        <v>309</v>
      </c>
      <c r="G38" s="71" t="s">
        <v>311</v>
      </c>
      <c r="H38" s="89">
        <v>4980</v>
      </c>
      <c r="I38" s="29"/>
    </row>
    <row r="39" spans="1:9" ht="18.75" customHeight="1">
      <c r="A39" s="337"/>
      <c r="B39" s="34">
        <v>1</v>
      </c>
      <c r="C39" s="76" t="s">
        <v>298</v>
      </c>
      <c r="D39" s="31"/>
      <c r="E39" s="42"/>
      <c r="F39" s="42" t="s">
        <v>306</v>
      </c>
      <c r="G39" s="72"/>
      <c r="H39" s="92"/>
      <c r="I39" s="42" t="s">
        <v>25</v>
      </c>
    </row>
    <row r="40" spans="1:9" ht="18.75" customHeight="1">
      <c r="A40" s="337"/>
      <c r="B40" s="37">
        <v>2</v>
      </c>
      <c r="C40" s="77" t="s">
        <v>299</v>
      </c>
      <c r="D40" s="38"/>
      <c r="E40" s="40"/>
      <c r="F40" s="50" t="s">
        <v>248</v>
      </c>
      <c r="G40" s="70" t="s">
        <v>244</v>
      </c>
      <c r="H40" s="91">
        <v>2160</v>
      </c>
      <c r="I40" s="40"/>
    </row>
    <row r="41" spans="1:9" ht="18.75" customHeight="1">
      <c r="A41" s="337"/>
      <c r="B41" s="33">
        <v>2</v>
      </c>
      <c r="C41" s="75" t="s">
        <v>300</v>
      </c>
      <c r="D41" s="28"/>
      <c r="E41" s="29"/>
      <c r="F41" s="29" t="s">
        <v>307</v>
      </c>
      <c r="G41" s="71" t="s">
        <v>41</v>
      </c>
      <c r="H41" s="89">
        <v>925</v>
      </c>
      <c r="I41" s="29"/>
    </row>
    <row r="42" spans="1:9" ht="18.75" customHeight="1">
      <c r="A42" s="337"/>
      <c r="B42" s="33">
        <v>2</v>
      </c>
      <c r="C42" s="75" t="s">
        <v>296</v>
      </c>
      <c r="D42" s="28"/>
      <c r="E42" s="45"/>
      <c r="F42" s="46" t="s">
        <v>304</v>
      </c>
      <c r="G42" s="71" t="s">
        <v>246</v>
      </c>
      <c r="H42" s="89">
        <v>2030</v>
      </c>
      <c r="I42" s="29"/>
    </row>
    <row r="43" spans="1:9" ht="18.75" customHeight="1">
      <c r="A43" s="337"/>
      <c r="B43" s="49">
        <v>2</v>
      </c>
      <c r="C43" s="76" t="s">
        <v>301</v>
      </c>
      <c r="D43" s="31"/>
      <c r="E43" s="42"/>
      <c r="F43" s="42" t="s">
        <v>308</v>
      </c>
      <c r="G43" s="72" t="s">
        <v>41</v>
      </c>
      <c r="H43" s="92">
        <v>925</v>
      </c>
      <c r="I43" s="42"/>
    </row>
    <row r="44" spans="1:9" ht="18.75" customHeight="1">
      <c r="A44" s="337"/>
      <c r="B44" s="51">
        <v>3</v>
      </c>
      <c r="C44" s="84" t="s">
        <v>302</v>
      </c>
      <c r="D44" s="52"/>
      <c r="E44" s="40"/>
      <c r="F44" s="40" t="s">
        <v>309</v>
      </c>
      <c r="G44" s="74" t="s">
        <v>310</v>
      </c>
      <c r="H44" s="91">
        <v>4980</v>
      </c>
      <c r="I44" s="40"/>
    </row>
    <row r="45" spans="1:9" ht="18.75" customHeight="1">
      <c r="A45" s="337"/>
      <c r="B45" s="47">
        <v>3</v>
      </c>
      <c r="C45" s="75" t="s">
        <v>296</v>
      </c>
      <c r="D45" s="28"/>
      <c r="E45" s="29"/>
      <c r="F45" s="46" t="s">
        <v>304</v>
      </c>
      <c r="G45" s="71" t="s">
        <v>246</v>
      </c>
      <c r="H45" s="89">
        <v>2030</v>
      </c>
      <c r="I45" s="29"/>
    </row>
    <row r="46" spans="1:9" ht="18.75" customHeight="1">
      <c r="A46" s="337"/>
      <c r="B46" s="47">
        <v>3</v>
      </c>
      <c r="C46" s="82" t="s">
        <v>301</v>
      </c>
      <c r="D46" s="28"/>
      <c r="E46" s="29"/>
      <c r="F46" s="29" t="s">
        <v>308</v>
      </c>
      <c r="G46" s="71" t="s">
        <v>41</v>
      </c>
      <c r="H46" s="89"/>
      <c r="I46" s="29" t="s">
        <v>25</v>
      </c>
    </row>
    <row r="47" spans="1:9" ht="18.75" customHeight="1">
      <c r="A47" s="337"/>
      <c r="B47" s="47">
        <v>3</v>
      </c>
      <c r="C47" s="75" t="s">
        <v>303</v>
      </c>
      <c r="D47" s="28"/>
      <c r="E47" s="29"/>
      <c r="F47" s="29" t="s">
        <v>25</v>
      </c>
      <c r="G47" s="71"/>
      <c r="H47" s="89"/>
      <c r="I47" s="29" t="s">
        <v>25</v>
      </c>
    </row>
    <row r="48" spans="1:9" ht="18.75" hidden="1" customHeight="1">
      <c r="A48" s="337"/>
      <c r="B48" s="47"/>
      <c r="C48" s="82"/>
      <c r="D48" s="28"/>
      <c r="E48" s="29"/>
      <c r="F48" s="29"/>
      <c r="G48" s="71"/>
      <c r="H48" s="89"/>
      <c r="I48" s="29"/>
    </row>
    <row r="49" spans="1:9" ht="18.75" hidden="1" customHeight="1">
      <c r="A49" s="337"/>
      <c r="B49" s="47"/>
      <c r="C49" s="75"/>
      <c r="D49" s="28"/>
      <c r="E49" s="29"/>
      <c r="F49" s="29"/>
      <c r="G49" s="71"/>
      <c r="H49" s="89"/>
      <c r="I49" s="29"/>
    </row>
    <row r="50" spans="1:9" ht="18.75" hidden="1" customHeight="1">
      <c r="A50" s="337"/>
      <c r="B50" s="47"/>
      <c r="C50" s="82"/>
      <c r="D50" s="28"/>
      <c r="E50" s="29"/>
      <c r="F50" s="29"/>
      <c r="G50" s="71"/>
      <c r="H50" s="89"/>
      <c r="I50" s="29"/>
    </row>
    <row r="51" spans="1:9" ht="18.75" hidden="1" customHeight="1">
      <c r="A51" s="337"/>
      <c r="B51" s="47"/>
      <c r="C51" s="82"/>
      <c r="D51" s="28"/>
      <c r="E51" s="29"/>
      <c r="F51" s="29"/>
      <c r="G51" s="71"/>
      <c r="H51" s="89"/>
      <c r="I51" s="29"/>
    </row>
    <row r="52" spans="1:9" ht="18.75" hidden="1" customHeight="1">
      <c r="A52" s="337"/>
      <c r="B52" s="47"/>
      <c r="C52" s="85"/>
      <c r="D52" s="28"/>
      <c r="E52" s="29"/>
      <c r="F52" s="29"/>
      <c r="G52" s="71"/>
      <c r="H52" s="89"/>
      <c r="I52" s="29"/>
    </row>
    <row r="53" spans="1:9" ht="18.75" hidden="1" customHeight="1">
      <c r="A53" s="337"/>
      <c r="B53" s="47"/>
      <c r="C53" s="82"/>
      <c r="D53" s="28"/>
      <c r="E53" s="29"/>
      <c r="F53" s="29"/>
      <c r="G53" s="71"/>
      <c r="H53" s="89"/>
      <c r="I53" s="29"/>
    </row>
    <row r="54" spans="1:9" ht="18.75" hidden="1" customHeight="1">
      <c r="A54" s="337"/>
      <c r="B54" s="47"/>
      <c r="C54" s="75"/>
      <c r="D54" s="28"/>
      <c r="E54" s="29"/>
      <c r="F54" s="29"/>
      <c r="G54" s="71"/>
      <c r="H54" s="89"/>
      <c r="I54" s="29"/>
    </row>
    <row r="55" spans="1:9" ht="18.75" hidden="1" customHeight="1">
      <c r="A55" s="337"/>
      <c r="B55" s="47"/>
      <c r="C55" s="75"/>
      <c r="D55" s="28"/>
      <c r="E55" s="29"/>
      <c r="F55" s="29"/>
      <c r="G55" s="71"/>
      <c r="H55" s="89"/>
      <c r="I55" s="29"/>
    </row>
    <row r="56" spans="1:9" ht="18.75" hidden="1" customHeight="1">
      <c r="A56" s="337"/>
      <c r="B56" s="47"/>
      <c r="C56" s="75"/>
      <c r="D56" s="28"/>
      <c r="E56" s="29"/>
      <c r="F56" s="29"/>
      <c r="G56" s="71"/>
      <c r="H56" s="89"/>
      <c r="I56" s="29"/>
    </row>
    <row r="57" spans="1:9" ht="18.75" hidden="1" customHeight="1">
      <c r="A57" s="337"/>
      <c r="B57" s="47"/>
      <c r="C57" s="75"/>
      <c r="D57" s="28"/>
      <c r="E57" s="29"/>
      <c r="F57" s="29"/>
      <c r="G57" s="71"/>
      <c r="H57" s="89"/>
      <c r="I57" s="29"/>
    </row>
    <row r="58" spans="1:9" ht="18.75" hidden="1" customHeight="1">
      <c r="A58" s="338"/>
      <c r="B58" s="49"/>
      <c r="C58" s="76"/>
      <c r="D58" s="31"/>
      <c r="E58" s="42"/>
      <c r="F58" s="42"/>
      <c r="G58" s="72"/>
      <c r="H58" s="92"/>
      <c r="I58" s="42"/>
    </row>
    <row r="59" spans="1:9" ht="18.75" customHeight="1">
      <c r="A59" s="334" t="s">
        <v>161</v>
      </c>
      <c r="B59" s="32">
        <v>1</v>
      </c>
      <c r="C59" s="78" t="s">
        <v>220</v>
      </c>
      <c r="D59" s="4"/>
      <c r="E59" s="25"/>
      <c r="F59" s="26" t="s">
        <v>237</v>
      </c>
      <c r="G59" s="73" t="s">
        <v>41</v>
      </c>
      <c r="H59" s="88">
        <v>926</v>
      </c>
      <c r="I59" s="25"/>
    </row>
    <row r="60" spans="1:9" ht="18.75" customHeight="1">
      <c r="A60" s="335"/>
      <c r="B60" s="33">
        <v>1</v>
      </c>
      <c r="C60" s="75" t="s">
        <v>224</v>
      </c>
      <c r="D60" s="4"/>
      <c r="E60" s="28"/>
      <c r="F60" s="35" t="s">
        <v>239</v>
      </c>
      <c r="G60" s="71" t="s">
        <v>243</v>
      </c>
      <c r="H60" s="89">
        <v>1815</v>
      </c>
      <c r="I60" s="29"/>
    </row>
    <row r="61" spans="1:9" ht="18.75" customHeight="1">
      <c r="A61" s="335"/>
      <c r="B61" s="33">
        <v>1</v>
      </c>
      <c r="C61" s="75" t="s">
        <v>221</v>
      </c>
      <c r="D61" s="4"/>
      <c r="E61" s="28"/>
      <c r="F61" s="35" t="s">
        <v>238</v>
      </c>
      <c r="G61" s="71" t="s">
        <v>245</v>
      </c>
      <c r="H61" s="89">
        <v>2160</v>
      </c>
      <c r="I61" s="29"/>
    </row>
    <row r="62" spans="1:9" ht="18.75" customHeight="1">
      <c r="A62" s="335"/>
      <c r="B62" s="33">
        <v>1</v>
      </c>
      <c r="C62" s="75" t="s">
        <v>222</v>
      </c>
      <c r="D62" s="4"/>
      <c r="E62" s="28"/>
      <c r="F62" s="30" t="s">
        <v>242</v>
      </c>
      <c r="G62" s="75" t="s">
        <v>247</v>
      </c>
      <c r="H62" s="89">
        <v>3240</v>
      </c>
      <c r="I62" s="28"/>
    </row>
    <row r="63" spans="1:9" ht="18.75" customHeight="1">
      <c r="A63" s="335"/>
      <c r="B63" s="34">
        <v>1</v>
      </c>
      <c r="C63" s="76" t="s">
        <v>223</v>
      </c>
      <c r="D63" s="4"/>
      <c r="E63" s="31"/>
      <c r="F63" s="41"/>
      <c r="G63" s="72"/>
      <c r="H63" s="90"/>
      <c r="I63" s="42" t="s">
        <v>25</v>
      </c>
    </row>
    <row r="64" spans="1:9" ht="18.75" customHeight="1">
      <c r="A64" s="335"/>
      <c r="B64" s="37" t="s">
        <v>182</v>
      </c>
      <c r="C64" s="77" t="s">
        <v>225</v>
      </c>
      <c r="D64" s="17"/>
      <c r="E64" s="38"/>
      <c r="F64" s="39" t="s">
        <v>240</v>
      </c>
      <c r="G64" s="74" t="s">
        <v>41</v>
      </c>
      <c r="H64" s="91">
        <v>926</v>
      </c>
      <c r="I64" s="40" t="s">
        <v>25</v>
      </c>
    </row>
    <row r="65" spans="1:9" ht="18.75" customHeight="1">
      <c r="A65" s="335"/>
      <c r="B65" s="33" t="s">
        <v>182</v>
      </c>
      <c r="C65" s="75" t="s">
        <v>224</v>
      </c>
      <c r="D65" s="4"/>
      <c r="E65" s="28"/>
      <c r="F65" s="35" t="s">
        <v>239</v>
      </c>
      <c r="G65" s="75" t="s">
        <v>243</v>
      </c>
      <c r="H65" s="89">
        <v>1815</v>
      </c>
      <c r="I65" s="28"/>
    </row>
    <row r="66" spans="1:9" ht="18.75" customHeight="1">
      <c r="A66" s="335"/>
      <c r="B66" s="33" t="s">
        <v>182</v>
      </c>
      <c r="C66" s="75" t="s">
        <v>226</v>
      </c>
      <c r="D66" s="4"/>
      <c r="E66" s="28"/>
      <c r="F66" s="30" t="s">
        <v>240</v>
      </c>
      <c r="G66" s="71" t="s">
        <v>41</v>
      </c>
      <c r="H66" s="89">
        <v>926</v>
      </c>
      <c r="I66" s="29" t="s">
        <v>25</v>
      </c>
    </row>
    <row r="67" spans="1:9" ht="18.75" customHeight="1">
      <c r="A67" s="335"/>
      <c r="B67" s="33" t="s">
        <v>182</v>
      </c>
      <c r="C67" s="75" t="s">
        <v>227</v>
      </c>
      <c r="D67" s="4"/>
      <c r="E67" s="28"/>
      <c r="F67" s="35" t="s">
        <v>241</v>
      </c>
      <c r="G67" s="71" t="s">
        <v>243</v>
      </c>
      <c r="H67" s="89">
        <v>1815</v>
      </c>
      <c r="I67" s="29"/>
    </row>
    <row r="68" spans="1:9" ht="18.75" customHeight="1">
      <c r="A68" s="335"/>
      <c r="B68" s="33" t="s">
        <v>182</v>
      </c>
      <c r="C68" s="75" t="s">
        <v>228</v>
      </c>
      <c r="D68" s="4"/>
      <c r="E68" s="28"/>
      <c r="F68" s="35"/>
      <c r="G68" s="71" t="s">
        <v>25</v>
      </c>
      <c r="H68" s="89"/>
      <c r="I68" s="29" t="s">
        <v>25</v>
      </c>
    </row>
    <row r="69" spans="1:9" ht="18.75" customHeight="1">
      <c r="A69" s="335"/>
      <c r="B69" s="33" t="s">
        <v>182</v>
      </c>
      <c r="C69" s="75" t="s">
        <v>229</v>
      </c>
      <c r="D69" s="4"/>
      <c r="E69" s="28"/>
      <c r="F69" s="30" t="s">
        <v>240</v>
      </c>
      <c r="G69" s="71" t="s">
        <v>41</v>
      </c>
      <c r="H69" s="89"/>
      <c r="I69" s="29" t="s">
        <v>25</v>
      </c>
    </row>
    <row r="70" spans="1:9" ht="18.75" customHeight="1">
      <c r="A70" s="335"/>
      <c r="B70" s="33" t="s">
        <v>182</v>
      </c>
      <c r="C70" s="75" t="s">
        <v>230</v>
      </c>
      <c r="D70" s="4"/>
      <c r="E70" s="28"/>
      <c r="F70" s="30" t="s">
        <v>248</v>
      </c>
      <c r="G70" s="75" t="s">
        <v>244</v>
      </c>
      <c r="H70" s="89">
        <v>2268</v>
      </c>
      <c r="I70" s="28"/>
    </row>
    <row r="71" spans="1:9" ht="18.75" customHeight="1">
      <c r="A71" s="335"/>
      <c r="B71" s="34" t="s">
        <v>182</v>
      </c>
      <c r="C71" s="76" t="s">
        <v>222</v>
      </c>
      <c r="D71" s="4"/>
      <c r="E71" s="31"/>
      <c r="F71" s="36" t="s">
        <v>242</v>
      </c>
      <c r="G71" s="76" t="s">
        <v>247</v>
      </c>
      <c r="H71" s="92">
        <v>3240</v>
      </c>
      <c r="I71" s="42"/>
    </row>
    <row r="72" spans="1:9" ht="18.75" customHeight="1">
      <c r="A72" s="335"/>
      <c r="B72" s="37" t="s">
        <v>253</v>
      </c>
      <c r="C72" s="74" t="s">
        <v>231</v>
      </c>
      <c r="D72" s="17"/>
      <c r="E72" s="38"/>
      <c r="F72" s="39" t="s">
        <v>249</v>
      </c>
      <c r="G72" s="77" t="s">
        <v>243</v>
      </c>
      <c r="H72" s="91">
        <v>3024</v>
      </c>
      <c r="I72" s="38"/>
    </row>
    <row r="73" spans="1:9" ht="18.75" customHeight="1">
      <c r="A73" s="335"/>
      <c r="B73" s="33" t="s">
        <v>252</v>
      </c>
      <c r="C73" s="71" t="s">
        <v>232</v>
      </c>
      <c r="D73" s="4"/>
      <c r="E73" s="28"/>
      <c r="F73" s="30"/>
      <c r="G73" s="71" t="s">
        <v>25</v>
      </c>
      <c r="H73" s="89"/>
      <c r="I73" s="29" t="s">
        <v>25</v>
      </c>
    </row>
    <row r="74" spans="1:9" ht="18.75" customHeight="1">
      <c r="A74" s="335"/>
      <c r="B74" s="33" t="s">
        <v>252</v>
      </c>
      <c r="C74" s="71" t="s">
        <v>236</v>
      </c>
      <c r="D74" s="4"/>
      <c r="E74" s="28"/>
      <c r="F74" s="35" t="s">
        <v>239</v>
      </c>
      <c r="G74" s="75" t="s">
        <v>243</v>
      </c>
      <c r="H74" s="89">
        <v>1815</v>
      </c>
      <c r="I74" s="28"/>
    </row>
    <row r="75" spans="1:9" ht="18.75" customHeight="1">
      <c r="A75" s="335"/>
      <c r="B75" s="33" t="s">
        <v>252</v>
      </c>
      <c r="C75" s="71" t="s">
        <v>233</v>
      </c>
      <c r="D75" s="4"/>
      <c r="E75" s="28"/>
      <c r="F75" s="30" t="s">
        <v>250</v>
      </c>
      <c r="G75" s="75" t="s">
        <v>41</v>
      </c>
      <c r="H75" s="89">
        <v>432</v>
      </c>
      <c r="I75" s="28"/>
    </row>
    <row r="76" spans="1:9" ht="18.75" customHeight="1">
      <c r="A76" s="335"/>
      <c r="B76" s="33" t="s">
        <v>252</v>
      </c>
      <c r="C76" s="71" t="s">
        <v>222</v>
      </c>
      <c r="D76" s="4"/>
      <c r="E76" s="28"/>
      <c r="F76" s="30" t="s">
        <v>242</v>
      </c>
      <c r="G76" s="75" t="s">
        <v>247</v>
      </c>
      <c r="H76" s="89">
        <v>3240</v>
      </c>
      <c r="I76" s="28"/>
    </row>
    <row r="77" spans="1:9" ht="18.75" customHeight="1">
      <c r="A77" s="335"/>
      <c r="B77" s="33" t="s">
        <v>252</v>
      </c>
      <c r="C77" s="86" t="s">
        <v>234</v>
      </c>
      <c r="D77" s="4"/>
      <c r="E77" s="28"/>
      <c r="F77" s="30" t="s">
        <v>251</v>
      </c>
      <c r="G77" s="71" t="s">
        <v>246</v>
      </c>
      <c r="H77" s="89">
        <v>1275</v>
      </c>
      <c r="I77" s="28"/>
    </row>
    <row r="78" spans="1:9" ht="18.75" customHeight="1">
      <c r="A78" s="339"/>
      <c r="B78" s="34" t="s">
        <v>252</v>
      </c>
      <c r="C78" s="76" t="s">
        <v>235</v>
      </c>
      <c r="D78" s="4"/>
      <c r="E78" s="31"/>
      <c r="F78" s="36"/>
      <c r="G78" s="76"/>
      <c r="H78" s="92"/>
      <c r="I78" s="31" t="s">
        <v>25</v>
      </c>
    </row>
    <row r="79" spans="1:9">
      <c r="B79" s="21"/>
      <c r="C79" s="22"/>
      <c r="D79" s="21"/>
    </row>
    <row r="80" spans="1:9">
      <c r="B80" s="21"/>
      <c r="C80" s="22"/>
      <c r="D80" s="21"/>
    </row>
  </sheetData>
  <autoFilter ref="A1:I78"/>
  <mergeCells count="3">
    <mergeCell ref="A36:A58"/>
    <mergeCell ref="A59:A78"/>
    <mergeCell ref="A2:A35"/>
  </mergeCells>
  <phoneticPr fontId="19"/>
  <conditionalFormatting sqref="E42">
    <cfRule type="expression" dxfId="0" priority="1" stopIfTrue="1">
      <formula>$H42="○"</formula>
    </cfRule>
  </conditionalFormatting>
  <printOptions horizontalCentered="1"/>
  <pageMargins left="0.15748031496062992" right="0.15748031496062992" top="0.98425196850393704" bottom="0.59055118110236227" header="0.51181102362204722" footer="0.51181102362204722"/>
  <pageSetup paperSize="9" scale="68" orientation="portrait" horizontalDpi="4294967294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10"/>
  <sheetViews>
    <sheetView zoomScale="85" zoomScaleNormal="85" workbookViewId="0"/>
  </sheetViews>
  <sheetFormatPr defaultRowHeight="13.5"/>
  <cols>
    <col min="1" max="1" width="1.625" style="289" customWidth="1"/>
    <col min="2" max="3" width="6.125" style="289" customWidth="1"/>
    <col min="4" max="4" width="1.625" style="289" customWidth="1"/>
    <col min="5" max="6" width="6.125" style="289" customWidth="1"/>
    <col min="7" max="7" width="7.625" style="289" customWidth="1"/>
    <col min="8" max="8" width="8.625" style="289" customWidth="1"/>
    <col min="9" max="14" width="9.375" style="289" customWidth="1"/>
    <col min="15" max="15" width="9" style="289"/>
    <col min="16" max="16" width="9.5" style="289" bestFit="1" customWidth="1"/>
    <col min="17" max="17" width="9" style="289"/>
    <col min="18" max="18" width="7.625" style="289" customWidth="1"/>
    <col min="19" max="16384" width="9" style="289"/>
  </cols>
  <sheetData>
    <row r="1" spans="2:16" ht="26.25" customHeight="1">
      <c r="G1" s="350" t="s">
        <v>589</v>
      </c>
      <c r="H1" s="350"/>
      <c r="I1" s="350"/>
      <c r="J1" s="350"/>
      <c r="K1" s="350"/>
      <c r="L1" s="290" t="s">
        <v>590</v>
      </c>
    </row>
    <row r="2" spans="2:16" ht="10.5" customHeight="1">
      <c r="L2" s="291" t="s">
        <v>591</v>
      </c>
      <c r="M2" s="292"/>
      <c r="N2" s="293"/>
      <c r="P2" s="294"/>
    </row>
    <row r="3" spans="2:16" ht="3.75" customHeight="1" thickBot="1">
      <c r="N3" s="294"/>
    </row>
    <row r="4" spans="2:16" ht="20.100000000000001" customHeight="1">
      <c r="B4" s="351" t="s">
        <v>592</v>
      </c>
      <c r="C4" s="352"/>
      <c r="D4" s="352"/>
      <c r="E4" s="352"/>
      <c r="F4" s="352"/>
      <c r="G4" s="352"/>
      <c r="H4" s="353"/>
      <c r="I4" s="295" t="s">
        <v>593</v>
      </c>
      <c r="J4" s="295"/>
      <c r="K4" s="296"/>
      <c r="L4" s="296"/>
      <c r="M4" s="296"/>
      <c r="N4" s="297"/>
    </row>
    <row r="5" spans="2:16" ht="30" customHeight="1" thickBot="1">
      <c r="B5" s="354"/>
      <c r="C5" s="355"/>
      <c r="D5" s="355"/>
      <c r="E5" s="355"/>
      <c r="F5" s="355"/>
      <c r="G5" s="355"/>
      <c r="H5" s="356"/>
      <c r="I5" s="298" t="s">
        <v>594</v>
      </c>
      <c r="J5" s="298" t="s">
        <v>595</v>
      </c>
      <c r="K5" s="299" t="s">
        <v>596</v>
      </c>
      <c r="L5" s="299" t="s">
        <v>597</v>
      </c>
      <c r="M5" s="300"/>
      <c r="N5" s="301"/>
    </row>
    <row r="6" spans="2:16" ht="50.1" customHeight="1" thickBot="1">
      <c r="B6" s="357" t="s">
        <v>598</v>
      </c>
      <c r="C6" s="358"/>
      <c r="D6" s="302"/>
      <c r="E6" s="359">
        <v>43201</v>
      </c>
      <c r="F6" s="359"/>
      <c r="G6" s="359"/>
      <c r="H6" s="360"/>
      <c r="I6" s="303"/>
      <c r="J6" s="304"/>
      <c r="K6" s="304"/>
      <c r="L6" s="304"/>
      <c r="M6" s="304"/>
      <c r="N6" s="305"/>
    </row>
    <row r="7" spans="2:16" ht="45.75" customHeight="1" thickBot="1">
      <c r="B7" s="357" t="s">
        <v>599</v>
      </c>
      <c r="C7" s="358"/>
      <c r="D7" s="302"/>
      <c r="E7" s="361" t="s">
        <v>623</v>
      </c>
      <c r="F7" s="361"/>
      <c r="G7" s="361"/>
      <c r="H7" s="361"/>
      <c r="I7" s="362"/>
      <c r="J7" s="361"/>
      <c r="K7" s="361"/>
      <c r="L7" s="361"/>
      <c r="M7" s="361"/>
      <c r="N7" s="363"/>
    </row>
    <row r="8" spans="2:16" ht="24" customHeight="1">
      <c r="B8" s="364" t="s">
        <v>600</v>
      </c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6"/>
    </row>
    <row r="9" spans="2:16" ht="24" customHeight="1">
      <c r="B9" s="367" t="s">
        <v>601</v>
      </c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9"/>
    </row>
    <row r="10" spans="2:16" ht="24" customHeight="1">
      <c r="B10" s="370" t="s">
        <v>602</v>
      </c>
      <c r="C10" s="371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2"/>
    </row>
    <row r="11" spans="2:16" ht="24" customHeight="1">
      <c r="B11" s="373" t="s">
        <v>603</v>
      </c>
      <c r="C11" s="374"/>
      <c r="D11" s="374"/>
      <c r="E11" s="374"/>
      <c r="F11" s="374"/>
      <c r="G11" s="374"/>
      <c r="H11" s="374"/>
      <c r="I11" s="374"/>
      <c r="J11" s="374"/>
      <c r="K11" s="374"/>
      <c r="L11" s="374"/>
      <c r="M11" s="374"/>
      <c r="N11" s="375"/>
    </row>
    <row r="12" spans="2:16" ht="24" customHeight="1">
      <c r="B12" s="373" t="s">
        <v>604</v>
      </c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5"/>
    </row>
    <row r="13" spans="2:16" ht="24" customHeight="1">
      <c r="B13" s="373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5"/>
    </row>
    <row r="14" spans="2:16" ht="24" customHeight="1">
      <c r="B14" s="370" t="s">
        <v>605</v>
      </c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2"/>
    </row>
    <row r="15" spans="2:16" ht="24" customHeight="1">
      <c r="B15" s="376" t="s">
        <v>606</v>
      </c>
      <c r="C15" s="377"/>
      <c r="D15" s="377"/>
      <c r="E15" s="377"/>
      <c r="F15" s="377"/>
      <c r="G15" s="377"/>
      <c r="H15" s="377"/>
      <c r="I15" s="377"/>
      <c r="J15" s="378">
        <f>集計表!C11</f>
        <v>0</v>
      </c>
      <c r="K15" s="378"/>
      <c r="L15" s="306"/>
      <c r="M15" s="306"/>
      <c r="N15" s="307"/>
    </row>
    <row r="16" spans="2:16" ht="24" customHeight="1" thickBot="1">
      <c r="B16" s="376" t="s">
        <v>607</v>
      </c>
      <c r="C16" s="377"/>
      <c r="D16" s="377"/>
      <c r="E16" s="377"/>
      <c r="F16" s="377"/>
      <c r="G16" s="377"/>
      <c r="H16" s="377"/>
      <c r="I16" s="377"/>
      <c r="J16" s="379">
        <f>集計表!D11</f>
        <v>0</v>
      </c>
      <c r="K16" s="379"/>
      <c r="L16" s="306"/>
      <c r="M16" s="306"/>
      <c r="N16" s="307"/>
    </row>
    <row r="17" spans="2:14" ht="24" customHeight="1">
      <c r="B17" s="376"/>
      <c r="C17" s="377"/>
      <c r="D17" s="377"/>
      <c r="E17" s="377"/>
      <c r="F17" s="377"/>
      <c r="G17" s="377"/>
      <c r="H17" s="377"/>
      <c r="I17" s="377"/>
      <c r="J17" s="380">
        <f>J15-J16</f>
        <v>0</v>
      </c>
      <c r="K17" s="380"/>
      <c r="L17" s="306"/>
      <c r="M17" s="306"/>
      <c r="N17" s="307"/>
    </row>
    <row r="18" spans="2:14" ht="24" customHeight="1">
      <c r="B18" s="376"/>
      <c r="C18" s="377"/>
      <c r="D18" s="377"/>
      <c r="E18" s="377"/>
      <c r="F18" s="377"/>
      <c r="G18" s="377"/>
      <c r="H18" s="377"/>
      <c r="I18" s="377"/>
      <c r="J18" s="306"/>
      <c r="K18" s="306"/>
      <c r="L18" s="306"/>
      <c r="M18" s="306"/>
      <c r="N18" s="307"/>
    </row>
    <row r="19" spans="2:14" ht="24" customHeight="1">
      <c r="B19" s="376" t="s">
        <v>622</v>
      </c>
      <c r="C19" s="377"/>
      <c r="D19" s="377"/>
      <c r="E19" s="377"/>
      <c r="F19" s="377"/>
      <c r="G19" s="377"/>
      <c r="H19" s="377"/>
      <c r="I19" s="377"/>
      <c r="J19" s="378">
        <f>集計表!F11</f>
        <v>0</v>
      </c>
      <c r="K19" s="378"/>
      <c r="L19" s="306"/>
      <c r="M19" s="306"/>
      <c r="N19" s="307"/>
    </row>
    <row r="20" spans="2:14" ht="24" customHeight="1">
      <c r="B20" s="381" t="s">
        <v>608</v>
      </c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3"/>
    </row>
    <row r="21" spans="2:14" ht="24" customHeight="1">
      <c r="B21" s="381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3"/>
    </row>
    <row r="22" spans="2:14" ht="24" customHeight="1">
      <c r="B22" s="384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6"/>
    </row>
    <row r="23" spans="2:14" ht="24" customHeight="1">
      <c r="B23" s="381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3"/>
    </row>
    <row r="24" spans="2:14" ht="24" customHeight="1">
      <c r="B24" s="381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3"/>
    </row>
    <row r="25" spans="2:14" ht="24" customHeight="1">
      <c r="B25" s="381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3"/>
    </row>
    <row r="26" spans="2:14" ht="24" customHeight="1">
      <c r="B26" s="381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3"/>
    </row>
    <row r="27" spans="2:14" ht="24" customHeight="1">
      <c r="B27" s="381"/>
      <c r="C27" s="382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3"/>
    </row>
    <row r="28" spans="2:14" ht="24" customHeight="1">
      <c r="B28" s="373"/>
      <c r="C28" s="374"/>
      <c r="D28" s="374"/>
      <c r="E28" s="374"/>
      <c r="F28" s="374"/>
      <c r="G28" s="374"/>
      <c r="H28" s="374"/>
      <c r="I28" s="374"/>
      <c r="J28" s="374"/>
      <c r="K28" s="374"/>
      <c r="L28" s="374"/>
      <c r="M28" s="374"/>
      <c r="N28" s="375"/>
    </row>
    <row r="29" spans="2:14" ht="24" customHeight="1">
      <c r="B29" s="387" t="s">
        <v>609</v>
      </c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9"/>
    </row>
    <row r="30" spans="2:14" ht="24" customHeight="1">
      <c r="B30" s="381" t="s">
        <v>610</v>
      </c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3"/>
    </row>
    <row r="31" spans="2:14" ht="24" customHeight="1" thickBot="1">
      <c r="B31" s="308"/>
      <c r="C31" s="309"/>
      <c r="D31" s="309"/>
      <c r="E31" s="309"/>
      <c r="F31" s="309"/>
      <c r="G31" s="309"/>
      <c r="H31" s="309"/>
      <c r="I31" s="310"/>
      <c r="J31" s="310"/>
      <c r="K31" s="310"/>
      <c r="L31" s="310"/>
      <c r="M31" s="311" t="s">
        <v>611</v>
      </c>
      <c r="N31" s="312"/>
    </row>
    <row r="32" spans="2:14" ht="19.5" customHeight="1">
      <c r="B32" s="313" t="s">
        <v>612</v>
      </c>
      <c r="G32" s="314"/>
      <c r="H32" s="314"/>
      <c r="I32" s="314"/>
      <c r="J32" s="313" t="s">
        <v>613</v>
      </c>
      <c r="M32" s="390"/>
      <c r="N32" s="390"/>
    </row>
    <row r="33" spans="2:2" ht="20.100000000000001" customHeight="1"/>
    <row r="34" spans="2:2" ht="20.100000000000001" customHeight="1"/>
    <row r="35" spans="2:2" ht="20.100000000000001" customHeight="1"/>
    <row r="36" spans="2:2" ht="22.5" customHeight="1"/>
    <row r="37" spans="2:2" ht="9" customHeight="1"/>
    <row r="38" spans="2:2" ht="12.75" customHeight="1">
      <c r="B38" s="315" t="s">
        <v>614</v>
      </c>
    </row>
    <row r="39" spans="2:2">
      <c r="B39" s="315" t="s">
        <v>615</v>
      </c>
    </row>
    <row r="58" spans="2:12">
      <c r="B58" s="314"/>
      <c r="C58" s="314"/>
      <c r="D58" s="314"/>
      <c r="E58" s="314"/>
      <c r="F58" s="314"/>
      <c r="G58" s="314"/>
      <c r="H58" s="314"/>
      <c r="I58" s="314"/>
    </row>
    <row r="64" spans="2:12">
      <c r="J64" s="316"/>
      <c r="L64" s="316"/>
    </row>
    <row r="66" spans="10:12">
      <c r="J66" s="317"/>
    </row>
    <row r="67" spans="10:12">
      <c r="J67" s="317"/>
    </row>
    <row r="68" spans="10:12">
      <c r="J68" s="317"/>
    </row>
    <row r="71" spans="10:12">
      <c r="L71" s="317"/>
    </row>
    <row r="72" spans="10:12">
      <c r="L72" s="317"/>
    </row>
    <row r="75" spans="10:12">
      <c r="L75" s="317"/>
    </row>
    <row r="76" spans="10:12">
      <c r="L76" s="317"/>
    </row>
    <row r="77" spans="10:12">
      <c r="L77" s="317"/>
    </row>
    <row r="78" spans="10:12">
      <c r="L78" s="317"/>
    </row>
    <row r="79" spans="10:12">
      <c r="L79" s="317"/>
    </row>
    <row r="110" spans="11:11">
      <c r="K110" s="318"/>
    </row>
  </sheetData>
  <sheetProtection sheet="1" formatCells="0" formatColumns="0" formatRows="0" insertColumns="0" insertRows="0"/>
  <mergeCells count="34">
    <mergeCell ref="B29:N29"/>
    <mergeCell ref="B30:N30"/>
    <mergeCell ref="M32:N32"/>
    <mergeCell ref="B23:N23"/>
    <mergeCell ref="B24:N24"/>
    <mergeCell ref="B25:N25"/>
    <mergeCell ref="B26:N26"/>
    <mergeCell ref="B27:N27"/>
    <mergeCell ref="B28:N28"/>
    <mergeCell ref="B18:I18"/>
    <mergeCell ref="B19:I19"/>
    <mergeCell ref="J19:K19"/>
    <mergeCell ref="B20:N20"/>
    <mergeCell ref="B21:N21"/>
    <mergeCell ref="B22:N22"/>
    <mergeCell ref="B14:N14"/>
    <mergeCell ref="B15:I15"/>
    <mergeCell ref="J15:K15"/>
    <mergeCell ref="B16:I16"/>
    <mergeCell ref="J16:K16"/>
    <mergeCell ref="B17:I17"/>
    <mergeCell ref="J17:K17"/>
    <mergeCell ref="B8:N8"/>
    <mergeCell ref="B9:N9"/>
    <mergeCell ref="B10:N10"/>
    <mergeCell ref="B11:N11"/>
    <mergeCell ref="B12:N12"/>
    <mergeCell ref="B13:N13"/>
    <mergeCell ref="G1:K1"/>
    <mergeCell ref="B4:H5"/>
    <mergeCell ref="B6:C6"/>
    <mergeCell ref="E6:H6"/>
    <mergeCell ref="B7:C7"/>
    <mergeCell ref="E7:N7"/>
  </mergeCells>
  <phoneticPr fontId="19"/>
  <pageMargins left="0.38" right="0.19685039370078741" top="0.51181102362204722" bottom="0.17" header="0.51181102362204722" footer="0.17"/>
  <pageSetup paperSize="9" scale="95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109"/>
  <sheetViews>
    <sheetView view="pageLayout" zoomScale="40" zoomScaleNormal="70" zoomScaleSheetLayoutView="40" zoomScalePageLayoutView="40" workbookViewId="0"/>
  </sheetViews>
  <sheetFormatPr defaultRowHeight="13.5" outlineLevelRow="2" outlineLevelCol="2"/>
  <cols>
    <col min="1" max="1" width="5.5" customWidth="1"/>
    <col min="2" max="2" width="3.5" bestFit="1" customWidth="1"/>
    <col min="3" max="3" width="88.625" bestFit="1" customWidth="1"/>
    <col min="4" max="4" width="18.625" customWidth="1"/>
    <col min="5" max="5" width="3.25" customWidth="1" outlineLevel="2"/>
    <col min="6" max="7" width="2.5" customWidth="1" outlineLevel="2"/>
    <col min="8" max="9" width="7" customWidth="1"/>
    <col min="10" max="10" width="8.375" customWidth="1"/>
    <col min="11" max="12" width="7" customWidth="1"/>
    <col min="13" max="13" width="8.375" customWidth="1"/>
    <col min="14" max="21" width="8.625" customWidth="1"/>
    <col min="22" max="22" width="9.75" customWidth="1"/>
    <col min="23" max="36" width="8.625" customWidth="1"/>
    <col min="37" max="37" width="8.625" hidden="1" customWidth="1"/>
    <col min="38" max="38" width="6.875" customWidth="1"/>
    <col min="39" max="39" width="9.25" hidden="1" customWidth="1" outlineLevel="1"/>
    <col min="40" max="40" width="9" collapsed="1"/>
  </cols>
  <sheetData>
    <row r="1" spans="1:39" ht="24.75" thickBot="1">
      <c r="A1" s="109" t="s">
        <v>319</v>
      </c>
      <c r="B1" s="110"/>
      <c r="C1" s="111"/>
      <c r="D1" s="256">
        <v>2</v>
      </c>
      <c r="E1" s="111">
        <v>3</v>
      </c>
      <c r="F1" s="112">
        <v>4</v>
      </c>
      <c r="G1" s="112">
        <v>5</v>
      </c>
      <c r="H1" s="256">
        <v>6</v>
      </c>
      <c r="I1" s="256">
        <v>7</v>
      </c>
      <c r="J1" s="256">
        <v>8</v>
      </c>
      <c r="K1" s="256">
        <v>9</v>
      </c>
      <c r="L1" s="256">
        <v>10</v>
      </c>
      <c r="M1" s="256">
        <v>11</v>
      </c>
      <c r="N1" s="319"/>
      <c r="O1" s="319"/>
      <c r="AG1" s="113"/>
      <c r="AH1" s="113"/>
      <c r="AI1" s="113"/>
      <c r="AJ1" s="113"/>
      <c r="AK1" s="113"/>
    </row>
    <row r="2" spans="1:39" ht="90.75" thickBot="1">
      <c r="A2" s="114" t="s">
        <v>320</v>
      </c>
      <c r="B2" s="115" t="s">
        <v>321</v>
      </c>
      <c r="C2" s="116" t="s">
        <v>322</v>
      </c>
      <c r="D2" s="115" t="s">
        <v>323</v>
      </c>
      <c r="E2" s="222" t="s">
        <v>324</v>
      </c>
      <c r="F2" s="222" t="s">
        <v>325</v>
      </c>
      <c r="G2" s="117" t="s">
        <v>326</v>
      </c>
      <c r="H2" s="118" t="s">
        <v>327</v>
      </c>
      <c r="I2" s="118" t="s">
        <v>344</v>
      </c>
      <c r="J2" s="118" t="s">
        <v>345</v>
      </c>
      <c r="K2" s="118" t="s">
        <v>343</v>
      </c>
      <c r="L2" s="118" t="s">
        <v>346</v>
      </c>
      <c r="M2" s="118" t="s">
        <v>347</v>
      </c>
      <c r="N2" s="394" t="s">
        <v>328</v>
      </c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 t="s">
        <v>117</v>
      </c>
      <c r="Z2" s="394"/>
      <c r="AA2" s="394"/>
      <c r="AB2" s="394"/>
      <c r="AC2" s="394"/>
      <c r="AD2" s="394" t="s">
        <v>161</v>
      </c>
      <c r="AE2" s="394"/>
      <c r="AF2" s="394"/>
      <c r="AG2" s="394"/>
      <c r="AH2" s="394"/>
      <c r="AI2" s="394"/>
      <c r="AJ2" s="394"/>
      <c r="AK2" s="394"/>
      <c r="AL2" s="142" t="s">
        <v>342</v>
      </c>
      <c r="AM2" t="s">
        <v>496</v>
      </c>
    </row>
    <row r="3" spans="1:39" ht="21.75" thickTop="1">
      <c r="A3" s="119"/>
      <c r="B3" s="120"/>
      <c r="C3" s="121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325" t="s">
        <v>377</v>
      </c>
      <c r="O3" s="325" t="s">
        <v>378</v>
      </c>
      <c r="P3" s="325" t="s">
        <v>485</v>
      </c>
      <c r="Q3" s="325" t="s">
        <v>484</v>
      </c>
      <c r="R3" s="325" t="s">
        <v>382</v>
      </c>
      <c r="S3" s="325" t="s">
        <v>492</v>
      </c>
      <c r="T3" s="325" t="s">
        <v>383</v>
      </c>
      <c r="U3" s="325" t="s">
        <v>384</v>
      </c>
      <c r="V3" s="326" t="s">
        <v>621</v>
      </c>
      <c r="W3" s="325" t="s">
        <v>329</v>
      </c>
      <c r="X3" s="325" t="s">
        <v>330</v>
      </c>
      <c r="Y3" s="325" t="s">
        <v>486</v>
      </c>
      <c r="Z3" s="325" t="s">
        <v>619</v>
      </c>
      <c r="AA3" s="325" t="s">
        <v>487</v>
      </c>
      <c r="AB3" s="325" t="s">
        <v>620</v>
      </c>
      <c r="AC3" s="325" t="s">
        <v>329</v>
      </c>
      <c r="AD3" s="325" t="s">
        <v>493</v>
      </c>
      <c r="AE3" s="325" t="s">
        <v>494</v>
      </c>
      <c r="AF3" s="325" t="s">
        <v>488</v>
      </c>
      <c r="AG3" s="325" t="s">
        <v>489</v>
      </c>
      <c r="AH3" s="325" t="s">
        <v>490</v>
      </c>
      <c r="AI3" s="325" t="s">
        <v>491</v>
      </c>
      <c r="AJ3" s="325" t="s">
        <v>329</v>
      </c>
      <c r="AK3" s="221" t="s">
        <v>330</v>
      </c>
      <c r="AL3" s="139"/>
    </row>
    <row r="4" spans="1:39" ht="14.25" thickBot="1">
      <c r="A4" s="322"/>
      <c r="B4" s="323"/>
      <c r="C4" s="324"/>
      <c r="D4" s="120"/>
      <c r="E4" s="120"/>
      <c r="F4" s="120"/>
      <c r="G4" s="120"/>
      <c r="H4" s="137"/>
      <c r="I4" s="137"/>
      <c r="J4" s="137"/>
      <c r="K4" s="137"/>
      <c r="L4" s="137"/>
      <c r="M4" s="137"/>
      <c r="N4" s="120">
        <v>28</v>
      </c>
      <c r="O4" s="120">
        <v>8</v>
      </c>
      <c r="P4" s="120">
        <v>4</v>
      </c>
      <c r="Q4" s="120">
        <v>2</v>
      </c>
      <c r="R4" s="120">
        <v>23</v>
      </c>
      <c r="S4" s="120">
        <v>8</v>
      </c>
      <c r="T4" s="120">
        <v>8</v>
      </c>
      <c r="U4" s="120">
        <v>2</v>
      </c>
      <c r="V4" s="120">
        <v>1</v>
      </c>
      <c r="W4" s="120">
        <v>15</v>
      </c>
      <c r="X4" s="120">
        <v>2</v>
      </c>
      <c r="Y4" s="120">
        <v>14</v>
      </c>
      <c r="Z4" s="120">
        <v>14</v>
      </c>
      <c r="AA4" s="120">
        <v>6</v>
      </c>
      <c r="AB4" s="120">
        <f>24-AA4</f>
        <v>18</v>
      </c>
      <c r="AC4" s="120">
        <v>15</v>
      </c>
      <c r="AD4" s="120">
        <v>168</v>
      </c>
      <c r="AE4" s="120">
        <v>148</v>
      </c>
      <c r="AF4" s="120">
        <v>52</v>
      </c>
      <c r="AG4" s="120">
        <v>53</v>
      </c>
      <c r="AH4" s="120">
        <v>63</v>
      </c>
      <c r="AI4" s="120">
        <v>64</v>
      </c>
      <c r="AJ4" s="120">
        <f>68+69</f>
        <v>137</v>
      </c>
      <c r="AK4" s="120"/>
      <c r="AL4" s="223"/>
    </row>
    <row r="5" spans="1:39" ht="17.25" customHeight="1">
      <c r="A5" s="398" t="s">
        <v>331</v>
      </c>
      <c r="B5" s="122">
        <v>1</v>
      </c>
      <c r="C5" s="250"/>
      <c r="D5" s="123"/>
      <c r="E5" s="124"/>
      <c r="F5" s="124"/>
      <c r="G5" s="286"/>
      <c r="H5" s="143"/>
      <c r="I5" s="143"/>
      <c r="J5" s="143"/>
      <c r="K5" s="251"/>
      <c r="L5" s="143"/>
      <c r="M5" s="143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40"/>
      <c r="AM5">
        <f t="shared" ref="AM5:AM30" si="0">H5*AL5</f>
        <v>0</v>
      </c>
    </row>
    <row r="6" spans="1:39" ht="18" customHeight="1">
      <c r="A6" s="399"/>
      <c r="B6" s="125">
        <f>B5+1</f>
        <v>2</v>
      </c>
      <c r="C6" s="129"/>
      <c r="D6" s="127"/>
      <c r="E6" s="128"/>
      <c r="F6" s="128"/>
      <c r="G6" s="128"/>
      <c r="H6" s="131"/>
      <c r="I6" s="131"/>
      <c r="J6" s="131"/>
      <c r="K6" s="220"/>
      <c r="L6" s="131"/>
      <c r="M6" s="131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41"/>
      <c r="AM6">
        <f t="shared" si="0"/>
        <v>0</v>
      </c>
    </row>
    <row r="7" spans="1:39" ht="18" customHeight="1">
      <c r="A7" s="399"/>
      <c r="B7" s="125">
        <f>B6+1</f>
        <v>3</v>
      </c>
      <c r="C7" s="129"/>
      <c r="D7" s="127"/>
      <c r="E7" s="128"/>
      <c r="F7" s="128"/>
      <c r="G7" s="128"/>
      <c r="H7" s="131"/>
      <c r="I7" s="131"/>
      <c r="J7" s="131"/>
      <c r="K7" s="220"/>
      <c r="L7" s="131"/>
      <c r="M7" s="131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287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41"/>
      <c r="AM7">
        <f t="shared" si="0"/>
        <v>0</v>
      </c>
    </row>
    <row r="8" spans="1:39" ht="18" customHeight="1">
      <c r="A8" s="399"/>
      <c r="B8" s="125">
        <f t="shared" ref="B7:B48" si="1">B7+1</f>
        <v>4</v>
      </c>
      <c r="C8" s="129"/>
      <c r="D8" s="127"/>
      <c r="E8" s="128"/>
      <c r="F8" s="128"/>
      <c r="G8" s="128"/>
      <c r="H8" s="131"/>
      <c r="I8" s="131"/>
      <c r="J8" s="131"/>
      <c r="K8" s="220"/>
      <c r="L8" s="131"/>
      <c r="M8" s="131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41"/>
      <c r="AM8">
        <f t="shared" si="0"/>
        <v>0</v>
      </c>
    </row>
    <row r="9" spans="1:39" ht="18" customHeight="1">
      <c r="A9" s="399"/>
      <c r="B9" s="125">
        <f t="shared" si="1"/>
        <v>5</v>
      </c>
      <c r="C9" s="129"/>
      <c r="D9" s="127"/>
      <c r="E9" s="128"/>
      <c r="F9" s="128"/>
      <c r="G9" s="128"/>
      <c r="H9" s="131"/>
      <c r="I9" s="131"/>
      <c r="J9" s="131"/>
      <c r="K9" s="220"/>
      <c r="L9" s="131"/>
      <c r="M9" s="131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41"/>
      <c r="AM9">
        <f t="shared" si="0"/>
        <v>0</v>
      </c>
    </row>
    <row r="10" spans="1:39" ht="18" customHeight="1">
      <c r="A10" s="399"/>
      <c r="B10" s="125">
        <f t="shared" si="1"/>
        <v>6</v>
      </c>
      <c r="C10" s="129"/>
      <c r="D10" s="127"/>
      <c r="E10" s="128"/>
      <c r="F10" s="128"/>
      <c r="G10" s="128"/>
      <c r="H10" s="131"/>
      <c r="I10" s="131"/>
      <c r="J10" s="131"/>
      <c r="K10" s="220"/>
      <c r="L10" s="131"/>
      <c r="M10" s="131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41"/>
      <c r="AM10">
        <f t="shared" si="0"/>
        <v>0</v>
      </c>
    </row>
    <row r="11" spans="1:39" ht="18" customHeight="1">
      <c r="A11" s="399"/>
      <c r="B11" s="125">
        <f t="shared" si="1"/>
        <v>7</v>
      </c>
      <c r="C11" s="129"/>
      <c r="D11" s="127"/>
      <c r="E11" s="128"/>
      <c r="F11" s="128"/>
      <c r="G11" s="128"/>
      <c r="H11" s="131"/>
      <c r="I11" s="131"/>
      <c r="J11" s="131"/>
      <c r="K11" s="220"/>
      <c r="L11" s="131"/>
      <c r="M11" s="131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288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41"/>
      <c r="AM11">
        <f t="shared" si="0"/>
        <v>0</v>
      </c>
    </row>
    <row r="12" spans="1:39" ht="18" customHeight="1">
      <c r="A12" s="399"/>
      <c r="B12" s="125">
        <f t="shared" si="1"/>
        <v>8</v>
      </c>
      <c r="C12" s="129"/>
      <c r="D12" s="127"/>
      <c r="E12" s="128"/>
      <c r="F12" s="128"/>
      <c r="G12" s="128"/>
      <c r="H12" s="131"/>
      <c r="I12" s="131"/>
      <c r="J12" s="131"/>
      <c r="K12" s="220"/>
      <c r="L12" s="131"/>
      <c r="M12" s="131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41"/>
      <c r="AM12">
        <f t="shared" si="0"/>
        <v>0</v>
      </c>
    </row>
    <row r="13" spans="1:39" ht="18" customHeight="1">
      <c r="A13" s="399"/>
      <c r="B13" s="125">
        <f t="shared" si="1"/>
        <v>9</v>
      </c>
      <c r="C13" s="129"/>
      <c r="D13" s="127"/>
      <c r="E13" s="128"/>
      <c r="F13" s="128"/>
      <c r="G13" s="128"/>
      <c r="H13" s="131"/>
      <c r="I13" s="131"/>
      <c r="J13" s="131"/>
      <c r="K13" s="220"/>
      <c r="L13" s="131"/>
      <c r="M13" s="131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41"/>
      <c r="AM13">
        <f t="shared" si="0"/>
        <v>0</v>
      </c>
    </row>
    <row r="14" spans="1:39" ht="18" customHeight="1">
      <c r="A14" s="399"/>
      <c r="B14" s="125">
        <f t="shared" si="1"/>
        <v>10</v>
      </c>
      <c r="C14" s="129"/>
      <c r="D14" s="127"/>
      <c r="E14" s="128"/>
      <c r="F14" s="128"/>
      <c r="G14" s="128"/>
      <c r="H14" s="131"/>
      <c r="I14" s="131"/>
      <c r="J14" s="131"/>
      <c r="K14" s="220"/>
      <c r="L14" s="131"/>
      <c r="M14" s="131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41"/>
      <c r="AM14">
        <f t="shared" si="0"/>
        <v>0</v>
      </c>
    </row>
    <row r="15" spans="1:39" ht="18" customHeight="1">
      <c r="A15" s="399"/>
      <c r="B15" s="125">
        <f t="shared" si="1"/>
        <v>11</v>
      </c>
      <c r="C15" s="129"/>
      <c r="D15" s="127"/>
      <c r="E15" s="128"/>
      <c r="F15" s="128"/>
      <c r="G15" s="128"/>
      <c r="H15" s="131"/>
      <c r="I15" s="131"/>
      <c r="J15" s="131"/>
      <c r="K15" s="220"/>
      <c r="L15" s="131"/>
      <c r="M15" s="131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41"/>
      <c r="AM15">
        <f t="shared" si="0"/>
        <v>0</v>
      </c>
    </row>
    <row r="16" spans="1:39" ht="18" customHeight="1">
      <c r="A16" s="399"/>
      <c r="B16" s="125">
        <f t="shared" si="1"/>
        <v>12</v>
      </c>
      <c r="C16" s="129"/>
      <c r="D16" s="127"/>
      <c r="E16" s="128"/>
      <c r="F16" s="128"/>
      <c r="G16" s="128"/>
      <c r="H16" s="131"/>
      <c r="I16" s="131"/>
      <c r="J16" s="131"/>
      <c r="K16" s="220"/>
      <c r="L16" s="131"/>
      <c r="M16" s="131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41"/>
      <c r="AM16">
        <f t="shared" si="0"/>
        <v>0</v>
      </c>
    </row>
    <row r="17" spans="1:39" ht="18" customHeight="1">
      <c r="A17" s="399"/>
      <c r="B17" s="125">
        <f t="shared" si="1"/>
        <v>13</v>
      </c>
      <c r="C17" s="129"/>
      <c r="D17" s="127"/>
      <c r="E17" s="128"/>
      <c r="F17" s="128"/>
      <c r="G17" s="128"/>
      <c r="H17" s="131"/>
      <c r="I17" s="131"/>
      <c r="J17" s="131"/>
      <c r="K17" s="220"/>
      <c r="L17" s="131"/>
      <c r="M17" s="131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41"/>
      <c r="AM17">
        <f t="shared" si="0"/>
        <v>0</v>
      </c>
    </row>
    <row r="18" spans="1:39" ht="18" customHeight="1">
      <c r="A18" s="399"/>
      <c r="B18" s="125">
        <f t="shared" si="1"/>
        <v>14</v>
      </c>
      <c r="C18" s="129"/>
      <c r="D18" s="127"/>
      <c r="E18" s="128"/>
      <c r="F18" s="128"/>
      <c r="G18" s="128"/>
      <c r="H18" s="131"/>
      <c r="I18" s="131"/>
      <c r="J18" s="131"/>
      <c r="K18" s="220"/>
      <c r="L18" s="131"/>
      <c r="M18" s="131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41"/>
      <c r="AM18">
        <f t="shared" si="0"/>
        <v>0</v>
      </c>
    </row>
    <row r="19" spans="1:39" ht="18" customHeight="1">
      <c r="A19" s="399"/>
      <c r="B19" s="125">
        <f t="shared" si="1"/>
        <v>15</v>
      </c>
      <c r="C19" s="129"/>
      <c r="D19" s="127"/>
      <c r="E19" s="128"/>
      <c r="F19" s="128"/>
      <c r="G19" s="128"/>
      <c r="H19" s="131"/>
      <c r="I19" s="131"/>
      <c r="J19" s="131"/>
      <c r="K19" s="220"/>
      <c r="L19" s="131"/>
      <c r="M19" s="131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41"/>
      <c r="AM19">
        <f t="shared" si="0"/>
        <v>0</v>
      </c>
    </row>
    <row r="20" spans="1:39" ht="18" customHeight="1">
      <c r="A20" s="399"/>
      <c r="B20" s="125">
        <f t="shared" si="1"/>
        <v>16</v>
      </c>
      <c r="C20" s="129"/>
      <c r="D20" s="127"/>
      <c r="E20" s="128"/>
      <c r="F20" s="128"/>
      <c r="G20" s="128"/>
      <c r="H20" s="131"/>
      <c r="I20" s="131"/>
      <c r="J20" s="131"/>
      <c r="K20" s="220"/>
      <c r="L20" s="131"/>
      <c r="M20" s="131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41"/>
      <c r="AM20">
        <f t="shared" si="0"/>
        <v>0</v>
      </c>
    </row>
    <row r="21" spans="1:39" ht="18" customHeight="1">
      <c r="A21" s="399"/>
      <c r="B21" s="125">
        <f t="shared" si="1"/>
        <v>17</v>
      </c>
      <c r="C21" s="129"/>
      <c r="D21" s="127"/>
      <c r="E21" s="128"/>
      <c r="F21" s="128"/>
      <c r="G21" s="128"/>
      <c r="H21" s="131"/>
      <c r="I21" s="131"/>
      <c r="J21" s="131"/>
      <c r="K21" s="220"/>
      <c r="L21" s="131"/>
      <c r="M21" s="131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41"/>
      <c r="AM21">
        <f t="shared" si="0"/>
        <v>0</v>
      </c>
    </row>
    <row r="22" spans="1:39" ht="18" customHeight="1">
      <c r="A22" s="399"/>
      <c r="B22" s="125">
        <f t="shared" si="1"/>
        <v>18</v>
      </c>
      <c r="C22" s="129"/>
      <c r="D22" s="127"/>
      <c r="E22" s="128"/>
      <c r="F22" s="128"/>
      <c r="G22" s="128"/>
      <c r="H22" s="131"/>
      <c r="I22" s="131"/>
      <c r="J22" s="131"/>
      <c r="K22" s="220"/>
      <c r="L22" s="131"/>
      <c r="M22" s="131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41"/>
      <c r="AM22">
        <f t="shared" si="0"/>
        <v>0</v>
      </c>
    </row>
    <row r="23" spans="1:39" ht="18" customHeight="1">
      <c r="A23" s="399"/>
      <c r="B23" s="125">
        <f t="shared" si="1"/>
        <v>19</v>
      </c>
      <c r="C23" s="129"/>
      <c r="D23" s="127"/>
      <c r="E23" s="128"/>
      <c r="F23" s="128"/>
      <c r="G23" s="128"/>
      <c r="H23" s="131"/>
      <c r="I23" s="131"/>
      <c r="J23" s="131"/>
      <c r="K23" s="220"/>
      <c r="L23" s="131"/>
      <c r="M23" s="131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41"/>
      <c r="AM23">
        <f t="shared" si="0"/>
        <v>0</v>
      </c>
    </row>
    <row r="24" spans="1:39" ht="18" customHeight="1">
      <c r="A24" s="399"/>
      <c r="B24" s="125">
        <f t="shared" si="1"/>
        <v>20</v>
      </c>
      <c r="C24" s="129"/>
      <c r="D24" s="127"/>
      <c r="E24" s="128"/>
      <c r="F24" s="128"/>
      <c r="G24" s="128"/>
      <c r="H24" s="131"/>
      <c r="I24" s="131"/>
      <c r="J24" s="131"/>
      <c r="K24" s="220"/>
      <c r="L24" s="131"/>
      <c r="M24" s="131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41"/>
      <c r="AM24">
        <f t="shared" si="0"/>
        <v>0</v>
      </c>
    </row>
    <row r="25" spans="1:39" ht="18" customHeight="1">
      <c r="A25" s="399"/>
      <c r="B25" s="125">
        <f t="shared" si="1"/>
        <v>21</v>
      </c>
      <c r="C25" s="129"/>
      <c r="D25" s="127"/>
      <c r="E25" s="128"/>
      <c r="F25" s="128"/>
      <c r="G25" s="128"/>
      <c r="H25" s="131"/>
      <c r="I25" s="131"/>
      <c r="J25" s="131"/>
      <c r="K25" s="220"/>
      <c r="L25" s="131"/>
      <c r="M25" s="131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41"/>
      <c r="AM25">
        <f t="shared" si="0"/>
        <v>0</v>
      </c>
    </row>
    <row r="26" spans="1:39" ht="18" customHeight="1">
      <c r="A26" s="399"/>
      <c r="B26" s="125">
        <f t="shared" si="1"/>
        <v>22</v>
      </c>
      <c r="C26" s="129"/>
      <c r="D26" s="127"/>
      <c r="E26" s="128"/>
      <c r="F26" s="128"/>
      <c r="G26" s="128"/>
      <c r="H26" s="131"/>
      <c r="I26" s="131"/>
      <c r="J26" s="131"/>
      <c r="K26" s="220"/>
      <c r="L26" s="131"/>
      <c r="M26" s="131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41"/>
      <c r="AM26">
        <f t="shared" si="0"/>
        <v>0</v>
      </c>
    </row>
    <row r="27" spans="1:39" ht="18" customHeight="1">
      <c r="A27" s="399"/>
      <c r="B27" s="125">
        <f t="shared" si="1"/>
        <v>23</v>
      </c>
      <c r="C27" s="129"/>
      <c r="D27" s="127"/>
      <c r="E27" s="128"/>
      <c r="F27" s="128"/>
      <c r="G27" s="128"/>
      <c r="H27" s="131"/>
      <c r="I27" s="131"/>
      <c r="J27" s="131"/>
      <c r="K27" s="220"/>
      <c r="L27" s="131"/>
      <c r="M27" s="131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41"/>
      <c r="AM27">
        <f t="shared" si="0"/>
        <v>0</v>
      </c>
    </row>
    <row r="28" spans="1:39" ht="18" customHeight="1">
      <c r="A28" s="399"/>
      <c r="B28" s="125">
        <f t="shared" si="1"/>
        <v>24</v>
      </c>
      <c r="C28" s="129"/>
      <c r="D28" s="127"/>
      <c r="E28" s="128"/>
      <c r="F28" s="128"/>
      <c r="G28" s="128"/>
      <c r="H28" s="131"/>
      <c r="I28" s="131"/>
      <c r="J28" s="131"/>
      <c r="K28" s="220"/>
      <c r="L28" s="131"/>
      <c r="M28" s="131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41"/>
      <c r="AM28">
        <f t="shared" si="0"/>
        <v>0</v>
      </c>
    </row>
    <row r="29" spans="1:39" ht="18" customHeight="1">
      <c r="A29" s="399"/>
      <c r="B29" s="125">
        <f t="shared" si="1"/>
        <v>25</v>
      </c>
      <c r="C29" s="129"/>
      <c r="D29" s="127"/>
      <c r="E29" s="128"/>
      <c r="F29" s="128"/>
      <c r="G29" s="128"/>
      <c r="H29" s="131"/>
      <c r="I29" s="131"/>
      <c r="J29" s="131"/>
      <c r="K29" s="220"/>
      <c r="L29" s="131"/>
      <c r="M29" s="131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41"/>
      <c r="AM29">
        <f t="shared" si="0"/>
        <v>0</v>
      </c>
    </row>
    <row r="30" spans="1:39" ht="18" customHeight="1">
      <c r="A30" s="399"/>
      <c r="B30" s="125">
        <f t="shared" si="1"/>
        <v>26</v>
      </c>
      <c r="C30" s="129"/>
      <c r="D30" s="127"/>
      <c r="E30" s="128"/>
      <c r="F30" s="128"/>
      <c r="G30" s="128"/>
      <c r="H30" s="131"/>
      <c r="I30" s="131"/>
      <c r="J30" s="131"/>
      <c r="K30" s="220"/>
      <c r="L30" s="131"/>
      <c r="M30" s="131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41"/>
      <c r="AM30">
        <f t="shared" si="0"/>
        <v>0</v>
      </c>
    </row>
    <row r="31" spans="1:39" ht="18" customHeight="1">
      <c r="A31" s="399"/>
      <c r="B31" s="125">
        <f t="shared" si="1"/>
        <v>27</v>
      </c>
      <c r="C31" s="129"/>
      <c r="D31" s="127"/>
      <c r="E31" s="128"/>
      <c r="F31" s="128"/>
      <c r="G31" s="128"/>
      <c r="H31" s="131"/>
      <c r="I31" s="131"/>
      <c r="J31" s="131"/>
      <c r="K31" s="220"/>
      <c r="L31" s="131"/>
      <c r="M31" s="131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41"/>
    </row>
    <row r="32" spans="1:39" ht="18" customHeight="1">
      <c r="A32" s="399"/>
      <c r="B32" s="125">
        <f t="shared" si="1"/>
        <v>28</v>
      </c>
      <c r="C32" s="129"/>
      <c r="D32" s="127"/>
      <c r="E32" s="128"/>
      <c r="F32" s="128"/>
      <c r="G32" s="128"/>
      <c r="H32" s="131"/>
      <c r="I32" s="131"/>
      <c r="J32" s="131"/>
      <c r="K32" s="220"/>
      <c r="L32" s="131"/>
      <c r="M32" s="131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41"/>
    </row>
    <row r="33" spans="1:39" ht="18" customHeight="1">
      <c r="A33" s="399"/>
      <c r="B33" s="125">
        <f t="shared" si="1"/>
        <v>29</v>
      </c>
      <c r="C33" s="129"/>
      <c r="D33" s="127"/>
      <c r="E33" s="128"/>
      <c r="F33" s="128"/>
      <c r="G33" s="128"/>
      <c r="H33" s="131"/>
      <c r="I33" s="131"/>
      <c r="J33" s="131"/>
      <c r="K33" s="220"/>
      <c r="L33" s="131"/>
      <c r="M33" s="131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41"/>
      <c r="AM33">
        <f>H33*AL33</f>
        <v>0</v>
      </c>
    </row>
    <row r="34" spans="1:39" ht="18" customHeight="1">
      <c r="A34" s="399"/>
      <c r="B34" s="125">
        <f t="shared" si="1"/>
        <v>30</v>
      </c>
      <c r="C34" s="129"/>
      <c r="D34" s="127"/>
      <c r="E34" s="128"/>
      <c r="F34" s="128"/>
      <c r="G34" s="128"/>
      <c r="H34" s="131"/>
      <c r="I34" s="131"/>
      <c r="J34" s="131"/>
      <c r="K34" s="220"/>
      <c r="L34" s="131"/>
      <c r="M34" s="131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41"/>
      <c r="AM34">
        <f>H34*AL34</f>
        <v>0</v>
      </c>
    </row>
    <row r="35" spans="1:39" ht="18" customHeight="1">
      <c r="A35" s="399"/>
      <c r="B35" s="125">
        <f t="shared" si="1"/>
        <v>31</v>
      </c>
      <c r="C35" s="129"/>
      <c r="D35" s="127"/>
      <c r="E35" s="128"/>
      <c r="F35" s="128"/>
      <c r="G35" s="128"/>
      <c r="H35" s="131"/>
      <c r="I35" s="131"/>
      <c r="J35" s="131"/>
      <c r="K35" s="220"/>
      <c r="L35" s="131"/>
      <c r="M35" s="131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41"/>
      <c r="AM35">
        <f>H35*AL35</f>
        <v>0</v>
      </c>
    </row>
    <row r="36" spans="1:39" ht="18" customHeight="1">
      <c r="A36" s="399"/>
      <c r="B36" s="125">
        <f t="shared" si="1"/>
        <v>32</v>
      </c>
      <c r="C36" s="129"/>
      <c r="D36" s="127"/>
      <c r="E36" s="128"/>
      <c r="F36" s="128"/>
      <c r="G36" s="128"/>
      <c r="H36" s="131"/>
      <c r="I36" s="131"/>
      <c r="J36" s="131"/>
      <c r="K36" s="220"/>
      <c r="L36" s="131"/>
      <c r="M36" s="131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41"/>
      <c r="AM36">
        <f>H36*AL36</f>
        <v>0</v>
      </c>
    </row>
    <row r="37" spans="1:39" ht="18" customHeight="1">
      <c r="A37" s="399"/>
      <c r="B37" s="125">
        <f t="shared" si="1"/>
        <v>33</v>
      </c>
      <c r="C37" s="129"/>
      <c r="D37" s="127"/>
      <c r="E37" s="128"/>
      <c r="F37" s="128"/>
      <c r="G37" s="128"/>
      <c r="H37" s="131"/>
      <c r="I37" s="131"/>
      <c r="J37" s="131"/>
      <c r="K37" s="220"/>
      <c r="L37" s="131"/>
      <c r="M37" s="131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41"/>
      <c r="AM37">
        <f>H37*AL37</f>
        <v>0</v>
      </c>
    </row>
    <row r="38" spans="1:39" ht="18" customHeight="1">
      <c r="A38" s="399"/>
      <c r="B38" s="125">
        <f t="shared" si="1"/>
        <v>34</v>
      </c>
      <c r="C38" s="129"/>
      <c r="D38" s="127"/>
      <c r="E38" s="128"/>
      <c r="F38" s="128"/>
      <c r="G38" s="128"/>
      <c r="H38" s="131"/>
      <c r="I38" s="131"/>
      <c r="J38" s="131"/>
      <c r="K38" s="220"/>
      <c r="L38" s="131"/>
      <c r="M38" s="131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41"/>
    </row>
    <row r="39" spans="1:39" ht="18" customHeight="1">
      <c r="A39" s="399"/>
      <c r="B39" s="125">
        <f t="shared" si="1"/>
        <v>35</v>
      </c>
      <c r="C39" s="129"/>
      <c r="D39" s="127"/>
      <c r="E39" s="128"/>
      <c r="F39" s="128"/>
      <c r="G39" s="128"/>
      <c r="H39" s="131"/>
      <c r="I39" s="131"/>
      <c r="J39" s="131"/>
      <c r="K39" s="220"/>
      <c r="L39" s="131"/>
      <c r="M39" s="131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41"/>
      <c r="AM39">
        <f t="shared" ref="AM39:AM48" si="2">H39*AL39</f>
        <v>0</v>
      </c>
    </row>
    <row r="40" spans="1:39" ht="18.75" customHeight="1">
      <c r="A40" s="399"/>
      <c r="B40" s="125">
        <f t="shared" si="1"/>
        <v>36</v>
      </c>
      <c r="C40" s="129"/>
      <c r="D40" s="127"/>
      <c r="E40" s="128"/>
      <c r="F40" s="128"/>
      <c r="G40" s="128"/>
      <c r="H40" s="131"/>
      <c r="I40" s="131"/>
      <c r="J40" s="131"/>
      <c r="K40" s="220"/>
      <c r="L40" s="131"/>
      <c r="M40" s="131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41"/>
      <c r="AM40">
        <f t="shared" si="2"/>
        <v>0</v>
      </c>
    </row>
    <row r="41" spans="1:39" ht="18" customHeight="1">
      <c r="A41" s="399"/>
      <c r="B41" s="125">
        <f t="shared" si="1"/>
        <v>37</v>
      </c>
      <c r="C41" s="129"/>
      <c r="D41" s="127"/>
      <c r="E41" s="128"/>
      <c r="F41" s="128"/>
      <c r="G41" s="128"/>
      <c r="H41" s="131"/>
      <c r="I41" s="131"/>
      <c r="J41" s="131"/>
      <c r="K41" s="220"/>
      <c r="L41" s="131"/>
      <c r="M41" s="131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41"/>
      <c r="AM41">
        <f t="shared" si="2"/>
        <v>0</v>
      </c>
    </row>
    <row r="42" spans="1:39" ht="18" customHeight="1">
      <c r="A42" s="399"/>
      <c r="B42" s="125">
        <f t="shared" si="1"/>
        <v>38</v>
      </c>
      <c r="C42" s="129"/>
      <c r="D42" s="127"/>
      <c r="E42" s="128"/>
      <c r="F42" s="128"/>
      <c r="G42" s="128"/>
      <c r="H42" s="131"/>
      <c r="I42" s="131"/>
      <c r="J42" s="131"/>
      <c r="K42" s="220"/>
      <c r="L42" s="131"/>
      <c r="M42" s="131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41"/>
      <c r="AM42">
        <f t="shared" si="2"/>
        <v>0</v>
      </c>
    </row>
    <row r="43" spans="1:39" ht="18" customHeight="1">
      <c r="A43" s="399"/>
      <c r="B43" s="125">
        <f t="shared" si="1"/>
        <v>39</v>
      </c>
      <c r="C43" s="129"/>
      <c r="D43" s="127"/>
      <c r="E43" s="128"/>
      <c r="F43" s="128"/>
      <c r="G43" s="128"/>
      <c r="H43" s="131"/>
      <c r="I43" s="131"/>
      <c r="J43" s="131"/>
      <c r="K43" s="220"/>
      <c r="L43" s="131"/>
      <c r="M43" s="131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41"/>
      <c r="AM43">
        <f t="shared" si="2"/>
        <v>0</v>
      </c>
    </row>
    <row r="44" spans="1:39" ht="18" customHeight="1">
      <c r="A44" s="399"/>
      <c r="B44" s="125">
        <f t="shared" si="1"/>
        <v>40</v>
      </c>
      <c r="C44" s="129"/>
      <c r="D44" s="127"/>
      <c r="E44" s="128"/>
      <c r="F44" s="128"/>
      <c r="G44" s="128"/>
      <c r="H44" s="131"/>
      <c r="I44" s="131"/>
      <c r="J44" s="131"/>
      <c r="K44" s="220"/>
      <c r="L44" s="131"/>
      <c r="M44" s="131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41"/>
      <c r="AM44">
        <f t="shared" si="2"/>
        <v>0</v>
      </c>
    </row>
    <row r="45" spans="1:39" ht="18" customHeight="1">
      <c r="A45" s="399"/>
      <c r="B45" s="125">
        <f t="shared" si="1"/>
        <v>41</v>
      </c>
      <c r="C45" s="129"/>
      <c r="D45" s="127"/>
      <c r="E45" s="128"/>
      <c r="F45" s="128"/>
      <c r="G45" s="128"/>
      <c r="H45" s="131"/>
      <c r="I45" s="131"/>
      <c r="J45" s="131"/>
      <c r="K45" s="220"/>
      <c r="L45" s="131"/>
      <c r="M45" s="131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41"/>
      <c r="AM45">
        <f t="shared" si="2"/>
        <v>0</v>
      </c>
    </row>
    <row r="46" spans="1:39" ht="18" customHeight="1">
      <c r="A46" s="399"/>
      <c r="B46" s="125">
        <f t="shared" si="1"/>
        <v>42</v>
      </c>
      <c r="C46" s="129"/>
      <c r="D46" s="127"/>
      <c r="E46" s="128"/>
      <c r="F46" s="128"/>
      <c r="G46" s="128"/>
      <c r="H46" s="131"/>
      <c r="I46" s="131"/>
      <c r="J46" s="131"/>
      <c r="K46" s="220"/>
      <c r="L46" s="131"/>
      <c r="M46" s="131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41"/>
      <c r="AM46">
        <f t="shared" si="2"/>
        <v>0</v>
      </c>
    </row>
    <row r="47" spans="1:39" ht="18" customHeight="1">
      <c r="A47" s="399"/>
      <c r="B47" s="125">
        <f t="shared" si="1"/>
        <v>43</v>
      </c>
      <c r="C47" s="129"/>
      <c r="D47" s="127"/>
      <c r="E47" s="128"/>
      <c r="F47" s="128"/>
      <c r="G47" s="128"/>
      <c r="H47" s="131"/>
      <c r="I47" s="131"/>
      <c r="J47" s="131"/>
      <c r="K47" s="220"/>
      <c r="L47" s="131"/>
      <c r="M47" s="131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41"/>
      <c r="AM47">
        <f t="shared" si="2"/>
        <v>0</v>
      </c>
    </row>
    <row r="48" spans="1:39" ht="18" customHeight="1" thickBot="1">
      <c r="A48" s="400"/>
      <c r="B48" s="252">
        <f t="shared" si="1"/>
        <v>44</v>
      </c>
      <c r="C48" s="253"/>
      <c r="D48" s="132"/>
      <c r="E48" s="133"/>
      <c r="F48" s="133"/>
      <c r="G48" s="133"/>
      <c r="H48" s="134"/>
      <c r="I48" s="134"/>
      <c r="J48" s="134"/>
      <c r="K48" s="254"/>
      <c r="L48" s="134"/>
      <c r="M48" s="134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255"/>
      <c r="AM48">
        <f t="shared" si="2"/>
        <v>0</v>
      </c>
    </row>
    <row r="49" spans="1:38" ht="18" customHeight="1" thickBot="1">
      <c r="A49" s="327" t="s">
        <v>335</v>
      </c>
      <c r="B49" s="277">
        <f t="shared" ref="B49:B70" si="3">B48+1</f>
        <v>45</v>
      </c>
      <c r="C49" s="278"/>
      <c r="D49" s="279"/>
      <c r="E49" s="280"/>
      <c r="F49" s="280"/>
      <c r="G49" s="280"/>
      <c r="H49" s="281"/>
      <c r="I49" s="281"/>
      <c r="J49" s="281"/>
      <c r="K49" s="282"/>
      <c r="L49" s="281"/>
      <c r="M49" s="281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  <c r="AD49" s="283"/>
      <c r="AE49" s="283"/>
      <c r="AF49" s="283"/>
      <c r="AG49" s="283"/>
      <c r="AH49" s="283"/>
      <c r="AI49" s="283"/>
      <c r="AJ49" s="283"/>
      <c r="AK49" s="283"/>
      <c r="AL49" s="284"/>
    </row>
    <row r="50" spans="1:38" ht="18" customHeight="1">
      <c r="A50" s="395" t="s">
        <v>336</v>
      </c>
      <c r="B50" s="122">
        <f t="shared" si="3"/>
        <v>46</v>
      </c>
      <c r="C50" s="250"/>
      <c r="D50" s="123"/>
      <c r="E50" s="124"/>
      <c r="F50" s="124"/>
      <c r="G50" s="124"/>
      <c r="H50" s="143"/>
      <c r="I50" s="143"/>
      <c r="J50" s="143"/>
      <c r="K50" s="251"/>
      <c r="L50" s="143"/>
      <c r="M50" s="143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40"/>
    </row>
    <row r="51" spans="1:38" ht="18" customHeight="1" thickBot="1">
      <c r="A51" s="396"/>
      <c r="B51" s="252">
        <f t="shared" si="3"/>
        <v>47</v>
      </c>
      <c r="C51" s="253"/>
      <c r="D51" s="132"/>
      <c r="E51" s="133"/>
      <c r="F51" s="133"/>
      <c r="G51" s="133"/>
      <c r="H51" s="134"/>
      <c r="I51" s="134"/>
      <c r="J51" s="134"/>
      <c r="K51" s="254"/>
      <c r="L51" s="134"/>
      <c r="M51" s="134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255"/>
    </row>
    <row r="52" spans="1:38" ht="18" customHeight="1">
      <c r="A52" s="397" t="s">
        <v>340</v>
      </c>
      <c r="B52" s="269">
        <f t="shared" si="3"/>
        <v>48</v>
      </c>
      <c r="C52" s="270"/>
      <c r="D52" s="271"/>
      <c r="E52" s="272"/>
      <c r="F52" s="272"/>
      <c r="G52" s="272"/>
      <c r="H52" s="273"/>
      <c r="I52" s="273"/>
      <c r="J52" s="273"/>
      <c r="K52" s="274"/>
      <c r="L52" s="273"/>
      <c r="M52" s="273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6"/>
    </row>
    <row r="53" spans="1:38" ht="18" customHeight="1">
      <c r="A53" s="397"/>
      <c r="B53" s="125">
        <f t="shared" si="3"/>
        <v>49</v>
      </c>
      <c r="C53" s="129"/>
      <c r="D53" s="127"/>
      <c r="E53" s="128"/>
      <c r="F53" s="128"/>
      <c r="G53" s="128"/>
      <c r="H53" s="131"/>
      <c r="I53" s="131"/>
      <c r="J53" s="131"/>
      <c r="K53" s="220"/>
      <c r="L53" s="131"/>
      <c r="M53" s="131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41"/>
    </row>
    <row r="54" spans="1:38" ht="18" customHeight="1">
      <c r="A54" s="397"/>
      <c r="B54" s="125">
        <f t="shared" si="3"/>
        <v>50</v>
      </c>
      <c r="C54" s="129"/>
      <c r="D54" s="127"/>
      <c r="E54" s="128"/>
      <c r="F54" s="128"/>
      <c r="G54" s="128"/>
      <c r="H54" s="131"/>
      <c r="I54" s="131"/>
      <c r="J54" s="131"/>
      <c r="K54" s="220"/>
      <c r="L54" s="131"/>
      <c r="M54" s="131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41"/>
    </row>
    <row r="55" spans="1:38" ht="18" customHeight="1">
      <c r="A55" s="397"/>
      <c r="B55" s="125">
        <f t="shared" si="3"/>
        <v>51</v>
      </c>
      <c r="C55" s="129"/>
      <c r="D55" s="127"/>
      <c r="E55" s="128"/>
      <c r="F55" s="128"/>
      <c r="G55" s="128"/>
      <c r="H55" s="131"/>
      <c r="I55" s="131"/>
      <c r="J55" s="131"/>
      <c r="K55" s="220"/>
      <c r="L55" s="131"/>
      <c r="M55" s="131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41"/>
    </row>
    <row r="56" spans="1:38" ht="18" customHeight="1">
      <c r="A56" s="397"/>
      <c r="B56" s="125">
        <f t="shared" si="3"/>
        <v>52</v>
      </c>
      <c r="C56" s="129"/>
      <c r="D56" s="127"/>
      <c r="E56" s="128"/>
      <c r="F56" s="128"/>
      <c r="G56" s="128"/>
      <c r="H56" s="131"/>
      <c r="I56" s="131"/>
      <c r="J56" s="131"/>
      <c r="K56" s="220"/>
      <c r="L56" s="131"/>
      <c r="M56" s="131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41"/>
    </row>
    <row r="57" spans="1:38" ht="18" customHeight="1" thickBot="1">
      <c r="A57" s="397"/>
      <c r="B57" s="261">
        <f t="shared" si="3"/>
        <v>53</v>
      </c>
      <c r="C57" s="262"/>
      <c r="D57" s="263"/>
      <c r="E57" s="264"/>
      <c r="F57" s="264"/>
      <c r="G57" s="264"/>
      <c r="H57" s="265"/>
      <c r="I57" s="265"/>
      <c r="J57" s="265"/>
      <c r="K57" s="266"/>
      <c r="L57" s="265"/>
      <c r="M57" s="265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8"/>
    </row>
    <row r="58" spans="1:38" ht="18" customHeight="1">
      <c r="A58" s="395" t="s">
        <v>338</v>
      </c>
      <c r="B58" s="122">
        <f t="shared" si="3"/>
        <v>54</v>
      </c>
      <c r="C58" s="250"/>
      <c r="D58" s="123"/>
      <c r="E58" s="123"/>
      <c r="F58" s="123"/>
      <c r="G58" s="124"/>
      <c r="H58" s="143"/>
      <c r="I58" s="143"/>
      <c r="J58" s="143"/>
      <c r="K58" s="251"/>
      <c r="L58" s="143"/>
      <c r="M58" s="143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40"/>
    </row>
    <row r="59" spans="1:38" ht="18" customHeight="1">
      <c r="A59" s="397"/>
      <c r="B59" s="125">
        <f t="shared" si="3"/>
        <v>55</v>
      </c>
      <c r="C59" s="129"/>
      <c r="D59" s="127"/>
      <c r="E59" s="127"/>
      <c r="F59" s="127"/>
      <c r="G59" s="128"/>
      <c r="H59" s="131"/>
      <c r="I59" s="131"/>
      <c r="J59" s="131"/>
      <c r="K59" s="220"/>
      <c r="L59" s="131"/>
      <c r="M59" s="131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41"/>
    </row>
    <row r="60" spans="1:38" ht="18" customHeight="1">
      <c r="A60" s="397"/>
      <c r="B60" s="125">
        <f t="shared" si="3"/>
        <v>56</v>
      </c>
      <c r="C60" s="129"/>
      <c r="D60" s="127"/>
      <c r="E60" s="127"/>
      <c r="F60" s="127"/>
      <c r="G60" s="128"/>
      <c r="H60" s="131"/>
      <c r="I60" s="131"/>
      <c r="J60" s="131"/>
      <c r="K60" s="220"/>
      <c r="L60" s="131"/>
      <c r="M60" s="131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41"/>
    </row>
    <row r="61" spans="1:38" ht="18" customHeight="1">
      <c r="A61" s="397"/>
      <c r="B61" s="125">
        <f t="shared" si="3"/>
        <v>57</v>
      </c>
      <c r="C61" s="129"/>
      <c r="D61" s="127"/>
      <c r="E61" s="127"/>
      <c r="F61" s="127"/>
      <c r="G61" s="128"/>
      <c r="H61" s="131"/>
      <c r="I61" s="131"/>
      <c r="J61" s="131"/>
      <c r="K61" s="220"/>
      <c r="L61" s="131"/>
      <c r="M61" s="131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41"/>
    </row>
    <row r="62" spans="1:38" ht="18" customHeight="1">
      <c r="A62" s="397"/>
      <c r="B62" s="125">
        <f t="shared" si="3"/>
        <v>58</v>
      </c>
      <c r="C62" s="129"/>
      <c r="D62" s="127"/>
      <c r="E62" s="127"/>
      <c r="F62" s="127"/>
      <c r="G62" s="128"/>
      <c r="H62" s="131"/>
      <c r="I62" s="131"/>
      <c r="J62" s="131"/>
      <c r="K62" s="220"/>
      <c r="L62" s="131"/>
      <c r="M62" s="131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41"/>
    </row>
    <row r="63" spans="1:38" ht="18" customHeight="1" thickBot="1">
      <c r="A63" s="396"/>
      <c r="B63" s="252">
        <f t="shared" si="3"/>
        <v>59</v>
      </c>
      <c r="C63" s="253"/>
      <c r="D63" s="132"/>
      <c r="E63" s="132"/>
      <c r="F63" s="132"/>
      <c r="G63" s="133"/>
      <c r="H63" s="134"/>
      <c r="I63" s="134"/>
      <c r="J63" s="134"/>
      <c r="K63" s="254"/>
      <c r="L63" s="134"/>
      <c r="M63" s="134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255"/>
    </row>
    <row r="64" spans="1:38" ht="18" customHeight="1">
      <c r="A64" s="395" t="s">
        <v>339</v>
      </c>
      <c r="B64" s="269">
        <f t="shared" si="3"/>
        <v>60</v>
      </c>
      <c r="C64" s="270"/>
      <c r="D64" s="271"/>
      <c r="E64" s="272"/>
      <c r="F64" s="272"/>
      <c r="G64" s="272"/>
      <c r="H64" s="273"/>
      <c r="I64" s="273"/>
      <c r="J64" s="273"/>
      <c r="K64" s="274"/>
      <c r="L64" s="273"/>
      <c r="M64" s="273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  <c r="AD64" s="275"/>
      <c r="AE64" s="275"/>
      <c r="AF64" s="275"/>
      <c r="AG64" s="275"/>
      <c r="AH64" s="275"/>
      <c r="AI64" s="275"/>
      <c r="AJ64" s="275"/>
      <c r="AK64" s="275"/>
      <c r="AL64" s="276"/>
    </row>
    <row r="65" spans="1:39" ht="18" customHeight="1">
      <c r="A65" s="397"/>
      <c r="B65" s="125">
        <f t="shared" si="3"/>
        <v>61</v>
      </c>
      <c r="C65" s="129"/>
      <c r="D65" s="127"/>
      <c r="E65" s="128"/>
      <c r="F65" s="128"/>
      <c r="G65" s="128"/>
      <c r="H65" s="131"/>
      <c r="I65" s="131"/>
      <c r="J65" s="131"/>
      <c r="K65" s="220"/>
      <c r="L65" s="131"/>
      <c r="M65" s="131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41"/>
    </row>
    <row r="66" spans="1:39" ht="18" customHeight="1">
      <c r="A66" s="397"/>
      <c r="B66" s="125">
        <f t="shared" si="3"/>
        <v>62</v>
      </c>
      <c r="C66" s="129"/>
      <c r="D66" s="127"/>
      <c r="E66" s="128"/>
      <c r="F66" s="128"/>
      <c r="G66" s="128"/>
      <c r="H66" s="131"/>
      <c r="I66" s="131"/>
      <c r="J66" s="131"/>
      <c r="K66" s="220"/>
      <c r="L66" s="131"/>
      <c r="M66" s="131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41"/>
    </row>
    <row r="67" spans="1:39" ht="18" customHeight="1">
      <c r="A67" s="397"/>
      <c r="B67" s="125">
        <f t="shared" si="3"/>
        <v>63</v>
      </c>
      <c r="C67" s="129"/>
      <c r="D67" s="127"/>
      <c r="E67" s="128"/>
      <c r="F67" s="128"/>
      <c r="G67" s="128"/>
      <c r="H67" s="131"/>
      <c r="I67" s="131"/>
      <c r="J67" s="131"/>
      <c r="K67" s="220"/>
      <c r="L67" s="131"/>
      <c r="M67" s="131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41"/>
    </row>
    <row r="68" spans="1:39" ht="18" customHeight="1">
      <c r="A68" s="397"/>
      <c r="B68" s="125">
        <f t="shared" si="3"/>
        <v>64</v>
      </c>
      <c r="C68" s="129"/>
      <c r="D68" s="127"/>
      <c r="E68" s="128"/>
      <c r="F68" s="128"/>
      <c r="G68" s="128"/>
      <c r="H68" s="131"/>
      <c r="I68" s="131"/>
      <c r="J68" s="131"/>
      <c r="K68" s="220"/>
      <c r="L68" s="131"/>
      <c r="M68" s="131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41"/>
    </row>
    <row r="69" spans="1:39" ht="18" customHeight="1">
      <c r="A69" s="397"/>
      <c r="B69" s="125">
        <f t="shared" si="3"/>
        <v>65</v>
      </c>
      <c r="C69" s="129"/>
      <c r="D69" s="127"/>
      <c r="E69" s="128"/>
      <c r="F69" s="128"/>
      <c r="G69" s="128"/>
      <c r="H69" s="131"/>
      <c r="I69" s="131"/>
      <c r="J69" s="131"/>
      <c r="K69" s="220"/>
      <c r="L69" s="131"/>
      <c r="M69" s="131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41"/>
    </row>
    <row r="70" spans="1:39" ht="18" customHeight="1">
      <c r="A70" s="397"/>
      <c r="B70" s="125">
        <f t="shared" si="3"/>
        <v>66</v>
      </c>
      <c r="C70" s="129"/>
      <c r="D70" s="127"/>
      <c r="E70" s="128"/>
      <c r="F70" s="128"/>
      <c r="G70" s="128"/>
      <c r="H70" s="131"/>
      <c r="I70" s="131"/>
      <c r="J70" s="131"/>
      <c r="K70" s="220"/>
      <c r="L70" s="131"/>
      <c r="M70" s="131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41"/>
    </row>
    <row r="71" spans="1:39" ht="18" customHeight="1">
      <c r="A71" s="397"/>
      <c r="B71" s="125">
        <f t="shared" ref="B71:B76" si="4">B70+1</f>
        <v>67</v>
      </c>
      <c r="C71" s="129"/>
      <c r="D71" s="127"/>
      <c r="E71" s="128"/>
      <c r="F71" s="128"/>
      <c r="G71" s="128"/>
      <c r="H71" s="131"/>
      <c r="I71" s="131"/>
      <c r="J71" s="131"/>
      <c r="K71" s="220"/>
      <c r="L71" s="131"/>
      <c r="M71" s="131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41"/>
    </row>
    <row r="72" spans="1:39" ht="18" customHeight="1">
      <c r="A72" s="397"/>
      <c r="B72" s="125">
        <f t="shared" si="4"/>
        <v>68</v>
      </c>
      <c r="C72" s="129"/>
      <c r="D72" s="127"/>
      <c r="E72" s="128"/>
      <c r="F72" s="128"/>
      <c r="G72" s="128"/>
      <c r="H72" s="131"/>
      <c r="I72" s="131"/>
      <c r="J72" s="131"/>
      <c r="K72" s="220"/>
      <c r="L72" s="131"/>
      <c r="M72" s="131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41"/>
    </row>
    <row r="73" spans="1:39" ht="18" customHeight="1">
      <c r="A73" s="397"/>
      <c r="B73" s="125">
        <f t="shared" si="4"/>
        <v>69</v>
      </c>
      <c r="C73" s="129"/>
      <c r="D73" s="127"/>
      <c r="E73" s="128"/>
      <c r="F73" s="128"/>
      <c r="G73" s="128"/>
      <c r="H73" s="131"/>
      <c r="I73" s="131"/>
      <c r="J73" s="131"/>
      <c r="K73" s="220"/>
      <c r="L73" s="131"/>
      <c r="M73" s="131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41"/>
    </row>
    <row r="74" spans="1:39" ht="18" customHeight="1">
      <c r="A74" s="397"/>
      <c r="B74" s="125">
        <f t="shared" si="4"/>
        <v>70</v>
      </c>
      <c r="C74" s="129"/>
      <c r="D74" s="127"/>
      <c r="E74" s="128"/>
      <c r="F74" s="128"/>
      <c r="G74" s="128"/>
      <c r="H74" s="131"/>
      <c r="I74" s="131"/>
      <c r="J74" s="131"/>
      <c r="K74" s="220"/>
      <c r="L74" s="131"/>
      <c r="M74" s="131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41"/>
    </row>
    <row r="75" spans="1:39" ht="18" customHeight="1">
      <c r="A75" s="397"/>
      <c r="B75" s="125">
        <f t="shared" si="4"/>
        <v>71</v>
      </c>
      <c r="C75" s="129"/>
      <c r="D75" s="127"/>
      <c r="E75" s="128"/>
      <c r="F75" s="128"/>
      <c r="G75" s="128"/>
      <c r="H75" s="131"/>
      <c r="I75" s="131"/>
      <c r="J75" s="131"/>
      <c r="K75" s="220"/>
      <c r="L75" s="131"/>
      <c r="M75" s="131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41"/>
    </row>
    <row r="76" spans="1:39" ht="18" customHeight="1" thickBot="1">
      <c r="A76" s="396"/>
      <c r="B76" s="261">
        <f t="shared" si="4"/>
        <v>72</v>
      </c>
      <c r="C76" s="262"/>
      <c r="D76" s="263"/>
      <c r="E76" s="264"/>
      <c r="F76" s="264"/>
      <c r="G76" s="264"/>
      <c r="H76" s="265"/>
      <c r="I76" s="265"/>
      <c r="J76" s="265"/>
      <c r="K76" s="266"/>
      <c r="L76" s="265"/>
      <c r="M76" s="265"/>
      <c r="N76" s="267"/>
      <c r="O76" s="267"/>
      <c r="P76" s="267"/>
      <c r="Q76" s="267"/>
      <c r="R76" s="267"/>
      <c r="S76" s="267"/>
      <c r="T76" s="267"/>
      <c r="U76" s="267"/>
      <c r="V76" s="267"/>
      <c r="W76" s="267"/>
      <c r="X76" s="267"/>
      <c r="Y76" s="267"/>
      <c r="Z76" s="267"/>
      <c r="AA76" s="267"/>
      <c r="AB76" s="267"/>
      <c r="AC76" s="267"/>
      <c r="AD76" s="267"/>
      <c r="AE76" s="267"/>
      <c r="AF76" s="267"/>
      <c r="AG76" s="267"/>
      <c r="AH76" s="267"/>
      <c r="AI76" s="267"/>
      <c r="AJ76" s="267"/>
      <c r="AK76" s="267"/>
      <c r="AL76" s="268"/>
    </row>
    <row r="77" spans="1:39" ht="18" customHeight="1">
      <c r="A77" s="391" t="s">
        <v>341</v>
      </c>
      <c r="B77" s="122">
        <f t="shared" ref="B77:B99" si="5">B76+1</f>
        <v>73</v>
      </c>
      <c r="C77" s="250"/>
      <c r="D77" s="123"/>
      <c r="E77" s="124"/>
      <c r="F77" s="124"/>
      <c r="G77" s="124"/>
      <c r="H77" s="143"/>
      <c r="I77" s="143"/>
      <c r="J77" s="143"/>
      <c r="K77" s="251"/>
      <c r="L77" s="143"/>
      <c r="M77" s="143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40"/>
      <c r="AM77">
        <f t="shared" ref="AM77:AM99" si="6">SUMIF(N77:AJ77,"○",$N$4:$AJ$4)</f>
        <v>0</v>
      </c>
    </row>
    <row r="78" spans="1:39" ht="18" customHeight="1">
      <c r="A78" s="392"/>
      <c r="B78" s="125">
        <f t="shared" si="5"/>
        <v>74</v>
      </c>
      <c r="C78" s="129"/>
      <c r="D78" s="127"/>
      <c r="E78" s="128"/>
      <c r="F78" s="128"/>
      <c r="G78" s="128"/>
      <c r="H78" s="131"/>
      <c r="I78" s="131"/>
      <c r="J78" s="131"/>
      <c r="K78" s="220"/>
      <c r="L78" s="131"/>
      <c r="M78" s="131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41"/>
      <c r="AM78">
        <f t="shared" si="6"/>
        <v>0</v>
      </c>
    </row>
    <row r="79" spans="1:39" ht="18" customHeight="1">
      <c r="A79" s="392"/>
      <c r="B79" s="125">
        <f t="shared" si="5"/>
        <v>75</v>
      </c>
      <c r="C79" s="129"/>
      <c r="D79" s="127"/>
      <c r="E79" s="128"/>
      <c r="F79" s="128"/>
      <c r="G79" s="128"/>
      <c r="H79" s="131"/>
      <c r="I79" s="131"/>
      <c r="J79" s="131"/>
      <c r="K79" s="220"/>
      <c r="L79" s="131"/>
      <c r="M79" s="131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41"/>
      <c r="AM79">
        <f t="shared" si="6"/>
        <v>0</v>
      </c>
    </row>
    <row r="80" spans="1:39" ht="18" customHeight="1">
      <c r="A80" s="392"/>
      <c r="B80" s="125">
        <f t="shared" si="5"/>
        <v>76</v>
      </c>
      <c r="C80" s="129"/>
      <c r="D80" s="127"/>
      <c r="E80" s="128"/>
      <c r="F80" s="128"/>
      <c r="G80" s="128"/>
      <c r="H80" s="131"/>
      <c r="I80" s="131"/>
      <c r="J80" s="131"/>
      <c r="K80" s="220"/>
      <c r="L80" s="131"/>
      <c r="M80" s="131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41"/>
      <c r="AM80">
        <f t="shared" si="6"/>
        <v>0</v>
      </c>
    </row>
    <row r="81" spans="1:39" ht="18" customHeight="1">
      <c r="A81" s="392"/>
      <c r="B81" s="125">
        <f t="shared" si="5"/>
        <v>77</v>
      </c>
      <c r="C81" s="129"/>
      <c r="D81" s="127"/>
      <c r="E81" s="128"/>
      <c r="F81" s="128"/>
      <c r="G81" s="128"/>
      <c r="H81" s="131"/>
      <c r="I81" s="131"/>
      <c r="J81" s="131"/>
      <c r="K81" s="220"/>
      <c r="L81" s="131"/>
      <c r="M81" s="131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41"/>
      <c r="AM81">
        <f t="shared" si="6"/>
        <v>0</v>
      </c>
    </row>
    <row r="82" spans="1:39" ht="18" customHeight="1">
      <c r="A82" s="392"/>
      <c r="B82" s="125">
        <f t="shared" si="5"/>
        <v>78</v>
      </c>
      <c r="C82" s="129"/>
      <c r="D82" s="127"/>
      <c r="E82" s="128"/>
      <c r="F82" s="128"/>
      <c r="G82" s="128"/>
      <c r="H82" s="131"/>
      <c r="I82" s="131"/>
      <c r="J82" s="131"/>
      <c r="K82" s="220"/>
      <c r="L82" s="131"/>
      <c r="M82" s="131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41"/>
      <c r="AM82">
        <f t="shared" si="6"/>
        <v>0</v>
      </c>
    </row>
    <row r="83" spans="1:39" ht="18" customHeight="1">
      <c r="A83" s="392"/>
      <c r="B83" s="125">
        <f t="shared" si="5"/>
        <v>79</v>
      </c>
      <c r="C83" s="129"/>
      <c r="D83" s="127"/>
      <c r="E83" s="128"/>
      <c r="F83" s="128"/>
      <c r="G83" s="128"/>
      <c r="H83" s="131"/>
      <c r="I83" s="131"/>
      <c r="J83" s="131"/>
      <c r="K83" s="220"/>
      <c r="L83" s="131"/>
      <c r="M83" s="131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41"/>
      <c r="AM83">
        <f t="shared" si="6"/>
        <v>0</v>
      </c>
    </row>
    <row r="84" spans="1:39" ht="18" customHeight="1">
      <c r="A84" s="392"/>
      <c r="B84" s="125">
        <f t="shared" si="5"/>
        <v>80</v>
      </c>
      <c r="C84" s="129"/>
      <c r="D84" s="127"/>
      <c r="E84" s="128"/>
      <c r="F84" s="128"/>
      <c r="G84" s="128"/>
      <c r="H84" s="131"/>
      <c r="I84" s="131"/>
      <c r="J84" s="131"/>
      <c r="K84" s="220"/>
      <c r="L84" s="131"/>
      <c r="M84" s="131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41"/>
      <c r="AM84">
        <f t="shared" si="6"/>
        <v>0</v>
      </c>
    </row>
    <row r="85" spans="1:39" ht="18" customHeight="1">
      <c r="A85" s="392"/>
      <c r="B85" s="125">
        <f t="shared" si="5"/>
        <v>81</v>
      </c>
      <c r="C85" s="129"/>
      <c r="D85" s="127"/>
      <c r="E85" s="128"/>
      <c r="F85" s="128"/>
      <c r="G85" s="128"/>
      <c r="H85" s="131"/>
      <c r="I85" s="131"/>
      <c r="J85" s="131"/>
      <c r="K85" s="220"/>
      <c r="L85" s="131"/>
      <c r="M85" s="131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41"/>
      <c r="AM85">
        <f t="shared" si="6"/>
        <v>0</v>
      </c>
    </row>
    <row r="86" spans="1:39" ht="18" customHeight="1">
      <c r="A86" s="392"/>
      <c r="B86" s="125">
        <f t="shared" si="5"/>
        <v>82</v>
      </c>
      <c r="C86" s="129"/>
      <c r="D86" s="127"/>
      <c r="E86" s="128"/>
      <c r="F86" s="128"/>
      <c r="G86" s="128"/>
      <c r="H86" s="131"/>
      <c r="I86" s="131"/>
      <c r="J86" s="131"/>
      <c r="K86" s="220"/>
      <c r="L86" s="131"/>
      <c r="M86" s="131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41"/>
      <c r="AM86">
        <f t="shared" si="6"/>
        <v>0</v>
      </c>
    </row>
    <row r="87" spans="1:39" ht="18" customHeight="1">
      <c r="A87" s="392"/>
      <c r="B87" s="125">
        <f t="shared" si="5"/>
        <v>83</v>
      </c>
      <c r="C87" s="129"/>
      <c r="D87" s="127"/>
      <c r="E87" s="128"/>
      <c r="F87" s="128"/>
      <c r="G87" s="128"/>
      <c r="H87" s="131"/>
      <c r="I87" s="131"/>
      <c r="J87" s="131"/>
      <c r="K87" s="220"/>
      <c r="L87" s="131"/>
      <c r="M87" s="131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41"/>
      <c r="AM87">
        <f t="shared" si="6"/>
        <v>0</v>
      </c>
    </row>
    <row r="88" spans="1:39" ht="18" customHeight="1">
      <c r="A88" s="392"/>
      <c r="B88" s="125">
        <f t="shared" si="5"/>
        <v>84</v>
      </c>
      <c r="C88" s="129"/>
      <c r="D88" s="127"/>
      <c r="E88" s="128"/>
      <c r="F88" s="128"/>
      <c r="G88" s="128"/>
      <c r="H88" s="131"/>
      <c r="I88" s="131"/>
      <c r="J88" s="131"/>
      <c r="K88" s="220"/>
      <c r="L88" s="131"/>
      <c r="M88" s="131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41"/>
      <c r="AM88">
        <f t="shared" si="6"/>
        <v>0</v>
      </c>
    </row>
    <row r="89" spans="1:39" ht="18" customHeight="1">
      <c r="A89" s="392"/>
      <c r="B89" s="125">
        <f t="shared" si="5"/>
        <v>85</v>
      </c>
      <c r="C89" s="129"/>
      <c r="D89" s="127"/>
      <c r="E89" s="128"/>
      <c r="F89" s="128"/>
      <c r="G89" s="128"/>
      <c r="H89" s="131"/>
      <c r="I89" s="131"/>
      <c r="J89" s="131"/>
      <c r="K89" s="220"/>
      <c r="L89" s="131"/>
      <c r="M89" s="131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41"/>
      <c r="AM89">
        <f t="shared" si="6"/>
        <v>0</v>
      </c>
    </row>
    <row r="90" spans="1:39" ht="18" customHeight="1">
      <c r="A90" s="392"/>
      <c r="B90" s="125">
        <f t="shared" si="5"/>
        <v>86</v>
      </c>
      <c r="C90" s="129"/>
      <c r="D90" s="127"/>
      <c r="E90" s="128"/>
      <c r="F90" s="128"/>
      <c r="G90" s="128"/>
      <c r="H90" s="131"/>
      <c r="I90" s="131"/>
      <c r="J90" s="131"/>
      <c r="K90" s="220"/>
      <c r="L90" s="131"/>
      <c r="M90" s="131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41"/>
      <c r="AM90">
        <f t="shared" si="6"/>
        <v>0</v>
      </c>
    </row>
    <row r="91" spans="1:39" ht="18" customHeight="1">
      <c r="A91" s="392"/>
      <c r="B91" s="125">
        <f t="shared" si="5"/>
        <v>87</v>
      </c>
      <c r="C91" s="129"/>
      <c r="D91" s="127"/>
      <c r="E91" s="128"/>
      <c r="F91" s="128"/>
      <c r="G91" s="128"/>
      <c r="H91" s="131"/>
      <c r="I91" s="131"/>
      <c r="J91" s="131"/>
      <c r="K91" s="220"/>
      <c r="L91" s="131"/>
      <c r="M91" s="131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41"/>
      <c r="AM91">
        <f t="shared" si="6"/>
        <v>0</v>
      </c>
    </row>
    <row r="92" spans="1:39" ht="18" customHeight="1">
      <c r="A92" s="392"/>
      <c r="B92" s="125">
        <f t="shared" si="5"/>
        <v>88</v>
      </c>
      <c r="C92" s="129"/>
      <c r="D92" s="127"/>
      <c r="E92" s="128"/>
      <c r="F92" s="128"/>
      <c r="G92" s="128"/>
      <c r="H92" s="131"/>
      <c r="I92" s="131"/>
      <c r="J92" s="131"/>
      <c r="K92" s="220"/>
      <c r="L92" s="131"/>
      <c r="M92" s="131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41"/>
      <c r="AM92">
        <f t="shared" si="6"/>
        <v>0</v>
      </c>
    </row>
    <row r="93" spans="1:39" ht="18" customHeight="1">
      <c r="A93" s="392"/>
      <c r="B93" s="125">
        <f t="shared" si="5"/>
        <v>89</v>
      </c>
      <c r="C93" s="129"/>
      <c r="D93" s="127"/>
      <c r="E93" s="128"/>
      <c r="F93" s="128"/>
      <c r="G93" s="128"/>
      <c r="H93" s="131"/>
      <c r="I93" s="131"/>
      <c r="J93" s="131"/>
      <c r="K93" s="220"/>
      <c r="L93" s="131"/>
      <c r="M93" s="131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41"/>
      <c r="AM93">
        <f t="shared" si="6"/>
        <v>0</v>
      </c>
    </row>
    <row r="94" spans="1:39" ht="18" customHeight="1">
      <c r="A94" s="392"/>
      <c r="B94" s="125">
        <f t="shared" si="5"/>
        <v>90</v>
      </c>
      <c r="C94" s="129"/>
      <c r="D94" s="127"/>
      <c r="E94" s="128"/>
      <c r="F94" s="128"/>
      <c r="G94" s="128"/>
      <c r="H94" s="131"/>
      <c r="I94" s="131"/>
      <c r="J94" s="131"/>
      <c r="K94" s="220"/>
      <c r="L94" s="131"/>
      <c r="M94" s="131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41"/>
      <c r="AM94">
        <f t="shared" si="6"/>
        <v>0</v>
      </c>
    </row>
    <row r="95" spans="1:39" ht="18" customHeight="1">
      <c r="A95" s="392"/>
      <c r="B95" s="125">
        <f t="shared" si="5"/>
        <v>91</v>
      </c>
      <c r="C95" s="129"/>
      <c r="D95" s="127"/>
      <c r="E95" s="128"/>
      <c r="F95" s="128"/>
      <c r="G95" s="128"/>
      <c r="H95" s="131"/>
      <c r="I95" s="131"/>
      <c r="J95" s="131"/>
      <c r="K95" s="220"/>
      <c r="L95" s="131"/>
      <c r="M95" s="131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41"/>
      <c r="AM95">
        <f t="shared" si="6"/>
        <v>0</v>
      </c>
    </row>
    <row r="96" spans="1:39" ht="18" customHeight="1">
      <c r="A96" s="392"/>
      <c r="B96" s="125">
        <f t="shared" si="5"/>
        <v>92</v>
      </c>
      <c r="C96" s="129"/>
      <c r="D96" s="127"/>
      <c r="E96" s="128"/>
      <c r="F96" s="128"/>
      <c r="G96" s="128"/>
      <c r="H96" s="131"/>
      <c r="I96" s="131"/>
      <c r="J96" s="131"/>
      <c r="K96" s="220"/>
      <c r="L96" s="131"/>
      <c r="M96" s="131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41"/>
      <c r="AM96">
        <f t="shared" si="6"/>
        <v>0</v>
      </c>
    </row>
    <row r="97" spans="1:39" ht="18" customHeight="1">
      <c r="A97" s="392"/>
      <c r="B97" s="125">
        <f t="shared" si="5"/>
        <v>93</v>
      </c>
      <c r="C97" s="129"/>
      <c r="D97" s="127"/>
      <c r="E97" s="128"/>
      <c r="F97" s="128"/>
      <c r="G97" s="128"/>
      <c r="H97" s="131"/>
      <c r="I97" s="131"/>
      <c r="J97" s="131"/>
      <c r="K97" s="220"/>
      <c r="L97" s="131"/>
      <c r="M97" s="131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41"/>
      <c r="AM97">
        <f t="shared" si="6"/>
        <v>0</v>
      </c>
    </row>
    <row r="98" spans="1:39" ht="18" customHeight="1">
      <c r="A98" s="392"/>
      <c r="B98" s="125">
        <f t="shared" si="5"/>
        <v>94</v>
      </c>
      <c r="C98" s="129"/>
      <c r="D98" s="127"/>
      <c r="E98" s="128"/>
      <c r="F98" s="128"/>
      <c r="G98" s="128"/>
      <c r="H98" s="131"/>
      <c r="I98" s="131"/>
      <c r="J98" s="131"/>
      <c r="K98" s="220"/>
      <c r="L98" s="131"/>
      <c r="M98" s="131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41"/>
      <c r="AM98">
        <f t="shared" si="6"/>
        <v>0</v>
      </c>
    </row>
    <row r="99" spans="1:39" ht="18" customHeight="1" thickBot="1">
      <c r="A99" s="393"/>
      <c r="B99" s="252">
        <f t="shared" si="5"/>
        <v>95</v>
      </c>
      <c r="C99" s="253"/>
      <c r="D99" s="132"/>
      <c r="E99" s="133"/>
      <c r="F99" s="133"/>
      <c r="G99" s="133"/>
      <c r="H99" s="134"/>
      <c r="I99" s="134"/>
      <c r="J99" s="134"/>
      <c r="K99" s="254"/>
      <c r="L99" s="134"/>
      <c r="M99" s="134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255"/>
      <c r="AM99">
        <f t="shared" si="6"/>
        <v>0</v>
      </c>
    </row>
    <row r="100" spans="1:39" ht="22.5" hidden="1" customHeight="1" outlineLevel="1">
      <c r="M100" t="s">
        <v>351</v>
      </c>
      <c r="N100" s="247">
        <f t="shared" ref="N100:AL100" si="7">SUMIF(N5:N99,"○",$H$5:$H$99)</f>
        <v>0</v>
      </c>
      <c r="O100" s="247">
        <f t="shared" si="7"/>
        <v>0</v>
      </c>
      <c r="P100" s="247">
        <f t="shared" si="7"/>
        <v>0</v>
      </c>
      <c r="Q100" s="247">
        <f t="shared" si="7"/>
        <v>0</v>
      </c>
      <c r="R100" s="247">
        <f t="shared" si="7"/>
        <v>0</v>
      </c>
      <c r="S100" s="247">
        <f t="shared" si="7"/>
        <v>0</v>
      </c>
      <c r="T100" s="247">
        <f t="shared" si="7"/>
        <v>0</v>
      </c>
      <c r="U100" s="247">
        <f t="shared" si="7"/>
        <v>0</v>
      </c>
      <c r="V100" s="247">
        <f t="shared" si="7"/>
        <v>0</v>
      </c>
      <c r="W100" s="247">
        <f t="shared" si="7"/>
        <v>0</v>
      </c>
      <c r="X100" s="247">
        <f t="shared" si="7"/>
        <v>0</v>
      </c>
      <c r="Y100" s="247">
        <f t="shared" si="7"/>
        <v>0</v>
      </c>
      <c r="Z100" s="247">
        <f t="shared" si="7"/>
        <v>0</v>
      </c>
      <c r="AA100" s="247">
        <f t="shared" si="7"/>
        <v>0</v>
      </c>
      <c r="AB100" s="247">
        <f t="shared" si="7"/>
        <v>0</v>
      </c>
      <c r="AC100" s="247">
        <f t="shared" si="7"/>
        <v>0</v>
      </c>
      <c r="AD100" s="247">
        <f t="shared" si="7"/>
        <v>0</v>
      </c>
      <c r="AE100" s="247">
        <f t="shared" si="7"/>
        <v>0</v>
      </c>
      <c r="AF100" s="247">
        <f t="shared" si="7"/>
        <v>0</v>
      </c>
      <c r="AG100" s="247">
        <f t="shared" si="7"/>
        <v>0</v>
      </c>
      <c r="AH100" s="247">
        <f t="shared" si="7"/>
        <v>0</v>
      </c>
      <c r="AI100" s="247">
        <f t="shared" si="7"/>
        <v>0</v>
      </c>
      <c r="AJ100" s="247">
        <f t="shared" si="7"/>
        <v>0</v>
      </c>
      <c r="AK100" s="247">
        <f t="shared" si="7"/>
        <v>0</v>
      </c>
      <c r="AL100" s="247">
        <f t="shared" si="7"/>
        <v>0</v>
      </c>
    </row>
    <row r="101" spans="1:39" hidden="1" outlineLevel="1">
      <c r="N101" s="259">
        <v>1</v>
      </c>
      <c r="O101" s="259">
        <v>2</v>
      </c>
      <c r="P101" s="259">
        <v>3</v>
      </c>
      <c r="Q101" s="259">
        <v>4</v>
      </c>
      <c r="R101" s="259">
        <v>5</v>
      </c>
      <c r="S101" s="259">
        <v>6</v>
      </c>
      <c r="T101" s="259">
        <v>7</v>
      </c>
      <c r="U101" s="259">
        <v>8</v>
      </c>
      <c r="V101" s="259">
        <v>9</v>
      </c>
      <c r="W101" s="259">
        <v>10</v>
      </c>
      <c r="X101" s="259">
        <v>11</v>
      </c>
      <c r="Y101" s="259">
        <v>12</v>
      </c>
      <c r="Z101" s="259">
        <v>13</v>
      </c>
      <c r="AA101" s="259">
        <v>14</v>
      </c>
      <c r="AB101" s="259">
        <v>15</v>
      </c>
      <c r="AC101" s="259">
        <v>16</v>
      </c>
      <c r="AD101" s="259">
        <v>17</v>
      </c>
      <c r="AE101" s="259">
        <v>18</v>
      </c>
      <c r="AF101" s="259">
        <v>19</v>
      </c>
      <c r="AG101" s="259">
        <v>20</v>
      </c>
      <c r="AH101" s="259">
        <v>21</v>
      </c>
      <c r="AI101" s="259">
        <v>22</v>
      </c>
      <c r="AJ101" s="259">
        <v>23</v>
      </c>
      <c r="AK101" s="248"/>
      <c r="AL101" s="248"/>
    </row>
    <row r="102" spans="1:39" hidden="1" outlineLevel="2">
      <c r="L102">
        <v>1</v>
      </c>
      <c r="N102" s="260" t="s">
        <v>565</v>
      </c>
      <c r="O102" s="260" t="s">
        <v>566</v>
      </c>
      <c r="P102" s="260" t="s">
        <v>567</v>
      </c>
      <c r="Q102" s="260" t="s">
        <v>568</v>
      </c>
      <c r="R102" s="260" t="s">
        <v>569</v>
      </c>
      <c r="S102" s="260" t="s">
        <v>570</v>
      </c>
      <c r="T102" s="260" t="s">
        <v>571</v>
      </c>
      <c r="U102" s="260" t="s">
        <v>572</v>
      </c>
      <c r="V102" s="260" t="s">
        <v>573</v>
      </c>
      <c r="W102" s="260" t="s">
        <v>585</v>
      </c>
      <c r="X102" s="260" t="s">
        <v>574</v>
      </c>
      <c r="Y102" s="260" t="s">
        <v>575</v>
      </c>
      <c r="Z102" s="260" t="s">
        <v>617</v>
      </c>
      <c r="AA102" s="260" t="s">
        <v>576</v>
      </c>
      <c r="AB102" s="260" t="s">
        <v>618</v>
      </c>
      <c r="AC102" s="260" t="s">
        <v>577</v>
      </c>
      <c r="AD102" s="260" t="s">
        <v>578</v>
      </c>
      <c r="AE102" s="260" t="s">
        <v>579</v>
      </c>
      <c r="AF102" s="260" t="s">
        <v>580</v>
      </c>
      <c r="AG102" s="260" t="s">
        <v>581</v>
      </c>
      <c r="AH102" s="260" t="s">
        <v>582</v>
      </c>
      <c r="AI102" s="260" t="s">
        <v>583</v>
      </c>
      <c r="AJ102" s="260" t="s">
        <v>584</v>
      </c>
    </row>
    <row r="103" spans="1:39" hidden="1" outlineLevel="1">
      <c r="L103">
        <v>2</v>
      </c>
      <c r="M103" t="s">
        <v>587</v>
      </c>
      <c r="N103" s="249">
        <f>N100</f>
        <v>0</v>
      </c>
      <c r="O103" s="249">
        <f t="shared" ref="O103:AJ103" si="8">O100</f>
        <v>0</v>
      </c>
      <c r="P103" s="249">
        <f t="shared" si="8"/>
        <v>0</v>
      </c>
      <c r="Q103" s="249">
        <f t="shared" si="8"/>
        <v>0</v>
      </c>
      <c r="R103" s="249">
        <f t="shared" si="8"/>
        <v>0</v>
      </c>
      <c r="S103" s="249">
        <f t="shared" si="8"/>
        <v>0</v>
      </c>
      <c r="T103" s="249">
        <f t="shared" si="8"/>
        <v>0</v>
      </c>
      <c r="U103" s="249">
        <f t="shared" si="8"/>
        <v>0</v>
      </c>
      <c r="V103" s="249">
        <f t="shared" si="8"/>
        <v>0</v>
      </c>
      <c r="W103" s="249">
        <f t="shared" si="8"/>
        <v>0</v>
      </c>
      <c r="X103" s="249">
        <f t="shared" si="8"/>
        <v>0</v>
      </c>
      <c r="Y103" s="249">
        <f t="shared" si="8"/>
        <v>0</v>
      </c>
      <c r="Z103" s="249">
        <f t="shared" si="8"/>
        <v>0</v>
      </c>
      <c r="AA103" s="249">
        <f t="shared" si="8"/>
        <v>0</v>
      </c>
      <c r="AB103" s="249">
        <f t="shared" si="8"/>
        <v>0</v>
      </c>
      <c r="AC103" s="249">
        <f t="shared" si="8"/>
        <v>0</v>
      </c>
      <c r="AD103" s="249">
        <f t="shared" si="8"/>
        <v>0</v>
      </c>
      <c r="AE103" s="249">
        <f t="shared" si="8"/>
        <v>0</v>
      </c>
      <c r="AF103" s="249">
        <f t="shared" si="8"/>
        <v>0</v>
      </c>
      <c r="AG103" s="249">
        <f t="shared" si="8"/>
        <v>0</v>
      </c>
      <c r="AH103" s="249">
        <f t="shared" si="8"/>
        <v>0</v>
      </c>
      <c r="AI103" s="249">
        <f t="shared" si="8"/>
        <v>0</v>
      </c>
      <c r="AJ103" s="249">
        <f t="shared" si="8"/>
        <v>0</v>
      </c>
      <c r="AM103" s="144"/>
    </row>
    <row r="104" spans="1:39" hidden="1" outlineLevel="1">
      <c r="L104">
        <v>3</v>
      </c>
      <c r="M104" t="s">
        <v>497</v>
      </c>
      <c r="N104">
        <f t="shared" ref="N104:AJ104" si="9">SUMIF(N52:N57,"○",$H$52:$H$57)</f>
        <v>0</v>
      </c>
      <c r="O104">
        <f t="shared" si="9"/>
        <v>0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 t="shared" si="9"/>
        <v>0</v>
      </c>
      <c r="U104">
        <f t="shared" si="9"/>
        <v>0</v>
      </c>
      <c r="V104">
        <f t="shared" si="9"/>
        <v>0</v>
      </c>
      <c r="W104">
        <f t="shared" si="9"/>
        <v>0</v>
      </c>
      <c r="X104">
        <f t="shared" si="9"/>
        <v>0</v>
      </c>
      <c r="Y104">
        <f t="shared" si="9"/>
        <v>0</v>
      </c>
      <c r="Z104">
        <f t="shared" si="9"/>
        <v>0</v>
      </c>
      <c r="AA104">
        <f t="shared" si="9"/>
        <v>0</v>
      </c>
      <c r="AB104">
        <f t="shared" si="9"/>
        <v>0</v>
      </c>
      <c r="AC104">
        <f t="shared" si="9"/>
        <v>0</v>
      </c>
      <c r="AD104">
        <f t="shared" si="9"/>
        <v>0</v>
      </c>
      <c r="AE104">
        <f t="shared" si="9"/>
        <v>0</v>
      </c>
      <c r="AF104">
        <f t="shared" si="9"/>
        <v>0</v>
      </c>
      <c r="AG104">
        <f t="shared" si="9"/>
        <v>0</v>
      </c>
      <c r="AH104">
        <f t="shared" si="9"/>
        <v>0</v>
      </c>
      <c r="AI104">
        <f t="shared" si="9"/>
        <v>0</v>
      </c>
      <c r="AJ104">
        <f t="shared" si="9"/>
        <v>0</v>
      </c>
    </row>
    <row r="105" spans="1:39" hidden="1" outlineLevel="1">
      <c r="L105">
        <v>4</v>
      </c>
      <c r="M105" t="s">
        <v>498</v>
      </c>
      <c r="N105">
        <f>SUMIF(N58:N59,"○",$H$58:$H$59)</f>
        <v>0</v>
      </c>
      <c r="O105">
        <f t="shared" ref="O105:AJ105" si="10">SUMIF(O58:O59,"○",$H$58:$H$59)</f>
        <v>0</v>
      </c>
      <c r="P105">
        <f t="shared" si="10"/>
        <v>0</v>
      </c>
      <c r="Q105">
        <f t="shared" si="10"/>
        <v>0</v>
      </c>
      <c r="R105">
        <f t="shared" si="10"/>
        <v>0</v>
      </c>
      <c r="S105">
        <f t="shared" si="10"/>
        <v>0</v>
      </c>
      <c r="T105">
        <f t="shared" si="10"/>
        <v>0</v>
      </c>
      <c r="U105">
        <f t="shared" si="10"/>
        <v>0</v>
      </c>
      <c r="V105">
        <f t="shared" si="10"/>
        <v>0</v>
      </c>
      <c r="W105">
        <f t="shared" si="10"/>
        <v>0</v>
      </c>
      <c r="X105">
        <f t="shared" si="10"/>
        <v>0</v>
      </c>
      <c r="Y105">
        <f t="shared" si="10"/>
        <v>0</v>
      </c>
      <c r="Z105">
        <f t="shared" si="10"/>
        <v>0</v>
      </c>
      <c r="AA105">
        <f t="shared" si="10"/>
        <v>0</v>
      </c>
      <c r="AB105">
        <f t="shared" si="10"/>
        <v>0</v>
      </c>
      <c r="AC105">
        <f t="shared" si="10"/>
        <v>0</v>
      </c>
      <c r="AD105">
        <f t="shared" si="10"/>
        <v>0</v>
      </c>
      <c r="AE105">
        <f t="shared" si="10"/>
        <v>0</v>
      </c>
      <c r="AF105">
        <f t="shared" si="10"/>
        <v>0</v>
      </c>
      <c r="AG105">
        <f t="shared" si="10"/>
        <v>0</v>
      </c>
      <c r="AH105">
        <f t="shared" si="10"/>
        <v>0</v>
      </c>
      <c r="AI105">
        <f t="shared" si="10"/>
        <v>0</v>
      </c>
      <c r="AJ105">
        <f t="shared" si="10"/>
        <v>0</v>
      </c>
    </row>
    <row r="106" spans="1:39" hidden="1" outlineLevel="1">
      <c r="L106">
        <v>5</v>
      </c>
      <c r="M106" t="s">
        <v>586</v>
      </c>
      <c r="N106" s="248">
        <f>SUMIF(N62:N63,"○",$H$62:$H$63)</f>
        <v>0</v>
      </c>
      <c r="O106" s="248">
        <f t="shared" ref="O106:AJ106" si="11">SUMIF(O62:O63,"○",$H$62:$H$63)</f>
        <v>0</v>
      </c>
      <c r="P106" s="248">
        <f t="shared" si="11"/>
        <v>0</v>
      </c>
      <c r="Q106" s="248">
        <f t="shared" si="11"/>
        <v>0</v>
      </c>
      <c r="R106" s="248">
        <f t="shared" si="11"/>
        <v>0</v>
      </c>
      <c r="S106" s="248">
        <f t="shared" si="11"/>
        <v>0</v>
      </c>
      <c r="T106" s="248">
        <f t="shared" si="11"/>
        <v>0</v>
      </c>
      <c r="U106" s="248">
        <f t="shared" si="11"/>
        <v>0</v>
      </c>
      <c r="V106" s="248">
        <f t="shared" si="11"/>
        <v>0</v>
      </c>
      <c r="W106" s="248">
        <f t="shared" si="11"/>
        <v>0</v>
      </c>
      <c r="X106" s="248">
        <f t="shared" si="11"/>
        <v>0</v>
      </c>
      <c r="Y106" s="248">
        <f t="shared" si="11"/>
        <v>0</v>
      </c>
      <c r="Z106" s="248">
        <f t="shared" si="11"/>
        <v>0</v>
      </c>
      <c r="AA106" s="248">
        <f t="shared" si="11"/>
        <v>0</v>
      </c>
      <c r="AB106" s="248">
        <f t="shared" si="11"/>
        <v>0</v>
      </c>
      <c r="AC106" s="248">
        <f t="shared" si="11"/>
        <v>0</v>
      </c>
      <c r="AD106" s="248">
        <f t="shared" si="11"/>
        <v>0</v>
      </c>
      <c r="AE106" s="248">
        <f t="shared" si="11"/>
        <v>0</v>
      </c>
      <c r="AF106" s="248">
        <f t="shared" si="11"/>
        <v>0</v>
      </c>
      <c r="AG106" s="248">
        <f t="shared" si="11"/>
        <v>0</v>
      </c>
      <c r="AH106" s="248">
        <f t="shared" si="11"/>
        <v>0</v>
      </c>
      <c r="AI106" s="248">
        <f t="shared" si="11"/>
        <v>0</v>
      </c>
      <c r="AJ106" s="248">
        <f t="shared" si="11"/>
        <v>0</v>
      </c>
      <c r="AK106" s="248"/>
      <c r="AL106" s="248"/>
      <c r="AM106" s="248">
        <f>SUMIF(AM52:AM59,"○",$H$52:$H$59)</f>
        <v>0</v>
      </c>
    </row>
    <row r="107" spans="1:39" hidden="1" outlineLevel="1">
      <c r="L107">
        <v>6</v>
      </c>
      <c r="M107" t="s">
        <v>588</v>
      </c>
      <c r="N107" s="249">
        <f t="shared" ref="N107:AJ107" si="12">SUMIF(N5:N51,"○",$H$5:$H$51)+SUMIF(N60:N61,"○",$H$60:$H$61)+SUMIF(N64:N99,"○",$H$64:$H$99)</f>
        <v>0</v>
      </c>
      <c r="O107" s="249">
        <f t="shared" si="12"/>
        <v>0</v>
      </c>
      <c r="P107" s="249">
        <f t="shared" si="12"/>
        <v>0</v>
      </c>
      <c r="Q107" s="249">
        <f t="shared" si="12"/>
        <v>0</v>
      </c>
      <c r="R107" s="249">
        <f t="shared" si="12"/>
        <v>0</v>
      </c>
      <c r="S107" s="249">
        <f t="shared" si="12"/>
        <v>0</v>
      </c>
      <c r="T107" s="249">
        <f t="shared" si="12"/>
        <v>0</v>
      </c>
      <c r="U107" s="249">
        <f t="shared" si="12"/>
        <v>0</v>
      </c>
      <c r="V107" s="249">
        <f t="shared" si="12"/>
        <v>0</v>
      </c>
      <c r="W107" s="249">
        <f t="shared" si="12"/>
        <v>0</v>
      </c>
      <c r="X107" s="249">
        <f t="shared" si="12"/>
        <v>0</v>
      </c>
      <c r="Y107" s="249">
        <f t="shared" si="12"/>
        <v>0</v>
      </c>
      <c r="Z107" s="249">
        <f t="shared" si="12"/>
        <v>0</v>
      </c>
      <c r="AA107" s="249">
        <f t="shared" si="12"/>
        <v>0</v>
      </c>
      <c r="AB107" s="249">
        <f t="shared" si="12"/>
        <v>0</v>
      </c>
      <c r="AC107" s="249">
        <f t="shared" si="12"/>
        <v>0</v>
      </c>
      <c r="AD107" s="249">
        <f t="shared" si="12"/>
        <v>0</v>
      </c>
      <c r="AE107" s="249">
        <f t="shared" si="12"/>
        <v>0</v>
      </c>
      <c r="AF107" s="249">
        <f t="shared" si="12"/>
        <v>0</v>
      </c>
      <c r="AG107" s="249">
        <f t="shared" si="12"/>
        <v>0</v>
      </c>
      <c r="AH107" s="249">
        <f t="shared" si="12"/>
        <v>0</v>
      </c>
      <c r="AI107" s="249">
        <f t="shared" si="12"/>
        <v>0</v>
      </c>
      <c r="AJ107" s="249">
        <f t="shared" si="12"/>
        <v>0</v>
      </c>
      <c r="AK107" s="249"/>
      <c r="AL107" s="249"/>
      <c r="AM107" s="249">
        <f>AM103-AM106</f>
        <v>0</v>
      </c>
    </row>
    <row r="108" spans="1:39" collapsed="1"/>
    <row r="109" spans="1:39">
      <c r="N109" s="331"/>
      <c r="O109" s="331"/>
      <c r="P109" s="331"/>
      <c r="Q109" s="331"/>
      <c r="R109" s="331"/>
      <c r="S109" s="331"/>
      <c r="T109" s="331"/>
      <c r="U109" s="331"/>
      <c r="V109" s="331"/>
      <c r="W109" s="331"/>
      <c r="X109" s="331"/>
      <c r="Y109" s="331"/>
      <c r="Z109" s="331"/>
      <c r="AA109" s="331"/>
      <c r="AB109" s="331"/>
      <c r="AC109" s="331"/>
      <c r="AD109" s="331"/>
      <c r="AE109" s="331"/>
      <c r="AF109" s="331"/>
      <c r="AG109" s="331"/>
      <c r="AH109" s="331"/>
      <c r="AI109" s="331"/>
      <c r="AJ109" s="331"/>
    </row>
  </sheetData>
  <protectedRanges>
    <protectedRange sqref="N4:AK4" name="学生数"/>
  </protectedRanges>
  <autoFilter ref="A3:AL107"/>
  <mergeCells count="9">
    <mergeCell ref="A77:A99"/>
    <mergeCell ref="N2:X2"/>
    <mergeCell ref="Y2:AC2"/>
    <mergeCell ref="AD2:AK2"/>
    <mergeCell ref="A50:A51"/>
    <mergeCell ref="A52:A57"/>
    <mergeCell ref="A58:A63"/>
    <mergeCell ref="A64:A76"/>
    <mergeCell ref="A5:A48"/>
  </mergeCells>
  <phoneticPr fontId="19"/>
  <pageMargins left="0.70866141732283472" right="0" top="0.35433070866141736" bottom="0.15748031496062992" header="0.31496062992125984" footer="0.31496062992125984"/>
  <pageSetup paperSize="8" scale="47" fitToWidth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view="pageBreakPreview" zoomScale="70" zoomScaleNormal="55" zoomScaleSheetLayoutView="70" workbookViewId="0">
      <selection activeCell="C3" sqref="C3"/>
    </sheetView>
  </sheetViews>
  <sheetFormatPr defaultRowHeight="19.5" customHeight="1" outlineLevelCol="1"/>
  <cols>
    <col min="1" max="1" width="3.75" style="112" bestFit="1" customWidth="1"/>
    <col min="2" max="2" width="6.375" style="112" customWidth="1"/>
    <col min="3" max="3" width="70.375" style="112" bestFit="1" customWidth="1"/>
    <col min="4" max="4" width="30" style="111" hidden="1" customWidth="1" outlineLevel="1"/>
    <col min="5" max="5" width="10.375" style="111" customWidth="1" collapsed="1"/>
    <col min="6" max="13" width="10.375" style="112" customWidth="1"/>
    <col min="14" max="16384" width="9" style="112"/>
  </cols>
  <sheetData>
    <row r="1" spans="1:13" ht="40.5" customHeight="1" thickBot="1">
      <c r="A1" s="145" t="s">
        <v>348</v>
      </c>
      <c r="B1" s="146"/>
    </row>
    <row r="2" spans="1:13" s="150" customFormat="1" ht="33.75" customHeight="1" thickBot="1">
      <c r="A2" s="147" t="s">
        <v>321</v>
      </c>
      <c r="B2" s="148" t="s">
        <v>320</v>
      </c>
      <c r="C2" s="115" t="s">
        <v>322</v>
      </c>
      <c r="D2" s="116" t="s">
        <v>324</v>
      </c>
      <c r="E2" s="116" t="s">
        <v>325</v>
      </c>
      <c r="F2" s="117" t="s">
        <v>327</v>
      </c>
      <c r="G2" s="117" t="s">
        <v>349</v>
      </c>
      <c r="H2" s="117" t="s">
        <v>350</v>
      </c>
      <c r="I2" s="117" t="s">
        <v>344</v>
      </c>
      <c r="J2" s="117" t="s">
        <v>345</v>
      </c>
      <c r="K2" s="117" t="s">
        <v>376</v>
      </c>
      <c r="L2" s="115" t="s">
        <v>346</v>
      </c>
      <c r="M2" s="149" t="s">
        <v>347</v>
      </c>
    </row>
    <row r="3" spans="1:13" ht="18" customHeight="1" thickTop="1">
      <c r="A3" s="151">
        <v>1</v>
      </c>
      <c r="B3" s="401" t="s">
        <v>331</v>
      </c>
      <c r="C3" s="152"/>
      <c r="D3" s="152"/>
      <c r="E3" s="152"/>
      <c r="F3" s="153"/>
      <c r="G3" s="153"/>
      <c r="H3" s="154"/>
      <c r="I3" s="153"/>
      <c r="J3" s="153"/>
      <c r="K3" s="153"/>
      <c r="L3" s="153"/>
      <c r="M3" s="155"/>
    </row>
    <row r="4" spans="1:13" ht="18" customHeight="1">
      <c r="A4" s="151">
        <v>2</v>
      </c>
      <c r="B4" s="402"/>
      <c r="C4" s="152"/>
      <c r="D4" s="152"/>
      <c r="E4" s="152"/>
      <c r="F4" s="153"/>
      <c r="G4" s="153"/>
      <c r="H4" s="154"/>
      <c r="I4" s="153"/>
      <c r="J4" s="153"/>
      <c r="K4" s="153"/>
      <c r="L4" s="153"/>
      <c r="M4" s="155"/>
    </row>
    <row r="5" spans="1:13" ht="18" customHeight="1">
      <c r="A5" s="151">
        <v>3</v>
      </c>
      <c r="B5" s="402"/>
      <c r="C5" s="152"/>
      <c r="D5" s="152"/>
      <c r="E5" s="152"/>
      <c r="F5" s="153"/>
      <c r="G5" s="153"/>
      <c r="H5" s="154"/>
      <c r="I5" s="153"/>
      <c r="J5" s="153"/>
      <c r="K5" s="153"/>
      <c r="L5" s="153"/>
      <c r="M5" s="155"/>
    </row>
    <row r="6" spans="1:13" ht="18" customHeight="1">
      <c r="A6" s="151">
        <v>4</v>
      </c>
      <c r="B6" s="402"/>
      <c r="C6" s="152"/>
      <c r="D6" s="152"/>
      <c r="E6" s="152"/>
      <c r="F6" s="153"/>
      <c r="G6" s="153"/>
      <c r="H6" s="154"/>
      <c r="I6" s="153"/>
      <c r="J6" s="153"/>
      <c r="K6" s="153"/>
      <c r="L6" s="153"/>
      <c r="M6" s="155"/>
    </row>
    <row r="7" spans="1:13" ht="18" customHeight="1">
      <c r="A7" s="151">
        <v>5</v>
      </c>
      <c r="B7" s="402"/>
      <c r="C7" s="152"/>
      <c r="D7" s="152"/>
      <c r="E7" s="152"/>
      <c r="F7" s="153"/>
      <c r="G7" s="153"/>
      <c r="H7" s="154"/>
      <c r="I7" s="153"/>
      <c r="J7" s="153"/>
      <c r="K7" s="153"/>
      <c r="L7" s="153"/>
      <c r="M7" s="155"/>
    </row>
    <row r="8" spans="1:13" ht="18" customHeight="1">
      <c r="A8" s="151">
        <v>6</v>
      </c>
      <c r="B8" s="402"/>
      <c r="C8" s="152"/>
      <c r="D8" s="152"/>
      <c r="E8" s="152"/>
      <c r="F8" s="153"/>
      <c r="G8" s="153"/>
      <c r="H8" s="154"/>
      <c r="I8" s="153"/>
      <c r="J8" s="153"/>
      <c r="K8" s="153"/>
      <c r="L8" s="153"/>
      <c r="M8" s="155"/>
    </row>
    <row r="9" spans="1:13" ht="18" customHeight="1">
      <c r="A9" s="151">
        <v>7</v>
      </c>
      <c r="B9" s="402"/>
      <c r="C9" s="152"/>
      <c r="D9" s="152"/>
      <c r="E9" s="152"/>
      <c r="F9" s="153"/>
      <c r="G9" s="153"/>
      <c r="H9" s="154"/>
      <c r="I9" s="153"/>
      <c r="J9" s="153"/>
      <c r="K9" s="153"/>
      <c r="L9" s="153"/>
      <c r="M9" s="155"/>
    </row>
    <row r="10" spans="1:13" ht="18" customHeight="1">
      <c r="A10" s="151">
        <v>8</v>
      </c>
      <c r="B10" s="402"/>
      <c r="C10" s="152"/>
      <c r="D10" s="152"/>
      <c r="E10" s="152"/>
      <c r="F10" s="153"/>
      <c r="G10" s="153"/>
      <c r="H10" s="154"/>
      <c r="I10" s="153"/>
      <c r="J10" s="153"/>
      <c r="K10" s="153"/>
      <c r="L10" s="153"/>
      <c r="M10" s="155"/>
    </row>
    <row r="11" spans="1:13" ht="18" customHeight="1">
      <c r="A11" s="151">
        <v>9</v>
      </c>
      <c r="B11" s="402"/>
      <c r="C11" s="152"/>
      <c r="D11" s="152"/>
      <c r="E11" s="152"/>
      <c r="F11" s="153"/>
      <c r="G11" s="153"/>
      <c r="H11" s="154"/>
      <c r="I11" s="153"/>
      <c r="J11" s="153"/>
      <c r="K11" s="153"/>
      <c r="L11" s="153"/>
      <c r="M11" s="155"/>
    </row>
    <row r="12" spans="1:13" ht="18" customHeight="1">
      <c r="A12" s="151">
        <v>10</v>
      </c>
      <c r="B12" s="402"/>
      <c r="C12" s="152"/>
      <c r="D12" s="152"/>
      <c r="E12" s="152"/>
      <c r="F12" s="153"/>
      <c r="G12" s="153"/>
      <c r="H12" s="154"/>
      <c r="I12" s="153"/>
      <c r="J12" s="153"/>
      <c r="K12" s="153"/>
      <c r="L12" s="153"/>
      <c r="M12" s="155"/>
    </row>
    <row r="13" spans="1:13" ht="18" customHeight="1">
      <c r="A13" s="151">
        <v>11</v>
      </c>
      <c r="B13" s="402"/>
      <c r="C13" s="152"/>
      <c r="D13" s="152"/>
      <c r="E13" s="152"/>
      <c r="F13" s="153"/>
      <c r="G13" s="153"/>
      <c r="H13" s="154"/>
      <c r="I13" s="153"/>
      <c r="J13" s="153"/>
      <c r="K13" s="153"/>
      <c r="L13" s="153"/>
      <c r="M13" s="155"/>
    </row>
    <row r="14" spans="1:13" ht="18" customHeight="1">
      <c r="A14" s="151">
        <v>12</v>
      </c>
      <c r="B14" s="402"/>
      <c r="C14" s="152"/>
      <c r="D14" s="152"/>
      <c r="E14" s="152"/>
      <c r="F14" s="153"/>
      <c r="G14" s="153"/>
      <c r="H14" s="154"/>
      <c r="I14" s="153"/>
      <c r="J14" s="153"/>
      <c r="K14" s="153"/>
      <c r="L14" s="153"/>
      <c r="M14" s="155"/>
    </row>
    <row r="15" spans="1:13" ht="18" customHeight="1">
      <c r="A15" s="151">
        <v>13</v>
      </c>
      <c r="B15" s="402"/>
      <c r="C15" s="152"/>
      <c r="D15" s="152"/>
      <c r="E15" s="152"/>
      <c r="F15" s="153"/>
      <c r="G15" s="153"/>
      <c r="H15" s="154"/>
      <c r="I15" s="153"/>
      <c r="J15" s="153"/>
      <c r="K15" s="153"/>
      <c r="L15" s="153"/>
      <c r="M15" s="155"/>
    </row>
    <row r="16" spans="1:13" ht="18" customHeight="1">
      <c r="A16" s="151">
        <v>14</v>
      </c>
      <c r="B16" s="402"/>
      <c r="C16" s="152"/>
      <c r="D16" s="152"/>
      <c r="E16" s="152"/>
      <c r="F16" s="153"/>
      <c r="G16" s="153"/>
      <c r="H16" s="154"/>
      <c r="I16" s="153"/>
      <c r="J16" s="153"/>
      <c r="K16" s="153"/>
      <c r="L16" s="153"/>
      <c r="M16" s="155"/>
    </row>
    <row r="17" spans="1:13" ht="18" customHeight="1">
      <c r="A17" s="151">
        <v>15</v>
      </c>
      <c r="B17" s="402"/>
      <c r="C17" s="152"/>
      <c r="D17" s="152"/>
      <c r="E17" s="152"/>
      <c r="F17" s="153"/>
      <c r="G17" s="153"/>
      <c r="H17" s="154"/>
      <c r="I17" s="153"/>
      <c r="J17" s="153"/>
      <c r="K17" s="153"/>
      <c r="L17" s="153"/>
      <c r="M17" s="155"/>
    </row>
    <row r="18" spans="1:13" ht="18" customHeight="1">
      <c r="A18" s="151">
        <v>16</v>
      </c>
      <c r="B18" s="402"/>
      <c r="C18" s="152"/>
      <c r="D18" s="152"/>
      <c r="E18" s="152"/>
      <c r="F18" s="153"/>
      <c r="G18" s="153"/>
      <c r="H18" s="154"/>
      <c r="I18" s="153"/>
      <c r="J18" s="153"/>
      <c r="K18" s="153"/>
      <c r="L18" s="153"/>
      <c r="M18" s="155"/>
    </row>
    <row r="19" spans="1:13" ht="18" customHeight="1">
      <c r="A19" s="151">
        <v>17</v>
      </c>
      <c r="B19" s="402"/>
      <c r="C19" s="152"/>
      <c r="D19" s="152"/>
      <c r="E19" s="152"/>
      <c r="F19" s="153"/>
      <c r="G19" s="153"/>
      <c r="H19" s="154"/>
      <c r="I19" s="153"/>
      <c r="J19" s="153"/>
      <c r="K19" s="153"/>
      <c r="L19" s="153"/>
      <c r="M19" s="155"/>
    </row>
    <row r="20" spans="1:13" ht="18" customHeight="1">
      <c r="A20" s="151">
        <v>18</v>
      </c>
      <c r="B20" s="402"/>
      <c r="C20" s="152"/>
      <c r="D20" s="152"/>
      <c r="E20" s="152"/>
      <c r="F20" s="153"/>
      <c r="G20" s="153"/>
      <c r="H20" s="154"/>
      <c r="I20" s="153"/>
      <c r="J20" s="153"/>
      <c r="K20" s="153"/>
      <c r="L20" s="153"/>
      <c r="M20" s="155"/>
    </row>
    <row r="21" spans="1:13" ht="18" customHeight="1">
      <c r="A21" s="151">
        <v>19</v>
      </c>
      <c r="B21" s="402"/>
      <c r="C21" s="152"/>
      <c r="D21" s="152"/>
      <c r="E21" s="152"/>
      <c r="F21" s="153"/>
      <c r="G21" s="153"/>
      <c r="H21" s="154"/>
      <c r="I21" s="153"/>
      <c r="J21" s="153"/>
      <c r="K21" s="153"/>
      <c r="L21" s="153"/>
      <c r="M21" s="155"/>
    </row>
    <row r="22" spans="1:13" ht="18" customHeight="1">
      <c r="A22" s="151">
        <v>20</v>
      </c>
      <c r="B22" s="402"/>
      <c r="C22" s="152"/>
      <c r="D22" s="152"/>
      <c r="E22" s="152"/>
      <c r="F22" s="153"/>
      <c r="G22" s="153"/>
      <c r="H22" s="154"/>
      <c r="I22" s="153"/>
      <c r="J22" s="153"/>
      <c r="K22" s="153"/>
      <c r="L22" s="153"/>
      <c r="M22" s="155"/>
    </row>
    <row r="23" spans="1:13" ht="18" customHeight="1">
      <c r="A23" s="151">
        <v>21</v>
      </c>
      <c r="B23" s="402"/>
      <c r="C23" s="152"/>
      <c r="D23" s="152"/>
      <c r="E23" s="152"/>
      <c r="F23" s="153"/>
      <c r="G23" s="153"/>
      <c r="H23" s="154"/>
      <c r="I23" s="153"/>
      <c r="J23" s="153"/>
      <c r="K23" s="153"/>
      <c r="L23" s="153"/>
      <c r="M23" s="155"/>
    </row>
    <row r="24" spans="1:13" ht="18" customHeight="1">
      <c r="A24" s="151">
        <v>22</v>
      </c>
      <c r="B24" s="402"/>
      <c r="C24" s="152"/>
      <c r="D24" s="152"/>
      <c r="E24" s="152"/>
      <c r="F24" s="153"/>
      <c r="G24" s="153"/>
      <c r="H24" s="154"/>
      <c r="I24" s="153"/>
      <c r="J24" s="153"/>
      <c r="K24" s="153"/>
      <c r="L24" s="153"/>
      <c r="M24" s="155"/>
    </row>
    <row r="25" spans="1:13" ht="18" customHeight="1">
      <c r="A25" s="151">
        <v>23</v>
      </c>
      <c r="B25" s="402"/>
      <c r="C25" s="152"/>
      <c r="D25" s="152"/>
      <c r="E25" s="152"/>
      <c r="F25" s="153"/>
      <c r="G25" s="153"/>
      <c r="H25" s="154"/>
      <c r="I25" s="153"/>
      <c r="J25" s="153"/>
      <c r="K25" s="153"/>
      <c r="L25" s="153"/>
      <c r="M25" s="155"/>
    </row>
    <row r="26" spans="1:13" ht="18" customHeight="1">
      <c r="A26" s="151">
        <v>24</v>
      </c>
      <c r="B26" s="402"/>
      <c r="C26" s="152"/>
      <c r="D26" s="152"/>
      <c r="E26" s="152"/>
      <c r="F26" s="153"/>
      <c r="G26" s="153"/>
      <c r="H26" s="154"/>
      <c r="I26" s="153"/>
      <c r="J26" s="153"/>
      <c r="K26" s="153"/>
      <c r="L26" s="153"/>
      <c r="M26" s="155"/>
    </row>
    <row r="27" spans="1:13" ht="18" customHeight="1">
      <c r="A27" s="151">
        <v>25</v>
      </c>
      <c r="B27" s="402"/>
      <c r="C27" s="152"/>
      <c r="D27" s="152"/>
      <c r="E27" s="152"/>
      <c r="F27" s="153"/>
      <c r="G27" s="153"/>
      <c r="H27" s="154"/>
      <c r="I27" s="153"/>
      <c r="J27" s="153"/>
      <c r="K27" s="153"/>
      <c r="L27" s="153"/>
      <c r="M27" s="155"/>
    </row>
    <row r="28" spans="1:13" ht="18" customHeight="1">
      <c r="A28" s="151">
        <v>26</v>
      </c>
      <c r="B28" s="402"/>
      <c r="C28" s="152"/>
      <c r="D28" s="152"/>
      <c r="E28" s="152"/>
      <c r="F28" s="153"/>
      <c r="G28" s="153"/>
      <c r="H28" s="154"/>
      <c r="I28" s="153"/>
      <c r="J28" s="153"/>
      <c r="K28" s="153"/>
      <c r="L28" s="153"/>
      <c r="M28" s="155"/>
    </row>
    <row r="29" spans="1:13" ht="18" customHeight="1">
      <c r="A29" s="151">
        <v>27</v>
      </c>
      <c r="B29" s="402"/>
      <c r="C29" s="152"/>
      <c r="D29" s="152"/>
      <c r="E29" s="152"/>
      <c r="F29" s="153"/>
      <c r="G29" s="153"/>
      <c r="H29" s="154"/>
      <c r="I29" s="153"/>
      <c r="J29" s="153"/>
      <c r="K29" s="153"/>
      <c r="L29" s="153"/>
      <c r="M29" s="155"/>
    </row>
    <row r="30" spans="1:13" ht="18" customHeight="1">
      <c r="A30" s="151">
        <v>28</v>
      </c>
      <c r="B30" s="402"/>
      <c r="C30" s="152"/>
      <c r="D30" s="152"/>
      <c r="E30" s="152"/>
      <c r="F30" s="153"/>
      <c r="G30" s="153"/>
      <c r="H30" s="154"/>
      <c r="I30" s="153"/>
      <c r="J30" s="153"/>
      <c r="K30" s="153"/>
      <c r="L30" s="153"/>
      <c r="M30" s="155"/>
    </row>
    <row r="31" spans="1:13" ht="18" customHeight="1">
      <c r="A31" s="151">
        <v>29</v>
      </c>
      <c r="B31" s="402"/>
      <c r="C31" s="152"/>
      <c r="D31" s="152"/>
      <c r="E31" s="152"/>
      <c r="F31" s="153"/>
      <c r="G31" s="153"/>
      <c r="H31" s="154"/>
      <c r="I31" s="153"/>
      <c r="J31" s="153"/>
      <c r="K31" s="153"/>
      <c r="L31" s="153"/>
      <c r="M31" s="155"/>
    </row>
    <row r="32" spans="1:13" ht="18" customHeight="1">
      <c r="A32" s="151">
        <v>30</v>
      </c>
      <c r="B32" s="402"/>
      <c r="C32" s="152"/>
      <c r="D32" s="152"/>
      <c r="E32" s="152"/>
      <c r="F32" s="153"/>
      <c r="G32" s="153"/>
      <c r="H32" s="154"/>
      <c r="I32" s="153"/>
      <c r="J32" s="153"/>
      <c r="K32" s="153"/>
      <c r="L32" s="153"/>
      <c r="M32" s="155"/>
    </row>
    <row r="33" spans="1:13" ht="18" customHeight="1">
      <c r="A33" s="151">
        <v>31</v>
      </c>
      <c r="B33" s="402"/>
      <c r="C33" s="152"/>
      <c r="D33" s="152"/>
      <c r="E33" s="152"/>
      <c r="F33" s="153"/>
      <c r="G33" s="153"/>
      <c r="H33" s="154"/>
      <c r="I33" s="153"/>
      <c r="J33" s="153"/>
      <c r="K33" s="153"/>
      <c r="L33" s="153"/>
      <c r="M33" s="155"/>
    </row>
    <row r="34" spans="1:13" ht="18" customHeight="1">
      <c r="A34" s="151">
        <v>32</v>
      </c>
      <c r="B34" s="402"/>
      <c r="C34" s="152"/>
      <c r="D34" s="152"/>
      <c r="E34" s="152"/>
      <c r="F34" s="153"/>
      <c r="G34" s="153"/>
      <c r="H34" s="154"/>
      <c r="I34" s="153"/>
      <c r="J34" s="153"/>
      <c r="K34" s="153"/>
      <c r="L34" s="153"/>
      <c r="M34" s="155"/>
    </row>
    <row r="35" spans="1:13" ht="18" customHeight="1">
      <c r="A35" s="151">
        <v>33</v>
      </c>
      <c r="B35" s="402"/>
      <c r="C35" s="152"/>
      <c r="D35" s="152"/>
      <c r="E35" s="152"/>
      <c r="F35" s="153"/>
      <c r="G35" s="153"/>
      <c r="H35" s="154"/>
      <c r="I35" s="153"/>
      <c r="J35" s="153"/>
      <c r="K35" s="153"/>
      <c r="L35" s="153"/>
      <c r="M35" s="155"/>
    </row>
    <row r="36" spans="1:13" ht="18" customHeight="1">
      <c r="A36" s="151">
        <v>34</v>
      </c>
      <c r="B36" s="402"/>
      <c r="C36" s="152"/>
      <c r="D36" s="152"/>
      <c r="E36" s="152"/>
      <c r="F36" s="153"/>
      <c r="G36" s="153"/>
      <c r="H36" s="154"/>
      <c r="I36" s="153"/>
      <c r="J36" s="153"/>
      <c r="K36" s="153"/>
      <c r="L36" s="153"/>
      <c r="M36" s="155"/>
    </row>
    <row r="37" spans="1:13" ht="18" customHeight="1">
      <c r="A37" s="151">
        <v>35</v>
      </c>
      <c r="B37" s="402"/>
      <c r="C37" s="152"/>
      <c r="D37" s="152"/>
      <c r="E37" s="152"/>
      <c r="F37" s="153"/>
      <c r="G37" s="153"/>
      <c r="H37" s="154"/>
      <c r="I37" s="153"/>
      <c r="J37" s="153"/>
      <c r="K37" s="153"/>
      <c r="L37" s="153"/>
      <c r="M37" s="155"/>
    </row>
    <row r="38" spans="1:13" ht="18" customHeight="1">
      <c r="A38" s="151">
        <v>36</v>
      </c>
      <c r="B38" s="402"/>
      <c r="C38" s="152"/>
      <c r="D38" s="152"/>
      <c r="E38" s="152"/>
      <c r="F38" s="153"/>
      <c r="G38" s="153"/>
      <c r="H38" s="154"/>
      <c r="I38" s="153"/>
      <c r="J38" s="153"/>
      <c r="K38" s="153"/>
      <c r="L38" s="153"/>
      <c r="M38" s="155"/>
    </row>
    <row r="39" spans="1:13" ht="18" customHeight="1">
      <c r="A39" s="151">
        <v>37</v>
      </c>
      <c r="B39" s="402"/>
      <c r="C39" s="152"/>
      <c r="D39" s="152"/>
      <c r="E39" s="152"/>
      <c r="F39" s="153"/>
      <c r="G39" s="153"/>
      <c r="H39" s="154"/>
      <c r="I39" s="153"/>
      <c r="J39" s="153"/>
      <c r="K39" s="153"/>
      <c r="L39" s="153"/>
      <c r="M39" s="155"/>
    </row>
    <row r="40" spans="1:13" ht="18" customHeight="1">
      <c r="A40" s="151">
        <v>38</v>
      </c>
      <c r="B40" s="402"/>
      <c r="C40" s="152"/>
      <c r="D40" s="152"/>
      <c r="E40" s="152"/>
      <c r="F40" s="153"/>
      <c r="G40" s="153"/>
      <c r="H40" s="154"/>
      <c r="I40" s="153"/>
      <c r="J40" s="153"/>
      <c r="K40" s="153"/>
      <c r="L40" s="153"/>
      <c r="M40" s="155"/>
    </row>
    <row r="41" spans="1:13" ht="18" customHeight="1">
      <c r="A41" s="151">
        <v>39</v>
      </c>
      <c r="B41" s="402"/>
      <c r="C41" s="152"/>
      <c r="D41" s="152"/>
      <c r="E41" s="152"/>
      <c r="F41" s="153"/>
      <c r="G41" s="153"/>
      <c r="H41" s="154"/>
      <c r="I41" s="153"/>
      <c r="J41" s="153"/>
      <c r="K41" s="153"/>
      <c r="L41" s="153"/>
      <c r="M41" s="155"/>
    </row>
    <row r="42" spans="1:13" ht="18" customHeight="1">
      <c r="A42" s="151">
        <v>40</v>
      </c>
      <c r="B42" s="402"/>
      <c r="C42" s="152"/>
      <c r="D42" s="152"/>
      <c r="E42" s="152"/>
      <c r="F42" s="153"/>
      <c r="G42" s="153"/>
      <c r="H42" s="154"/>
      <c r="I42" s="153"/>
      <c r="J42" s="153"/>
      <c r="K42" s="153"/>
      <c r="L42" s="153"/>
      <c r="M42" s="155"/>
    </row>
    <row r="43" spans="1:13" ht="18" customHeight="1">
      <c r="A43" s="151">
        <v>41</v>
      </c>
      <c r="B43" s="402"/>
      <c r="C43" s="152"/>
      <c r="D43" s="152"/>
      <c r="E43" s="152"/>
      <c r="F43" s="153"/>
      <c r="G43" s="153"/>
      <c r="H43" s="154"/>
      <c r="I43" s="153"/>
      <c r="J43" s="153"/>
      <c r="K43" s="153"/>
      <c r="L43" s="153"/>
      <c r="M43" s="155"/>
    </row>
    <row r="44" spans="1:13" ht="18" customHeight="1">
      <c r="A44" s="151">
        <v>42</v>
      </c>
      <c r="B44" s="402"/>
      <c r="C44" s="152"/>
      <c r="D44" s="152"/>
      <c r="E44" s="152"/>
      <c r="F44" s="153"/>
      <c r="G44" s="153"/>
      <c r="H44" s="154"/>
      <c r="I44" s="153"/>
      <c r="J44" s="153"/>
      <c r="K44" s="153"/>
      <c r="L44" s="153"/>
      <c r="M44" s="155"/>
    </row>
    <row r="45" spans="1:13" ht="18" customHeight="1">
      <c r="A45" s="151">
        <v>43</v>
      </c>
      <c r="B45" s="402"/>
      <c r="C45" s="152"/>
      <c r="D45" s="152"/>
      <c r="E45" s="152"/>
      <c r="F45" s="153"/>
      <c r="G45" s="153"/>
      <c r="H45" s="154"/>
      <c r="I45" s="153"/>
      <c r="J45" s="153"/>
      <c r="K45" s="153"/>
      <c r="L45" s="153"/>
      <c r="M45" s="155"/>
    </row>
    <row r="46" spans="1:13" ht="17.25" customHeight="1">
      <c r="A46" s="151">
        <v>44</v>
      </c>
      <c r="B46" s="402"/>
      <c r="C46" s="152"/>
      <c r="D46" s="152"/>
      <c r="E46" s="152"/>
      <c r="F46" s="153"/>
      <c r="G46" s="153"/>
      <c r="H46" s="154"/>
      <c r="I46" s="153"/>
      <c r="J46" s="153"/>
      <c r="K46" s="153"/>
      <c r="L46" s="153"/>
      <c r="M46" s="155"/>
    </row>
    <row r="47" spans="1:13" ht="31.5" customHeight="1" thickBot="1">
      <c r="A47" s="403" t="s">
        <v>351</v>
      </c>
      <c r="B47" s="404"/>
      <c r="C47" s="404"/>
      <c r="D47" s="404"/>
      <c r="E47" s="405"/>
      <c r="F47" s="166"/>
      <c r="G47" s="166"/>
      <c r="H47" s="166"/>
      <c r="I47" s="166"/>
      <c r="J47" s="166">
        <f>SUM(J3:J46)</f>
        <v>0</v>
      </c>
      <c r="K47" s="166"/>
      <c r="L47" s="166"/>
      <c r="M47" s="168">
        <f>SUM(M3:M46)</f>
        <v>0</v>
      </c>
    </row>
  </sheetData>
  <mergeCells count="2">
    <mergeCell ref="B3:B46"/>
    <mergeCell ref="A47:E47"/>
  </mergeCells>
  <phoneticPr fontId="19"/>
  <pageMargins left="0.59" right="0.17" top="0.64" bottom="0.63" header="0.51200000000000001" footer="0.51200000000000001"/>
  <pageSetup paperSize="9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Zeros="0" zoomScale="115" zoomScaleNormal="115" zoomScaleSheetLayoutView="75" workbookViewId="0">
      <selection activeCell="B3" sqref="B3:K13"/>
    </sheetView>
  </sheetViews>
  <sheetFormatPr defaultRowHeight="19.5" customHeight="1" outlineLevelCol="1"/>
  <cols>
    <col min="1" max="1" width="3.75" style="112" bestFit="1" customWidth="1"/>
    <col min="2" max="2" width="6.375" style="112" customWidth="1"/>
    <col min="3" max="3" width="27.625" style="112" bestFit="1" customWidth="1"/>
    <col min="4" max="4" width="13.875" style="112" customWidth="1"/>
    <col min="5" max="6" width="6.625" style="112" customWidth="1"/>
    <col min="7" max="7" width="6.625" style="156" customWidth="1"/>
    <col min="8" max="8" width="6.625" style="112" customWidth="1"/>
    <col min="9" max="9" width="9.25" style="112" customWidth="1"/>
    <col min="10" max="10" width="6.625" style="112" customWidth="1"/>
    <col min="11" max="11" width="10" style="112" bestFit="1" customWidth="1"/>
    <col min="12" max="12" width="6.625" style="112" hidden="1" customWidth="1" outlineLevel="1"/>
    <col min="13" max="14" width="9" style="112" hidden="1" customWidth="1" outlineLevel="1"/>
    <col min="15" max="15" width="9" style="112" collapsed="1"/>
    <col min="16" max="16384" width="9" style="112"/>
  </cols>
  <sheetData>
    <row r="1" spans="1:14" ht="29.25" customHeight="1" thickBot="1">
      <c r="A1" s="145" t="s">
        <v>352</v>
      </c>
      <c r="B1" s="146"/>
      <c r="D1" s="256">
        <v>4</v>
      </c>
      <c r="E1" s="256">
        <v>6</v>
      </c>
      <c r="F1" s="256">
        <v>9</v>
      </c>
      <c r="G1" s="258"/>
      <c r="H1" s="256">
        <v>7</v>
      </c>
      <c r="I1" s="256">
        <v>8</v>
      </c>
      <c r="J1" s="256">
        <v>10</v>
      </c>
      <c r="K1" s="256">
        <v>11</v>
      </c>
      <c r="M1" s="112" t="s">
        <v>353</v>
      </c>
    </row>
    <row r="2" spans="1:14" s="150" customFormat="1" ht="40.5" customHeight="1" thickBot="1">
      <c r="A2" s="147" t="s">
        <v>354</v>
      </c>
      <c r="B2" s="148" t="s">
        <v>320</v>
      </c>
      <c r="C2" s="115" t="s">
        <v>322</v>
      </c>
      <c r="D2" s="115" t="s">
        <v>325</v>
      </c>
      <c r="E2" s="117" t="s">
        <v>327</v>
      </c>
      <c r="F2" s="117" t="s">
        <v>349</v>
      </c>
      <c r="G2" s="157" t="s">
        <v>350</v>
      </c>
      <c r="H2" s="117" t="s">
        <v>344</v>
      </c>
      <c r="I2" s="117" t="s">
        <v>345</v>
      </c>
      <c r="J2" s="115" t="s">
        <v>346</v>
      </c>
      <c r="K2" s="149" t="s">
        <v>347</v>
      </c>
      <c r="L2" s="147" t="s">
        <v>355</v>
      </c>
      <c r="M2" s="149" t="s">
        <v>356</v>
      </c>
      <c r="N2" s="149" t="s">
        <v>357</v>
      </c>
    </row>
    <row r="3" spans="1:14" ht="18" customHeight="1" thickTop="1">
      <c r="A3" s="151">
        <v>1</v>
      </c>
      <c r="B3" s="406"/>
      <c r="C3" s="158"/>
      <c r="D3" s="158"/>
      <c r="E3" s="153"/>
      <c r="F3" s="153"/>
      <c r="G3" s="158"/>
      <c r="H3" s="153"/>
      <c r="I3" s="153"/>
      <c r="J3" s="153"/>
      <c r="K3" s="155"/>
      <c r="L3" s="159" t="e">
        <v>#REF!</v>
      </c>
      <c r="M3" s="155" t="e">
        <v>#REF!</v>
      </c>
      <c r="N3" s="160"/>
    </row>
    <row r="4" spans="1:14" ht="18" hidden="1" customHeight="1">
      <c r="A4" s="151"/>
      <c r="B4" s="407"/>
      <c r="C4" s="158"/>
      <c r="D4" s="158"/>
      <c r="E4" s="153"/>
      <c r="F4" s="153"/>
      <c r="G4" s="154"/>
      <c r="H4" s="153"/>
      <c r="I4" s="153"/>
      <c r="J4" s="153"/>
      <c r="K4" s="155"/>
      <c r="L4" s="159">
        <v>196</v>
      </c>
      <c r="M4" s="155">
        <v>275</v>
      </c>
      <c r="N4" s="155"/>
    </row>
    <row r="5" spans="1:14" ht="18" hidden="1" customHeight="1">
      <c r="A5" s="151"/>
      <c r="B5" s="407"/>
      <c r="C5" s="158"/>
      <c r="D5" s="158"/>
      <c r="E5" s="153"/>
      <c r="F5" s="153"/>
      <c r="G5" s="161"/>
      <c r="H5" s="153"/>
      <c r="I5" s="153"/>
      <c r="J5" s="153"/>
      <c r="K5" s="155"/>
      <c r="L5" s="159">
        <v>168</v>
      </c>
      <c r="M5" s="155">
        <v>73</v>
      </c>
      <c r="N5" s="155"/>
    </row>
    <row r="6" spans="1:14" ht="18" hidden="1" customHeight="1">
      <c r="A6" s="151"/>
      <c r="B6" s="407"/>
      <c r="C6" s="158"/>
      <c r="D6" s="158"/>
      <c r="E6" s="153"/>
      <c r="F6" s="153"/>
      <c r="G6" s="161"/>
      <c r="H6" s="153"/>
      <c r="I6" s="153"/>
      <c r="J6" s="153"/>
      <c r="K6" s="155"/>
      <c r="L6" s="159">
        <v>0</v>
      </c>
      <c r="M6" s="155">
        <v>48</v>
      </c>
      <c r="N6" s="155"/>
    </row>
    <row r="7" spans="1:14" ht="18" hidden="1" customHeight="1">
      <c r="A7" s="151"/>
      <c r="B7" s="407"/>
      <c r="C7" s="158"/>
      <c r="D7" s="158"/>
      <c r="E7" s="153"/>
      <c r="F7" s="153"/>
      <c r="G7" s="163"/>
      <c r="H7" s="153"/>
      <c r="I7" s="153"/>
      <c r="J7" s="153"/>
      <c r="K7" s="155"/>
      <c r="L7" s="159">
        <v>52</v>
      </c>
      <c r="M7" s="155">
        <v>82</v>
      </c>
      <c r="N7" s="155"/>
    </row>
    <row r="8" spans="1:14" ht="18" hidden="1" customHeight="1">
      <c r="A8" s="151"/>
      <c r="B8" s="407"/>
      <c r="C8" s="158"/>
      <c r="D8" s="162"/>
      <c r="E8" s="153"/>
      <c r="F8" s="153"/>
      <c r="G8" s="163"/>
      <c r="H8" s="153"/>
      <c r="I8" s="153"/>
      <c r="J8" s="153"/>
      <c r="K8" s="155"/>
      <c r="L8" s="159">
        <v>142</v>
      </c>
      <c r="M8" s="155">
        <v>141</v>
      </c>
      <c r="N8" s="155"/>
    </row>
    <row r="9" spans="1:14" ht="18" hidden="1" customHeight="1">
      <c r="A9" s="151"/>
      <c r="B9" s="407"/>
      <c r="C9" s="162"/>
      <c r="D9" s="162"/>
      <c r="E9" s="153"/>
      <c r="F9" s="153"/>
      <c r="G9" s="164"/>
      <c r="H9" s="153"/>
      <c r="I9" s="153"/>
      <c r="J9" s="153"/>
      <c r="K9" s="155"/>
      <c r="L9" s="159"/>
      <c r="M9" s="155"/>
      <c r="N9" s="155"/>
    </row>
    <row r="10" spans="1:14" ht="18" hidden="1" customHeight="1">
      <c r="A10" s="151"/>
      <c r="B10" s="407"/>
      <c r="C10" s="165"/>
      <c r="D10" s="165"/>
      <c r="E10" s="153"/>
      <c r="F10" s="153"/>
      <c r="G10" s="164"/>
      <c r="H10" s="153"/>
      <c r="I10" s="153"/>
      <c r="J10" s="153"/>
      <c r="K10" s="155"/>
      <c r="L10" s="159"/>
      <c r="M10" s="155"/>
      <c r="N10" s="155"/>
    </row>
    <row r="11" spans="1:14" ht="18" hidden="1" customHeight="1">
      <c r="A11" s="151"/>
      <c r="B11" s="407"/>
      <c r="C11" s="165"/>
      <c r="D11" s="165"/>
      <c r="E11" s="153"/>
      <c r="F11" s="153"/>
      <c r="G11" s="164"/>
      <c r="H11" s="153"/>
      <c r="I11" s="153"/>
      <c r="J11" s="153"/>
      <c r="K11" s="155"/>
      <c r="L11" s="159"/>
      <c r="M11" s="155"/>
      <c r="N11" s="155"/>
    </row>
    <row r="12" spans="1:14" ht="18" hidden="1" customHeight="1">
      <c r="A12" s="151"/>
      <c r="B12" s="407"/>
      <c r="C12" s="162"/>
      <c r="D12" s="162"/>
      <c r="E12" s="153"/>
      <c r="F12" s="153"/>
      <c r="G12" s="164"/>
      <c r="H12" s="153"/>
      <c r="I12" s="153"/>
      <c r="J12" s="153"/>
      <c r="K12" s="155"/>
      <c r="L12" s="159"/>
      <c r="M12" s="155"/>
      <c r="N12" s="155"/>
    </row>
    <row r="13" spans="1:14" ht="18" hidden="1" customHeight="1">
      <c r="A13" s="151"/>
      <c r="B13" s="408"/>
      <c r="C13" s="162"/>
      <c r="D13" s="162"/>
      <c r="E13" s="153"/>
      <c r="F13" s="153"/>
      <c r="G13" s="164"/>
      <c r="H13" s="153"/>
      <c r="I13" s="153"/>
      <c r="J13" s="153"/>
      <c r="K13" s="155"/>
      <c r="L13" s="159"/>
      <c r="M13" s="155"/>
      <c r="N13" s="155"/>
    </row>
    <row r="14" spans="1:14" ht="31.5" customHeight="1" thickBot="1">
      <c r="A14" s="409" t="s">
        <v>351</v>
      </c>
      <c r="B14" s="410"/>
      <c r="C14" s="410"/>
      <c r="D14" s="410"/>
      <c r="E14" s="166"/>
      <c r="F14" s="166"/>
      <c r="G14" s="167"/>
      <c r="H14" s="166"/>
      <c r="I14" s="166">
        <f>SUM(I3:I13)</f>
        <v>0</v>
      </c>
      <c r="J14" s="166"/>
      <c r="K14" s="168">
        <f>SUM(K3:K13)</f>
        <v>0</v>
      </c>
      <c r="L14" s="169"/>
      <c r="M14" s="168"/>
      <c r="N14" s="168"/>
    </row>
  </sheetData>
  <mergeCells count="2">
    <mergeCell ref="B3:B13"/>
    <mergeCell ref="A14:D14"/>
  </mergeCells>
  <phoneticPr fontId="19"/>
  <pageMargins left="0.59" right="0.48" top="0.8" bottom="0.63" header="0.51200000000000001" footer="0.5120000000000000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Zeros="0" zoomScaleNormal="75" zoomScaleSheetLayoutView="75" workbookViewId="0">
      <pane xSplit="4" ySplit="2" topLeftCell="E3" activePane="bottomRight" state="frozen"/>
      <selection activeCell="C24" sqref="C24"/>
      <selection pane="topRight" activeCell="C24" sqref="C24"/>
      <selection pane="bottomLeft" activeCell="C24" sqref="C24"/>
      <selection pane="bottomRight" activeCell="C2" sqref="C2"/>
    </sheetView>
  </sheetViews>
  <sheetFormatPr defaultRowHeight="19.5" customHeight="1" outlineLevelCol="1"/>
  <cols>
    <col min="1" max="1" width="3.75" style="112" bestFit="1" customWidth="1"/>
    <col min="2" max="2" width="6.375" style="112" customWidth="1"/>
    <col min="3" max="3" width="38" style="112" customWidth="1"/>
    <col min="4" max="4" width="14.5" style="112" customWidth="1"/>
    <col min="5" max="5" width="6.625" style="112" customWidth="1"/>
    <col min="6" max="6" width="6.625" style="170" customWidth="1"/>
    <col min="7" max="7" width="6.625" style="112" hidden="1" customWidth="1"/>
    <col min="8" max="8" width="6.625" style="112" customWidth="1"/>
    <col min="9" max="9" width="9.75" style="112" customWidth="1"/>
    <col min="10" max="10" width="6.625" style="112" customWidth="1"/>
    <col min="11" max="11" width="10" style="112" customWidth="1"/>
    <col min="12" max="12" width="6.625" style="112" hidden="1" customWidth="1" outlineLevel="1"/>
    <col min="13" max="14" width="9" style="112" hidden="1" customWidth="1" outlineLevel="1"/>
    <col min="15" max="15" width="9" style="112" collapsed="1"/>
    <col min="16" max="16384" width="9" style="112"/>
  </cols>
  <sheetData>
    <row r="1" spans="1:14" ht="29.25" customHeight="1" thickBot="1">
      <c r="A1" s="145" t="s">
        <v>480</v>
      </c>
      <c r="B1" s="146"/>
      <c r="M1" s="112" t="s">
        <v>353</v>
      </c>
    </row>
    <row r="2" spans="1:14" s="150" customFormat="1" ht="33.75" customHeight="1" thickBot="1">
      <c r="A2" s="147" t="s">
        <v>354</v>
      </c>
      <c r="B2" s="148" t="s">
        <v>320</v>
      </c>
      <c r="C2" s="115" t="s">
        <v>322</v>
      </c>
      <c r="D2" s="115" t="s">
        <v>325</v>
      </c>
      <c r="E2" s="320" t="s">
        <v>327</v>
      </c>
      <c r="F2" s="321" t="s">
        <v>349</v>
      </c>
      <c r="G2" s="117" t="s">
        <v>350</v>
      </c>
      <c r="H2" s="117" t="s">
        <v>344</v>
      </c>
      <c r="I2" s="117" t="s">
        <v>345</v>
      </c>
      <c r="J2" s="115" t="s">
        <v>346</v>
      </c>
      <c r="K2" s="149" t="s">
        <v>347</v>
      </c>
      <c r="L2" s="148" t="s">
        <v>355</v>
      </c>
      <c r="M2" s="149" t="s">
        <v>356</v>
      </c>
      <c r="N2" s="171" t="s">
        <v>357</v>
      </c>
    </row>
    <row r="3" spans="1:14" ht="18" customHeight="1" thickTop="1">
      <c r="A3" s="151">
        <v>1</v>
      </c>
      <c r="B3" s="411" t="s">
        <v>616</v>
      </c>
      <c r="C3" s="172"/>
      <c r="D3" s="172"/>
      <c r="E3" s="173"/>
      <c r="F3" s="218"/>
      <c r="G3" s="218"/>
      <c r="H3" s="218"/>
      <c r="I3" s="218"/>
      <c r="J3" s="218"/>
      <c r="K3" s="219"/>
      <c r="L3" s="177" t="s">
        <v>359</v>
      </c>
      <c r="M3" s="178"/>
      <c r="N3" s="179"/>
    </row>
    <row r="4" spans="1:14" ht="18" customHeight="1">
      <c r="A4" s="151">
        <v>2</v>
      </c>
      <c r="B4" s="412"/>
      <c r="C4" s="172"/>
      <c r="D4" s="172"/>
      <c r="E4" s="173"/>
      <c r="F4" s="218"/>
      <c r="G4" s="218"/>
      <c r="H4" s="218"/>
      <c r="I4" s="218"/>
      <c r="J4" s="218"/>
      <c r="K4" s="219"/>
      <c r="L4" s="177"/>
      <c r="M4" s="178"/>
      <c r="N4" s="180"/>
    </row>
    <row r="5" spans="1:14" ht="18" customHeight="1">
      <c r="A5" s="151">
        <v>3</v>
      </c>
      <c r="B5" s="412"/>
      <c r="C5" s="172"/>
      <c r="D5" s="172"/>
      <c r="E5" s="173"/>
      <c r="F5" s="218"/>
      <c r="G5" s="218"/>
      <c r="H5" s="218"/>
      <c r="I5" s="218"/>
      <c r="J5" s="218"/>
      <c r="K5" s="219"/>
      <c r="L5" s="177"/>
      <c r="M5" s="178"/>
      <c r="N5" s="180"/>
    </row>
    <row r="6" spans="1:14" ht="18" customHeight="1">
      <c r="A6" s="151">
        <f>A5+1</f>
        <v>4</v>
      </c>
      <c r="B6" s="412"/>
      <c r="C6" s="172"/>
      <c r="D6" s="172"/>
      <c r="E6" s="173"/>
      <c r="F6" s="218"/>
      <c r="G6" s="218"/>
      <c r="H6" s="218"/>
      <c r="I6" s="218"/>
      <c r="J6" s="218"/>
      <c r="K6" s="219"/>
      <c r="L6" s="177"/>
      <c r="M6" s="178"/>
      <c r="N6" s="180"/>
    </row>
    <row r="7" spans="1:14" ht="18" hidden="1" customHeight="1">
      <c r="A7" s="151">
        <f>A6+1</f>
        <v>5</v>
      </c>
      <c r="B7" s="412"/>
      <c r="C7" s="172"/>
      <c r="D7" s="172"/>
      <c r="E7" s="173"/>
      <c r="F7" s="218"/>
      <c r="G7" s="218"/>
      <c r="H7" s="218"/>
      <c r="I7" s="218"/>
      <c r="J7" s="218"/>
      <c r="K7" s="219"/>
      <c r="L7" s="177"/>
      <c r="M7" s="178"/>
      <c r="N7" s="180"/>
    </row>
    <row r="8" spans="1:14" ht="18" hidden="1" customHeight="1">
      <c r="A8" s="151">
        <v>5</v>
      </c>
      <c r="B8" s="412"/>
      <c r="C8" s="172"/>
      <c r="D8" s="172"/>
      <c r="E8" s="173"/>
      <c r="F8" s="174"/>
      <c r="G8" s="175"/>
      <c r="H8" s="172"/>
      <c r="I8" s="173"/>
      <c r="J8" s="173"/>
      <c r="K8" s="176"/>
      <c r="L8" s="177"/>
      <c r="M8" s="178"/>
      <c r="N8" s="180"/>
    </row>
    <row r="9" spans="1:14" ht="18" hidden="1" customHeight="1">
      <c r="A9" s="151">
        <v>6</v>
      </c>
      <c r="B9" s="412"/>
      <c r="C9" s="172"/>
      <c r="D9" s="172"/>
      <c r="E9" s="173"/>
      <c r="F9" s="174"/>
      <c r="G9" s="175"/>
      <c r="H9" s="172"/>
      <c r="I9" s="173"/>
      <c r="J9" s="173"/>
      <c r="K9" s="176"/>
      <c r="L9" s="177"/>
      <c r="M9" s="178"/>
      <c r="N9" s="180"/>
    </row>
    <row r="10" spans="1:14" ht="18.75" hidden="1" customHeight="1">
      <c r="A10" s="151">
        <v>8</v>
      </c>
      <c r="B10" s="412"/>
      <c r="C10" s="172"/>
      <c r="D10" s="172"/>
      <c r="E10" s="173"/>
      <c r="F10" s="174"/>
      <c r="G10" s="175"/>
      <c r="H10" s="172"/>
      <c r="I10" s="173"/>
      <c r="J10" s="173"/>
      <c r="K10" s="176"/>
      <c r="L10" s="181"/>
      <c r="M10" s="155"/>
      <c r="N10" s="180"/>
    </row>
    <row r="11" spans="1:14" ht="18" hidden="1" customHeight="1">
      <c r="A11" s="151">
        <v>9</v>
      </c>
      <c r="B11" s="412"/>
      <c r="C11" s="172"/>
      <c r="D11" s="172"/>
      <c r="E11" s="173"/>
      <c r="F11" s="174"/>
      <c r="G11" s="175"/>
      <c r="H11" s="172"/>
      <c r="I11" s="173"/>
      <c r="J11" s="173"/>
      <c r="K11" s="176"/>
      <c r="L11" s="181"/>
      <c r="M11" s="155"/>
      <c r="N11" s="180"/>
    </row>
    <row r="12" spans="1:14" ht="18" hidden="1" customHeight="1">
      <c r="A12" s="151">
        <v>9</v>
      </c>
      <c r="B12" s="412"/>
      <c r="C12" s="172"/>
      <c r="D12" s="172"/>
      <c r="E12" s="173"/>
      <c r="F12" s="174"/>
      <c r="G12" s="175"/>
      <c r="H12" s="172"/>
      <c r="I12" s="173"/>
      <c r="J12" s="173"/>
      <c r="K12" s="176"/>
      <c r="L12" s="181"/>
      <c r="M12" s="155"/>
      <c r="N12" s="180"/>
    </row>
    <row r="13" spans="1:14" ht="18" hidden="1" customHeight="1">
      <c r="A13" s="151">
        <v>10</v>
      </c>
      <c r="B13" s="412"/>
      <c r="C13" s="172"/>
      <c r="D13" s="172"/>
      <c r="E13" s="173"/>
      <c r="F13" s="174"/>
      <c r="G13" s="175"/>
      <c r="H13" s="172"/>
      <c r="I13" s="173"/>
      <c r="J13" s="173"/>
      <c r="K13" s="176"/>
      <c r="L13" s="181"/>
      <c r="M13" s="155"/>
      <c r="N13" s="180"/>
    </row>
    <row r="14" spans="1:14" ht="18" hidden="1" customHeight="1">
      <c r="A14" s="151"/>
      <c r="B14" s="412"/>
      <c r="C14" s="172"/>
      <c r="D14" s="172"/>
      <c r="E14" s="173"/>
      <c r="F14" s="174"/>
      <c r="G14" s="175"/>
      <c r="H14" s="172"/>
      <c r="I14" s="173"/>
      <c r="J14" s="173"/>
      <c r="K14" s="176"/>
      <c r="L14" s="181"/>
      <c r="M14" s="155"/>
      <c r="N14" s="180"/>
    </row>
    <row r="15" spans="1:14" ht="18" hidden="1" customHeight="1">
      <c r="A15" s="151"/>
      <c r="B15" s="412"/>
      <c r="C15" s="165"/>
      <c r="D15" s="165"/>
      <c r="E15" s="153"/>
      <c r="F15" s="182"/>
      <c r="G15" s="183"/>
      <c r="H15" s="184"/>
      <c r="I15" s="153"/>
      <c r="J15" s="153"/>
      <c r="K15" s="155"/>
      <c r="L15" s="181"/>
      <c r="M15" s="155"/>
      <c r="N15" s="180"/>
    </row>
    <row r="16" spans="1:14" ht="18" hidden="1" customHeight="1">
      <c r="A16" s="151"/>
      <c r="B16" s="412"/>
      <c r="C16" s="162"/>
      <c r="D16" s="162"/>
      <c r="E16" s="153"/>
      <c r="F16" s="182"/>
      <c r="G16" s="183"/>
      <c r="H16" s="184"/>
      <c r="I16" s="153"/>
      <c r="J16" s="153"/>
      <c r="K16" s="155"/>
      <c r="L16" s="181"/>
      <c r="M16" s="155"/>
      <c r="N16" s="180"/>
    </row>
    <row r="17" spans="1:14" ht="18" hidden="1" customHeight="1">
      <c r="A17" s="151"/>
      <c r="B17" s="413"/>
      <c r="C17" s="162"/>
      <c r="D17" s="162"/>
      <c r="E17" s="153"/>
      <c r="F17" s="182"/>
      <c r="G17" s="183"/>
      <c r="H17" s="184"/>
      <c r="I17" s="153"/>
      <c r="J17" s="153"/>
      <c r="K17" s="155"/>
      <c r="L17" s="181"/>
      <c r="M17" s="155"/>
      <c r="N17" s="180"/>
    </row>
    <row r="18" spans="1:14" ht="31.5" customHeight="1" thickBot="1">
      <c r="A18" s="409" t="s">
        <v>351</v>
      </c>
      <c r="B18" s="410"/>
      <c r="C18" s="410"/>
      <c r="D18" s="410"/>
      <c r="E18" s="185"/>
      <c r="F18" s="186"/>
      <c r="G18" s="185"/>
      <c r="H18" s="185"/>
      <c r="I18" s="187">
        <f>SUM(I3:I17)</f>
        <v>0</v>
      </c>
      <c r="J18" s="185"/>
      <c r="K18" s="188">
        <f>SUM(K3:K17)</f>
        <v>0</v>
      </c>
      <c r="L18" s="189"/>
      <c r="M18" s="188"/>
      <c r="N18" s="190"/>
    </row>
  </sheetData>
  <mergeCells count="2">
    <mergeCell ref="B3:B17"/>
    <mergeCell ref="A18:D18"/>
  </mergeCells>
  <phoneticPr fontId="19"/>
  <pageMargins left="0.59" right="0.48" top="0.8" bottom="0.63" header="0.51200000000000001" footer="0.51200000000000001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Zeros="0" zoomScale="85" zoomScaleNormal="100" zoomScaleSheetLayoutView="75" workbookViewId="0">
      <pane xSplit="4" ySplit="2" topLeftCell="E3" activePane="bottomRight" state="frozen"/>
      <selection activeCell="C24" sqref="C24"/>
      <selection pane="topRight" activeCell="C24" sqref="C24"/>
      <selection pane="bottomLeft" activeCell="C24" sqref="C24"/>
      <selection pane="bottomRight" activeCell="C3" sqref="C3:K15"/>
    </sheetView>
  </sheetViews>
  <sheetFormatPr defaultRowHeight="19.5" customHeight="1"/>
  <cols>
    <col min="1" max="1" width="3.875" style="112" bestFit="1" customWidth="1"/>
    <col min="2" max="2" width="6.375" style="112" customWidth="1"/>
    <col min="3" max="3" width="32.125" style="112" customWidth="1"/>
    <col min="4" max="4" width="16.875" style="112" customWidth="1"/>
    <col min="5" max="6" width="10.5" style="112" customWidth="1"/>
    <col min="7" max="7" width="10.5" style="191" hidden="1" customWidth="1"/>
    <col min="8" max="11" width="10.5" style="112" customWidth="1"/>
    <col min="12" max="16384" width="9" style="112"/>
  </cols>
  <sheetData>
    <row r="1" spans="1:11" ht="29.25" customHeight="1" thickBot="1">
      <c r="A1" s="145" t="s">
        <v>481</v>
      </c>
      <c r="B1" s="146"/>
      <c r="D1" s="256">
        <v>4</v>
      </c>
      <c r="E1" s="256">
        <v>6</v>
      </c>
      <c r="F1" s="256">
        <v>9</v>
      </c>
      <c r="G1" s="257"/>
      <c r="H1" s="256">
        <v>7</v>
      </c>
      <c r="I1" s="256">
        <v>8</v>
      </c>
      <c r="J1" s="256">
        <v>10</v>
      </c>
      <c r="K1" s="256">
        <v>11</v>
      </c>
    </row>
    <row r="2" spans="1:11" s="150" customFormat="1" ht="33.75" customHeight="1" thickBot="1">
      <c r="A2" s="147" t="s">
        <v>354</v>
      </c>
      <c r="B2" s="148" t="s">
        <v>320</v>
      </c>
      <c r="C2" s="115" t="s">
        <v>322</v>
      </c>
      <c r="D2" s="115" t="s">
        <v>325</v>
      </c>
      <c r="E2" s="117" t="s">
        <v>327</v>
      </c>
      <c r="F2" s="117" t="s">
        <v>349</v>
      </c>
      <c r="G2" s="192" t="s">
        <v>350</v>
      </c>
      <c r="H2" s="117" t="s">
        <v>344</v>
      </c>
      <c r="I2" s="117" t="s">
        <v>345</v>
      </c>
      <c r="J2" s="115" t="s">
        <v>346</v>
      </c>
      <c r="K2" s="149" t="s">
        <v>347</v>
      </c>
    </row>
    <row r="3" spans="1:11" ht="18" customHeight="1" thickTop="1">
      <c r="A3" s="151">
        <v>1</v>
      </c>
      <c r="B3" s="402" t="s">
        <v>339</v>
      </c>
      <c r="C3" s="165"/>
      <c r="D3" s="153"/>
      <c r="E3" s="153"/>
      <c r="F3" s="153"/>
      <c r="G3" s="193"/>
      <c r="H3" s="153"/>
      <c r="I3" s="153"/>
      <c r="J3" s="153"/>
      <c r="K3" s="155"/>
    </row>
    <row r="4" spans="1:11" ht="18" customHeight="1">
      <c r="A4" s="151">
        <f>A3+1</f>
        <v>2</v>
      </c>
      <c r="B4" s="402"/>
      <c r="C4" s="165"/>
      <c r="D4" s="165"/>
      <c r="E4" s="153"/>
      <c r="F4" s="153"/>
      <c r="G4" s="193"/>
      <c r="H4" s="153"/>
      <c r="I4" s="153"/>
      <c r="J4" s="153"/>
      <c r="K4" s="155"/>
    </row>
    <row r="5" spans="1:11" ht="18" customHeight="1">
      <c r="A5" s="151">
        <f t="shared" ref="A5:A15" si="0">A4+1</f>
        <v>3</v>
      </c>
      <c r="B5" s="402"/>
      <c r="C5" s="165"/>
      <c r="D5" s="165"/>
      <c r="E5" s="153"/>
      <c r="F5" s="153"/>
      <c r="G5" s="193"/>
      <c r="H5" s="153"/>
      <c r="I5" s="153"/>
      <c r="J5" s="153"/>
      <c r="K5" s="155"/>
    </row>
    <row r="6" spans="1:11" ht="18" customHeight="1">
      <c r="A6" s="151">
        <f t="shared" si="0"/>
        <v>4</v>
      </c>
      <c r="B6" s="402"/>
      <c r="C6" s="165"/>
      <c r="D6" s="165"/>
      <c r="E6" s="153"/>
      <c r="F6" s="153"/>
      <c r="G6" s="193"/>
      <c r="H6" s="153"/>
      <c r="I6" s="153"/>
      <c r="J6" s="153"/>
      <c r="K6" s="155"/>
    </row>
    <row r="7" spans="1:11" ht="18" customHeight="1">
      <c r="A7" s="151">
        <f t="shared" si="0"/>
        <v>5</v>
      </c>
      <c r="B7" s="402"/>
      <c r="C7" s="165"/>
      <c r="D7" s="165"/>
      <c r="E7" s="153"/>
      <c r="F7" s="153"/>
      <c r="G7" s="193"/>
      <c r="H7" s="153"/>
      <c r="I7" s="153"/>
      <c r="J7" s="153"/>
      <c r="K7" s="155"/>
    </row>
    <row r="8" spans="1:11" ht="18" customHeight="1">
      <c r="A8" s="151">
        <f t="shared" si="0"/>
        <v>6</v>
      </c>
      <c r="B8" s="402"/>
      <c r="C8" s="165"/>
      <c r="D8" s="165"/>
      <c r="E8" s="153"/>
      <c r="F8" s="153"/>
      <c r="G8" s="193"/>
      <c r="H8" s="153"/>
      <c r="I8" s="153"/>
      <c r="J8" s="153"/>
      <c r="K8" s="155"/>
    </row>
    <row r="9" spans="1:11" ht="18" customHeight="1">
      <c r="A9" s="151">
        <f t="shared" si="0"/>
        <v>7</v>
      </c>
      <c r="B9" s="402"/>
      <c r="C9" s="165"/>
      <c r="D9" s="165"/>
      <c r="E9" s="153"/>
      <c r="F9" s="153"/>
      <c r="G9" s="193"/>
      <c r="H9" s="153"/>
      <c r="I9" s="153"/>
      <c r="J9" s="153"/>
      <c r="K9" s="155"/>
    </row>
    <row r="10" spans="1:11" ht="18" customHeight="1">
      <c r="A10" s="151">
        <f t="shared" si="0"/>
        <v>8</v>
      </c>
      <c r="B10" s="402"/>
      <c r="C10" s="165"/>
      <c r="D10" s="165"/>
      <c r="E10" s="153"/>
      <c r="F10" s="153"/>
      <c r="G10" s="193"/>
      <c r="H10" s="153"/>
      <c r="I10" s="153"/>
      <c r="J10" s="153"/>
      <c r="K10" s="155"/>
    </row>
    <row r="11" spans="1:11" ht="18" customHeight="1">
      <c r="A11" s="151">
        <f t="shared" si="0"/>
        <v>9</v>
      </c>
      <c r="B11" s="402"/>
      <c r="C11" s="165"/>
      <c r="D11" s="165"/>
      <c r="E11" s="153"/>
      <c r="F11" s="153"/>
      <c r="G11" s="193"/>
      <c r="H11" s="153"/>
      <c r="I11" s="153"/>
      <c r="J11" s="153"/>
      <c r="K11" s="155"/>
    </row>
    <row r="12" spans="1:11" ht="18" customHeight="1">
      <c r="A12" s="151">
        <f t="shared" si="0"/>
        <v>10</v>
      </c>
      <c r="B12" s="402"/>
      <c r="C12" s="165"/>
      <c r="D12" s="165"/>
      <c r="E12" s="153"/>
      <c r="F12" s="153"/>
      <c r="G12" s="193"/>
      <c r="H12" s="153"/>
      <c r="I12" s="153"/>
      <c r="J12" s="153"/>
      <c r="K12" s="155"/>
    </row>
    <row r="13" spans="1:11" ht="18" customHeight="1">
      <c r="A13" s="151">
        <f t="shared" si="0"/>
        <v>11</v>
      </c>
      <c r="B13" s="402"/>
      <c r="C13" s="165"/>
      <c r="D13" s="165"/>
      <c r="E13" s="153"/>
      <c r="F13" s="153"/>
      <c r="G13" s="193"/>
      <c r="H13" s="153"/>
      <c r="I13" s="153"/>
      <c r="J13" s="153"/>
      <c r="K13" s="155"/>
    </row>
    <row r="14" spans="1:11" ht="18" customHeight="1">
      <c r="A14" s="151">
        <f t="shared" si="0"/>
        <v>12</v>
      </c>
      <c r="B14" s="402"/>
      <c r="C14" s="165"/>
      <c r="D14" s="165"/>
      <c r="E14" s="153"/>
      <c r="F14" s="153"/>
      <c r="G14" s="193"/>
      <c r="H14" s="153"/>
      <c r="I14" s="153"/>
      <c r="J14" s="153"/>
      <c r="K14" s="155"/>
    </row>
    <row r="15" spans="1:11" ht="18" customHeight="1">
      <c r="A15" s="151">
        <f t="shared" si="0"/>
        <v>13</v>
      </c>
      <c r="B15" s="402"/>
      <c r="C15" s="165"/>
      <c r="D15" s="165"/>
      <c r="E15" s="153"/>
      <c r="F15" s="153"/>
      <c r="G15" s="193"/>
      <c r="H15" s="153"/>
      <c r="I15" s="153"/>
      <c r="J15" s="153"/>
      <c r="K15" s="155"/>
    </row>
    <row r="16" spans="1:11" ht="31.5" customHeight="1" thickBot="1">
      <c r="A16" s="409" t="s">
        <v>351</v>
      </c>
      <c r="B16" s="410"/>
      <c r="C16" s="410"/>
      <c r="D16" s="410"/>
      <c r="E16" s="185"/>
      <c r="F16" s="185"/>
      <c r="G16" s="194"/>
      <c r="H16" s="185"/>
      <c r="I16" s="187">
        <f>SUM(I3:I15)</f>
        <v>0</v>
      </c>
      <c r="J16" s="185"/>
      <c r="K16" s="188">
        <f>SUM(K3:K15)</f>
        <v>0</v>
      </c>
    </row>
  </sheetData>
  <mergeCells count="2">
    <mergeCell ref="B3:B15"/>
    <mergeCell ref="A16:D16"/>
  </mergeCells>
  <phoneticPr fontId="19"/>
  <pageMargins left="0.59" right="0.48" top="0.8" bottom="0.63" header="0.51200000000000001" footer="0.51200000000000001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Zeros="0" zoomScale="85" zoomScaleNormal="100" zoomScaleSheetLayoutView="75" workbookViewId="0">
      <pane xSplit="4" ySplit="2" topLeftCell="E6" activePane="bottomRight" state="frozen"/>
      <selection activeCell="C24" sqref="C24"/>
      <selection pane="topRight" activeCell="C24" sqref="C24"/>
      <selection pane="bottomLeft" activeCell="C24" sqref="C24"/>
      <selection pane="bottomRight" activeCell="C3" sqref="C3:K25"/>
    </sheetView>
  </sheetViews>
  <sheetFormatPr defaultRowHeight="19.5" customHeight="1"/>
  <cols>
    <col min="1" max="1" width="3.75" style="112" bestFit="1" customWidth="1"/>
    <col min="2" max="2" width="6.375" style="112" customWidth="1"/>
    <col min="3" max="3" width="46.75" style="112" bestFit="1" customWidth="1"/>
    <col min="4" max="4" width="16.875" style="112" customWidth="1"/>
    <col min="5" max="6" width="10.5" style="112" customWidth="1"/>
    <col min="7" max="7" width="10.5" style="191" hidden="1" customWidth="1"/>
    <col min="8" max="11" width="10.5" style="112" customWidth="1"/>
    <col min="12" max="16384" width="9" style="112"/>
  </cols>
  <sheetData>
    <row r="1" spans="1:11" ht="29.25" customHeight="1" thickBot="1">
      <c r="A1" s="145" t="s">
        <v>482</v>
      </c>
      <c r="B1" s="146"/>
      <c r="D1" s="256">
        <v>4</v>
      </c>
      <c r="E1" s="256">
        <v>6</v>
      </c>
      <c r="F1" s="256">
        <v>9</v>
      </c>
      <c r="G1" s="257"/>
      <c r="H1" s="256">
        <v>7</v>
      </c>
      <c r="I1" s="256">
        <v>8</v>
      </c>
      <c r="J1" s="256">
        <v>10</v>
      </c>
      <c r="K1" s="256">
        <v>11</v>
      </c>
    </row>
    <row r="2" spans="1:11" s="150" customFormat="1" ht="33.75" customHeight="1" thickBot="1">
      <c r="A2" s="147" t="s">
        <v>321</v>
      </c>
      <c r="B2" s="148" t="s">
        <v>320</v>
      </c>
      <c r="C2" s="115" t="s">
        <v>322</v>
      </c>
      <c r="D2" s="115" t="s">
        <v>325</v>
      </c>
      <c r="E2" s="117" t="s">
        <v>327</v>
      </c>
      <c r="F2" s="117" t="s">
        <v>349</v>
      </c>
      <c r="G2" s="192" t="s">
        <v>350</v>
      </c>
      <c r="H2" s="117" t="s">
        <v>344</v>
      </c>
      <c r="I2" s="117" t="s">
        <v>345</v>
      </c>
      <c r="J2" s="115" t="s">
        <v>346</v>
      </c>
      <c r="K2" s="149" t="s">
        <v>347</v>
      </c>
    </row>
    <row r="3" spans="1:11" ht="18" customHeight="1" thickTop="1">
      <c r="A3" s="151">
        <v>1</v>
      </c>
      <c r="B3" s="402" t="s">
        <v>360</v>
      </c>
      <c r="C3" s="165"/>
      <c r="D3" s="165"/>
      <c r="E3" s="153"/>
      <c r="F3" s="153"/>
      <c r="G3" s="193"/>
      <c r="H3" s="153"/>
      <c r="I3" s="153"/>
      <c r="J3" s="153"/>
      <c r="K3" s="155"/>
    </row>
    <row r="4" spans="1:11" ht="18" customHeight="1">
      <c r="A4" s="151">
        <v>2</v>
      </c>
      <c r="B4" s="402"/>
      <c r="C4" s="165"/>
      <c r="D4" s="165"/>
      <c r="E4" s="153"/>
      <c r="F4" s="153"/>
      <c r="G4" s="193"/>
      <c r="H4" s="153"/>
      <c r="I4" s="153"/>
      <c r="J4" s="153"/>
      <c r="K4" s="155"/>
    </row>
    <row r="5" spans="1:11" ht="18" customHeight="1">
      <c r="A5" s="151">
        <v>3</v>
      </c>
      <c r="B5" s="402"/>
      <c r="C5" s="165"/>
      <c r="D5" s="165"/>
      <c r="E5" s="153"/>
      <c r="F5" s="153"/>
      <c r="G5" s="193"/>
      <c r="H5" s="153"/>
      <c r="I5" s="153"/>
      <c r="J5" s="153"/>
      <c r="K5" s="155"/>
    </row>
    <row r="6" spans="1:11" ht="18" customHeight="1">
      <c r="A6" s="151">
        <v>4</v>
      </c>
      <c r="B6" s="402"/>
      <c r="C6" s="165"/>
      <c r="D6" s="165"/>
      <c r="E6" s="153"/>
      <c r="F6" s="153"/>
      <c r="G6" s="193"/>
      <c r="H6" s="153"/>
      <c r="I6" s="153"/>
      <c r="J6" s="153"/>
      <c r="K6" s="155"/>
    </row>
    <row r="7" spans="1:11" ht="18" customHeight="1">
      <c r="A7" s="151">
        <v>5</v>
      </c>
      <c r="B7" s="402"/>
      <c r="C7" s="165"/>
      <c r="D7" s="165"/>
      <c r="E7" s="153"/>
      <c r="F7" s="153"/>
      <c r="G7" s="193"/>
      <c r="H7" s="153"/>
      <c r="I7" s="153"/>
      <c r="J7" s="153"/>
      <c r="K7" s="155"/>
    </row>
    <row r="8" spans="1:11" ht="18" customHeight="1">
      <c r="A8" s="151">
        <v>6</v>
      </c>
      <c r="B8" s="402"/>
      <c r="C8" s="165"/>
      <c r="D8" s="165"/>
      <c r="E8" s="153"/>
      <c r="F8" s="153"/>
      <c r="G8" s="193"/>
      <c r="H8" s="153"/>
      <c r="I8" s="153"/>
      <c r="J8" s="153"/>
      <c r="K8" s="155"/>
    </row>
    <row r="9" spans="1:11" ht="18" customHeight="1">
      <c r="A9" s="151">
        <v>7</v>
      </c>
      <c r="B9" s="402"/>
      <c r="C9" s="165"/>
      <c r="D9" s="165"/>
      <c r="E9" s="153"/>
      <c r="F9" s="153"/>
      <c r="G9" s="193"/>
      <c r="H9" s="153"/>
      <c r="I9" s="153"/>
      <c r="J9" s="153"/>
      <c r="K9" s="155"/>
    </row>
    <row r="10" spans="1:11" ht="18" customHeight="1">
      <c r="A10" s="151">
        <v>8</v>
      </c>
      <c r="B10" s="402"/>
      <c r="C10" s="165"/>
      <c r="D10" s="165"/>
      <c r="E10" s="153"/>
      <c r="F10" s="153"/>
      <c r="G10" s="193"/>
      <c r="H10" s="153"/>
      <c r="I10" s="153"/>
      <c r="J10" s="153"/>
      <c r="K10" s="155"/>
    </row>
    <row r="11" spans="1:11" ht="18" customHeight="1">
      <c r="A11" s="151">
        <v>9</v>
      </c>
      <c r="B11" s="402"/>
      <c r="C11" s="165"/>
      <c r="D11" s="165"/>
      <c r="E11" s="153"/>
      <c r="F11" s="153"/>
      <c r="G11" s="193"/>
      <c r="H11" s="153"/>
      <c r="I11" s="153"/>
      <c r="J11" s="153"/>
      <c r="K11" s="155"/>
    </row>
    <row r="12" spans="1:11" ht="18" customHeight="1">
      <c r="A12" s="151">
        <v>10</v>
      </c>
      <c r="B12" s="402"/>
      <c r="C12" s="165"/>
      <c r="D12" s="165"/>
      <c r="E12" s="153"/>
      <c r="F12" s="153"/>
      <c r="G12" s="193"/>
      <c r="H12" s="153"/>
      <c r="I12" s="153"/>
      <c r="J12" s="153"/>
      <c r="K12" s="155"/>
    </row>
    <row r="13" spans="1:11" ht="18" customHeight="1">
      <c r="A13" s="151">
        <v>11</v>
      </c>
      <c r="B13" s="402"/>
      <c r="C13" s="165"/>
      <c r="D13" s="165"/>
      <c r="E13" s="153"/>
      <c r="F13" s="153"/>
      <c r="G13" s="193"/>
      <c r="H13" s="153"/>
      <c r="I13" s="153"/>
      <c r="J13" s="153"/>
      <c r="K13" s="155"/>
    </row>
    <row r="14" spans="1:11" ht="18" customHeight="1">
      <c r="A14" s="151">
        <v>12</v>
      </c>
      <c r="B14" s="402"/>
      <c r="C14" s="165"/>
      <c r="D14" s="165"/>
      <c r="E14" s="153"/>
      <c r="F14" s="153"/>
      <c r="G14" s="193"/>
      <c r="H14" s="153"/>
      <c r="I14" s="153"/>
      <c r="J14" s="153"/>
      <c r="K14" s="155"/>
    </row>
    <row r="15" spans="1:11" ht="18" customHeight="1">
      <c r="A15" s="151">
        <v>13</v>
      </c>
      <c r="B15" s="402"/>
      <c r="C15" s="165"/>
      <c r="D15" s="165"/>
      <c r="E15" s="153"/>
      <c r="F15" s="153"/>
      <c r="G15" s="193"/>
      <c r="H15" s="153"/>
      <c r="I15" s="153"/>
      <c r="J15" s="153"/>
      <c r="K15" s="155"/>
    </row>
    <row r="16" spans="1:11" ht="18" customHeight="1">
      <c r="A16" s="151">
        <v>14</v>
      </c>
      <c r="B16" s="402"/>
      <c r="C16" s="165"/>
      <c r="D16" s="165"/>
      <c r="E16" s="153"/>
      <c r="F16" s="153"/>
      <c r="G16" s="193"/>
      <c r="H16" s="153"/>
      <c r="I16" s="153"/>
      <c r="J16" s="153"/>
      <c r="K16" s="155"/>
    </row>
    <row r="17" spans="1:11" ht="18" customHeight="1">
      <c r="A17" s="151">
        <v>15</v>
      </c>
      <c r="B17" s="402"/>
      <c r="C17" s="165"/>
      <c r="D17" s="165"/>
      <c r="E17" s="153"/>
      <c r="F17" s="153"/>
      <c r="G17" s="193"/>
      <c r="H17" s="153"/>
      <c r="I17" s="153"/>
      <c r="J17" s="153"/>
      <c r="K17" s="155"/>
    </row>
    <row r="18" spans="1:11" ht="18" customHeight="1">
      <c r="A18" s="151">
        <v>16</v>
      </c>
      <c r="B18" s="402"/>
      <c r="C18" s="165"/>
      <c r="D18" s="165"/>
      <c r="E18" s="153"/>
      <c r="F18" s="153"/>
      <c r="G18" s="193"/>
      <c r="H18" s="153"/>
      <c r="I18" s="153"/>
      <c r="J18" s="153"/>
      <c r="K18" s="155"/>
    </row>
    <row r="19" spans="1:11" ht="18" customHeight="1">
      <c r="A19" s="151">
        <v>17</v>
      </c>
      <c r="B19" s="402"/>
      <c r="C19" s="165"/>
      <c r="D19" s="165"/>
      <c r="E19" s="153"/>
      <c r="F19" s="153"/>
      <c r="G19" s="193"/>
      <c r="H19" s="153"/>
      <c r="I19" s="153"/>
      <c r="J19" s="153"/>
      <c r="K19" s="155"/>
    </row>
    <row r="20" spans="1:11" ht="18" customHeight="1">
      <c r="A20" s="151">
        <v>18</v>
      </c>
      <c r="B20" s="402"/>
      <c r="C20" s="165"/>
      <c r="D20" s="165"/>
      <c r="E20" s="153"/>
      <c r="F20" s="153"/>
      <c r="G20" s="193"/>
      <c r="H20" s="153"/>
      <c r="I20" s="153"/>
      <c r="J20" s="153"/>
      <c r="K20" s="155"/>
    </row>
    <row r="21" spans="1:11" ht="18" customHeight="1">
      <c r="A21" s="151">
        <v>19</v>
      </c>
      <c r="B21" s="402"/>
      <c r="C21" s="165"/>
      <c r="D21" s="165"/>
      <c r="E21" s="153"/>
      <c r="F21" s="153"/>
      <c r="G21" s="193"/>
      <c r="H21" s="153"/>
      <c r="I21" s="153"/>
      <c r="J21" s="153"/>
      <c r="K21" s="155"/>
    </row>
    <row r="22" spans="1:11" ht="18" customHeight="1">
      <c r="A22" s="151">
        <v>20</v>
      </c>
      <c r="B22" s="402"/>
      <c r="C22" s="165"/>
      <c r="D22" s="165"/>
      <c r="E22" s="153"/>
      <c r="F22" s="153"/>
      <c r="G22" s="193"/>
      <c r="H22" s="153"/>
      <c r="I22" s="153"/>
      <c r="J22" s="153"/>
      <c r="K22" s="155"/>
    </row>
    <row r="23" spans="1:11" ht="18" customHeight="1">
      <c r="A23" s="151">
        <v>21</v>
      </c>
      <c r="B23" s="402"/>
      <c r="C23" s="165"/>
      <c r="D23" s="165"/>
      <c r="E23" s="153"/>
      <c r="F23" s="153"/>
      <c r="G23" s="193"/>
      <c r="H23" s="153"/>
      <c r="I23" s="153"/>
      <c r="J23" s="153"/>
      <c r="K23" s="155"/>
    </row>
    <row r="24" spans="1:11" ht="18" customHeight="1">
      <c r="A24" s="151">
        <v>22</v>
      </c>
      <c r="B24" s="402"/>
      <c r="C24" s="162"/>
      <c r="D24" s="162"/>
      <c r="E24" s="153"/>
      <c r="F24" s="153"/>
      <c r="G24" s="195"/>
      <c r="H24" s="184"/>
      <c r="I24" s="153"/>
      <c r="J24" s="153"/>
      <c r="K24" s="155"/>
    </row>
    <row r="25" spans="1:11" ht="18" customHeight="1">
      <c r="A25" s="151">
        <v>23</v>
      </c>
      <c r="B25" s="402"/>
      <c r="C25" s="162"/>
      <c r="D25" s="162"/>
      <c r="E25" s="153"/>
      <c r="F25" s="153"/>
      <c r="G25" s="195"/>
      <c r="H25" s="184"/>
      <c r="I25" s="153"/>
      <c r="J25" s="153"/>
      <c r="K25" s="155"/>
    </row>
    <row r="26" spans="1:11" ht="31.5" customHeight="1" thickBot="1">
      <c r="A26" s="409" t="s">
        <v>351</v>
      </c>
      <c r="B26" s="410"/>
      <c r="C26" s="410"/>
      <c r="D26" s="410"/>
      <c r="E26" s="185"/>
      <c r="F26" s="185"/>
      <c r="G26" s="194"/>
      <c r="H26" s="185"/>
      <c r="I26" s="187">
        <f>SUM(I3:I25)</f>
        <v>0</v>
      </c>
      <c r="J26" s="185"/>
      <c r="K26" s="188">
        <f>SUM(K3:K25)</f>
        <v>0</v>
      </c>
    </row>
  </sheetData>
  <mergeCells count="2">
    <mergeCell ref="B3:B25"/>
    <mergeCell ref="A26:D26"/>
  </mergeCells>
  <phoneticPr fontId="19"/>
  <pageMargins left="0.59" right="0.48" top="0.8" bottom="0.63" header="0.51200000000000001" footer="0.51200000000000001"/>
  <pageSetup paperSize="9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15</vt:i4>
      </vt:variant>
    </vt:vector>
  </HeadingPairs>
  <TitlesOfParts>
    <vt:vector size="31" baseType="lpstr">
      <vt:lpstr>H.24教科書選定表</vt:lpstr>
      <vt:lpstr>H.26教科書選定表</vt:lpstr>
      <vt:lpstr>稟議書CKG20101101以降</vt:lpstr>
      <vt:lpstr>一覧表</vt:lpstr>
      <vt:lpstr>教科書仕入</vt:lpstr>
      <vt:lpstr>印刷教科書仕入</vt:lpstr>
      <vt:lpstr>教材費仕入</vt:lpstr>
      <vt:lpstr>プリント教材</vt:lpstr>
      <vt:lpstr>プリント調整</vt:lpstr>
      <vt:lpstr>保険検定</vt:lpstr>
      <vt:lpstr>集計表</vt:lpstr>
      <vt:lpstr>教科書販売集計表</vt:lpstr>
      <vt:lpstr>Sheet3 (2)</vt:lpstr>
      <vt:lpstr>別添付</vt:lpstr>
      <vt:lpstr>教科書変更</vt:lpstr>
      <vt:lpstr>教科書状況</vt:lpstr>
      <vt:lpstr>プリント教材!Print_Area</vt:lpstr>
      <vt:lpstr>プリント調整!Print_Area</vt:lpstr>
      <vt:lpstr>一覧表!Print_Area</vt:lpstr>
      <vt:lpstr>印刷教科書仕入!Print_Area</vt:lpstr>
      <vt:lpstr>教科書仕入!Print_Area</vt:lpstr>
      <vt:lpstr>教科書状況!Print_Area</vt:lpstr>
      <vt:lpstr>教科書販売集計表!Print_Area</vt:lpstr>
      <vt:lpstr>教材費仕入!Print_Area</vt:lpstr>
      <vt:lpstr>集計表!Print_Area</vt:lpstr>
      <vt:lpstr>保険検定!Print_Area</vt:lpstr>
      <vt:lpstr>稟議書CKG20101101以降!Print_Area</vt:lpstr>
      <vt:lpstr>TICHIRAN</vt:lpstr>
      <vt:lpstr>TText</vt:lpstr>
      <vt:lpstr>TTextInfo</vt:lpstr>
      <vt:lpstr>T一覧表</vt:lpstr>
    </vt:vector>
  </TitlesOfParts>
  <Company>CKG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</dc:creator>
  <cp:lastModifiedBy>ueda</cp:lastModifiedBy>
  <cp:lastPrinted>2017-04-10T06:10:56Z</cp:lastPrinted>
  <dcterms:created xsi:type="dcterms:W3CDTF">2012-03-30T06:08:21Z</dcterms:created>
  <dcterms:modified xsi:type="dcterms:W3CDTF">2018-03-30T01:39:52Z</dcterms:modified>
</cp:coreProperties>
</file>