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020" windowWidth="20520" windowHeight="4050" firstSheet="3" activeTab="27"/>
  </bookViews>
  <sheets>
    <sheet name="MST" sheetId="60" r:id="rId1"/>
    <sheet name="LIST" sheetId="67" r:id="rId2"/>
    <sheet name="一覧" sheetId="1" r:id="rId3"/>
    <sheet name="1" sheetId="20" r:id="rId4"/>
    <sheet name="2" sheetId="21" r:id="rId5"/>
    <sheet name="3" sheetId="22" r:id="rId6"/>
    <sheet name="4" sheetId="23" r:id="rId7"/>
    <sheet name="5" sheetId="24" r:id="rId8"/>
    <sheet name="6" sheetId="25" r:id="rId9"/>
    <sheet name="7" sheetId="26" r:id="rId10"/>
    <sheet name="8" sheetId="27" r:id="rId11"/>
    <sheet name="9" sheetId="28" r:id="rId12"/>
    <sheet name="10" sheetId="29" r:id="rId13"/>
    <sheet name="11" sheetId="30" r:id="rId14"/>
    <sheet name="12" sheetId="31" r:id="rId15"/>
    <sheet name="13" sheetId="32" r:id="rId16"/>
    <sheet name="14" sheetId="33" r:id="rId17"/>
    <sheet name="15" sheetId="34" r:id="rId18"/>
    <sheet name="16" sheetId="35" r:id="rId19"/>
    <sheet name="17" sheetId="36" r:id="rId20"/>
    <sheet name="18" sheetId="37" r:id="rId21"/>
    <sheet name="19" sheetId="38" r:id="rId22"/>
    <sheet name="20" sheetId="39" r:id="rId23"/>
    <sheet name="21" sheetId="40" r:id="rId24"/>
    <sheet name="22" sheetId="41" r:id="rId25"/>
    <sheet name="23" sheetId="42" r:id="rId26"/>
    <sheet name="24" sheetId="43" r:id="rId27"/>
    <sheet name="25" sheetId="44" r:id="rId28"/>
    <sheet name="26" sheetId="45" r:id="rId29"/>
    <sheet name="27" sheetId="46" r:id="rId30"/>
    <sheet name="28" sheetId="47" r:id="rId31"/>
    <sheet name="29" sheetId="48" r:id="rId32"/>
    <sheet name="30" sheetId="49" r:id="rId33"/>
    <sheet name="31" sheetId="50" r:id="rId34"/>
    <sheet name="32" sheetId="51" r:id="rId35"/>
    <sheet name="33" sheetId="52" r:id="rId36"/>
    <sheet name="34" sheetId="53" r:id="rId37"/>
    <sheet name="35" sheetId="54" r:id="rId38"/>
    <sheet name="36" sheetId="55" r:id="rId39"/>
    <sheet name="37" sheetId="56" r:id="rId40"/>
    <sheet name="38" sheetId="57" r:id="rId41"/>
    <sheet name="39" sheetId="58" r:id="rId42"/>
    <sheet name="40" sheetId="59" r:id="rId43"/>
    <sheet name="41" sheetId="61" r:id="rId44"/>
    <sheet name="42" sheetId="62" r:id="rId45"/>
    <sheet name="43" sheetId="63" r:id="rId46"/>
    <sheet name="44" sheetId="64" r:id="rId47"/>
    <sheet name="45" sheetId="65" r:id="rId48"/>
    <sheet name="46" sheetId="66" r:id="rId49"/>
  </sheets>
  <definedNames>
    <definedName name="_xlnm._FilterDatabase" localSheetId="2" hidden="1">一覧!$A$3:$O$44</definedName>
    <definedName name="_xlnm.Print_Titles" localSheetId="4">'2'!$1:$3</definedName>
    <definedName name="_xlnm.Print_Titles" localSheetId="2">一覧!$1:$4</definedName>
  </definedNames>
  <calcPr calcId="145621"/>
</workbook>
</file>

<file path=xl/calcChain.xml><?xml version="1.0" encoding="utf-8"?>
<calcChain xmlns="http://schemas.openxmlformats.org/spreadsheetml/2006/main">
  <c r="K3" i="44" l="1"/>
  <c r="K4" i="22" l="1"/>
  <c r="I7" i="22"/>
  <c r="I8" i="22"/>
  <c r="I9" i="22"/>
  <c r="I10" i="22"/>
  <c r="G8" i="22"/>
  <c r="G9" i="22"/>
  <c r="G10" i="22"/>
  <c r="G7" i="22"/>
  <c r="A3" i="25" l="1"/>
  <c r="C4" i="22"/>
  <c r="N3" i="20" l="1"/>
  <c r="N3" i="22"/>
  <c r="O4" i="66" l="1"/>
  <c r="M4" i="66"/>
  <c r="K4" i="66"/>
  <c r="H4" i="66"/>
  <c r="N3" i="66"/>
  <c r="M3" i="66"/>
  <c r="L3" i="66"/>
  <c r="K3" i="66"/>
  <c r="I3" i="66"/>
  <c r="G3" i="66"/>
  <c r="F3" i="66"/>
  <c r="E3" i="66"/>
  <c r="D3" i="66"/>
  <c r="C3" i="66"/>
  <c r="B3" i="66"/>
  <c r="O4" i="65"/>
  <c r="M4" i="65"/>
  <c r="K4" i="65"/>
  <c r="H4" i="65"/>
  <c r="N3" i="65"/>
  <c r="M3" i="65"/>
  <c r="L3" i="65"/>
  <c r="K3" i="65"/>
  <c r="I3" i="65"/>
  <c r="G3" i="65"/>
  <c r="F3" i="65"/>
  <c r="E3" i="65"/>
  <c r="D3" i="65"/>
  <c r="C3" i="65"/>
  <c r="B3" i="65"/>
  <c r="O4" i="64"/>
  <c r="M4" i="64"/>
  <c r="K4" i="64"/>
  <c r="H4" i="64"/>
  <c r="N3" i="64"/>
  <c r="M3" i="64"/>
  <c r="L3" i="64"/>
  <c r="K3" i="64"/>
  <c r="I3" i="64"/>
  <c r="G3" i="64"/>
  <c r="F3" i="64"/>
  <c r="E3" i="64"/>
  <c r="D3" i="64"/>
  <c r="C3" i="64"/>
  <c r="B3" i="64"/>
  <c r="O4" i="63"/>
  <c r="M4" i="63"/>
  <c r="K4" i="63"/>
  <c r="H4" i="63"/>
  <c r="N3" i="63"/>
  <c r="M3" i="63"/>
  <c r="L3" i="63"/>
  <c r="K3" i="63"/>
  <c r="I3" i="63"/>
  <c r="G3" i="63"/>
  <c r="F3" i="63"/>
  <c r="E3" i="63"/>
  <c r="D3" i="63"/>
  <c r="C3" i="63"/>
  <c r="B3" i="63"/>
  <c r="O4" i="62"/>
  <c r="M4" i="62"/>
  <c r="K4" i="62"/>
  <c r="H4" i="62"/>
  <c r="N3" i="62"/>
  <c r="M3" i="62"/>
  <c r="L3" i="62"/>
  <c r="K3" i="62"/>
  <c r="I3" i="62"/>
  <c r="G3" i="62"/>
  <c r="F3" i="62"/>
  <c r="E3" i="62"/>
  <c r="D3" i="62"/>
  <c r="C3" i="62"/>
  <c r="B3" i="62"/>
  <c r="O4" i="61"/>
  <c r="M4" i="61"/>
  <c r="K4" i="61"/>
  <c r="H4" i="61"/>
  <c r="N3" i="61"/>
  <c r="M3" i="61"/>
  <c r="L3" i="61"/>
  <c r="K3" i="61"/>
  <c r="I3" i="61"/>
  <c r="G3" i="61"/>
  <c r="F3" i="61"/>
  <c r="E3" i="61"/>
  <c r="D3" i="61"/>
  <c r="C3" i="61"/>
  <c r="B3" i="61"/>
  <c r="A3" i="66"/>
  <c r="D41" i="66"/>
  <c r="L33" i="66"/>
  <c r="L36" i="66" s="1"/>
  <c r="L39" i="66" s="1"/>
  <c r="L42" i="66" s="1"/>
  <c r="L45" i="66" s="1"/>
  <c r="L48" i="66" s="1"/>
  <c r="T30" i="66" s="1"/>
  <c r="T33" i="66" s="1"/>
  <c r="T36" i="66" s="1"/>
  <c r="T39" i="66" s="1"/>
  <c r="T42" i="66" s="1"/>
  <c r="T45" i="66" s="1"/>
  <c r="I22" i="66"/>
  <c r="I21" i="66"/>
  <c r="I20" i="66"/>
  <c r="I19" i="66"/>
  <c r="I16" i="66"/>
  <c r="I15" i="66"/>
  <c r="I14" i="66"/>
  <c r="I13" i="66"/>
  <c r="I10" i="66"/>
  <c r="I9" i="66"/>
  <c r="I8" i="66"/>
  <c r="I7" i="66"/>
  <c r="F4" i="66"/>
  <c r="C4" i="66"/>
  <c r="A3" i="65"/>
  <c r="D41" i="65"/>
  <c r="L33" i="65"/>
  <c r="L36" i="65" s="1"/>
  <c r="L39" i="65" s="1"/>
  <c r="L42" i="65" s="1"/>
  <c r="L45" i="65" s="1"/>
  <c r="L48" i="65" s="1"/>
  <c r="T30" i="65" s="1"/>
  <c r="T33" i="65" s="1"/>
  <c r="T36" i="65" s="1"/>
  <c r="T39" i="65" s="1"/>
  <c r="T42" i="65" s="1"/>
  <c r="T45" i="65" s="1"/>
  <c r="I22" i="65"/>
  <c r="I21" i="65"/>
  <c r="I20" i="65"/>
  <c r="I19" i="65"/>
  <c r="I16" i="65"/>
  <c r="I15" i="65"/>
  <c r="I14" i="65"/>
  <c r="I13" i="65"/>
  <c r="I10" i="65"/>
  <c r="I9" i="65"/>
  <c r="I8" i="65"/>
  <c r="I7" i="65"/>
  <c r="F4" i="65"/>
  <c r="C4" i="65"/>
  <c r="A3" i="64"/>
  <c r="D41" i="64"/>
  <c r="L33" i="64"/>
  <c r="L36" i="64" s="1"/>
  <c r="L39" i="64" s="1"/>
  <c r="L42" i="64" s="1"/>
  <c r="L45" i="64" s="1"/>
  <c r="L48" i="64" s="1"/>
  <c r="T30" i="64" s="1"/>
  <c r="T33" i="64" s="1"/>
  <c r="T36" i="64" s="1"/>
  <c r="T39" i="64" s="1"/>
  <c r="T42" i="64" s="1"/>
  <c r="T45" i="64" s="1"/>
  <c r="I22" i="64"/>
  <c r="I21" i="64"/>
  <c r="I20" i="64"/>
  <c r="I19" i="64"/>
  <c r="I16" i="64"/>
  <c r="I15" i="64"/>
  <c r="I14" i="64"/>
  <c r="I13" i="64"/>
  <c r="I10" i="64"/>
  <c r="I9" i="64"/>
  <c r="I8" i="64"/>
  <c r="I7" i="64"/>
  <c r="F4" i="64"/>
  <c r="C4" i="64"/>
  <c r="A3" i="63"/>
  <c r="D41" i="63"/>
  <c r="L33" i="63"/>
  <c r="L36" i="63" s="1"/>
  <c r="L39" i="63" s="1"/>
  <c r="L42" i="63" s="1"/>
  <c r="L45" i="63" s="1"/>
  <c r="L48" i="63" s="1"/>
  <c r="T30" i="63" s="1"/>
  <c r="T33" i="63" s="1"/>
  <c r="T36" i="63" s="1"/>
  <c r="T39" i="63" s="1"/>
  <c r="T42" i="63" s="1"/>
  <c r="T45" i="63" s="1"/>
  <c r="I22" i="63"/>
  <c r="I21" i="63"/>
  <c r="I20" i="63"/>
  <c r="I19" i="63"/>
  <c r="I16" i="63"/>
  <c r="I15" i="63"/>
  <c r="I14" i="63"/>
  <c r="I13" i="63"/>
  <c r="I10" i="63"/>
  <c r="I9" i="63"/>
  <c r="I8" i="63"/>
  <c r="I7" i="63"/>
  <c r="F4" i="63"/>
  <c r="C4" i="63"/>
  <c r="A3" i="62"/>
  <c r="D41" i="62"/>
  <c r="L33" i="62"/>
  <c r="L36" i="62" s="1"/>
  <c r="L39" i="62" s="1"/>
  <c r="L42" i="62" s="1"/>
  <c r="L45" i="62" s="1"/>
  <c r="L48" i="62" s="1"/>
  <c r="T30" i="62" s="1"/>
  <c r="T33" i="62" s="1"/>
  <c r="T36" i="62" s="1"/>
  <c r="T39" i="62" s="1"/>
  <c r="T42" i="62" s="1"/>
  <c r="T45" i="62" s="1"/>
  <c r="I22" i="62"/>
  <c r="I21" i="62"/>
  <c r="I20" i="62"/>
  <c r="I19" i="62"/>
  <c r="I16" i="62"/>
  <c r="I15" i="62"/>
  <c r="I14" i="62"/>
  <c r="I13" i="62"/>
  <c r="I10" i="62"/>
  <c r="I9" i="62"/>
  <c r="I8" i="62"/>
  <c r="I7" i="62"/>
  <c r="F4" i="62"/>
  <c r="C4" i="62"/>
  <c r="A3" i="61"/>
  <c r="D41" i="61"/>
  <c r="L33" i="61"/>
  <c r="L36" i="61" s="1"/>
  <c r="L39" i="61" s="1"/>
  <c r="L42" i="61" s="1"/>
  <c r="L45" i="61" s="1"/>
  <c r="L48" i="61" s="1"/>
  <c r="T30" i="61" s="1"/>
  <c r="T33" i="61" s="1"/>
  <c r="T36" i="61" s="1"/>
  <c r="T39" i="61" s="1"/>
  <c r="T42" i="61" s="1"/>
  <c r="T45" i="61" s="1"/>
  <c r="I22" i="61"/>
  <c r="I21" i="61"/>
  <c r="I20" i="61"/>
  <c r="I19" i="61"/>
  <c r="I16" i="61"/>
  <c r="I15" i="61"/>
  <c r="I14" i="61"/>
  <c r="I13" i="61"/>
  <c r="I10" i="61"/>
  <c r="I9" i="61"/>
  <c r="I8" i="61"/>
  <c r="I7" i="61"/>
  <c r="F4" i="61"/>
  <c r="C4" i="61"/>
  <c r="I22" i="59"/>
  <c r="I21" i="59"/>
  <c r="I20" i="59"/>
  <c r="I19" i="59"/>
  <c r="I16" i="59"/>
  <c r="I15" i="59"/>
  <c r="I14" i="59"/>
  <c r="I13" i="59"/>
  <c r="I10" i="59"/>
  <c r="I9" i="59"/>
  <c r="I8" i="59"/>
  <c r="I7" i="59"/>
  <c r="I22" i="58"/>
  <c r="I21" i="58"/>
  <c r="I20" i="58"/>
  <c r="I19" i="58"/>
  <c r="I16" i="58"/>
  <c r="I15" i="58"/>
  <c r="I14" i="58"/>
  <c r="I13" i="58"/>
  <c r="I10" i="58"/>
  <c r="I9" i="58"/>
  <c r="I8" i="58"/>
  <c r="I7" i="58"/>
  <c r="I22" i="57"/>
  <c r="I21" i="57"/>
  <c r="I20" i="57"/>
  <c r="I19" i="57"/>
  <c r="I16" i="57"/>
  <c r="I15" i="57"/>
  <c r="I14" i="57"/>
  <c r="I13" i="57"/>
  <c r="I10" i="57"/>
  <c r="I9" i="57"/>
  <c r="I8" i="57"/>
  <c r="I7" i="57"/>
  <c r="I22" i="56"/>
  <c r="I21" i="56"/>
  <c r="I20" i="56"/>
  <c r="I19" i="56"/>
  <c r="I16" i="56"/>
  <c r="I15" i="56"/>
  <c r="I14" i="56"/>
  <c r="I13" i="56"/>
  <c r="I10" i="56"/>
  <c r="I9" i="56"/>
  <c r="I8" i="56"/>
  <c r="I7" i="56"/>
  <c r="I22" i="55"/>
  <c r="I21" i="55"/>
  <c r="I20" i="55"/>
  <c r="I19" i="55"/>
  <c r="I16" i="55"/>
  <c r="I15" i="55"/>
  <c r="I14" i="55"/>
  <c r="I13" i="55"/>
  <c r="I10" i="55"/>
  <c r="I9" i="55"/>
  <c r="I8" i="55"/>
  <c r="I7" i="55"/>
  <c r="I22" i="54"/>
  <c r="I21" i="54"/>
  <c r="I20" i="54"/>
  <c r="I19" i="54"/>
  <c r="I16" i="54"/>
  <c r="I15" i="54"/>
  <c r="I14" i="54"/>
  <c r="I13" i="54"/>
  <c r="I10" i="54"/>
  <c r="I9" i="54"/>
  <c r="I8" i="54"/>
  <c r="I7" i="54"/>
  <c r="I22" i="53"/>
  <c r="I21" i="53"/>
  <c r="I20" i="53"/>
  <c r="I19" i="53"/>
  <c r="I16" i="53"/>
  <c r="I15" i="53"/>
  <c r="I14" i="53"/>
  <c r="I13" i="53"/>
  <c r="I10" i="53"/>
  <c r="I9" i="53"/>
  <c r="I8" i="53"/>
  <c r="I7" i="53"/>
  <c r="I22" i="52"/>
  <c r="I21" i="52"/>
  <c r="I20" i="52"/>
  <c r="I19" i="52"/>
  <c r="I16" i="52"/>
  <c r="I15" i="52"/>
  <c r="I14" i="52"/>
  <c r="I13" i="52"/>
  <c r="I10" i="52"/>
  <c r="I9" i="52"/>
  <c r="I8" i="52"/>
  <c r="I7" i="52"/>
  <c r="I22" i="51"/>
  <c r="I21" i="51"/>
  <c r="I20" i="51"/>
  <c r="I19" i="51"/>
  <c r="I16" i="51"/>
  <c r="I15" i="51"/>
  <c r="I14" i="51"/>
  <c r="I13" i="51"/>
  <c r="I10" i="51"/>
  <c r="I9" i="51"/>
  <c r="I8" i="51"/>
  <c r="I7" i="51"/>
  <c r="I22" i="50"/>
  <c r="I21" i="50"/>
  <c r="I20" i="50"/>
  <c r="I19" i="50"/>
  <c r="I16" i="50"/>
  <c r="I15" i="50"/>
  <c r="I14" i="50"/>
  <c r="I13" i="50"/>
  <c r="I10" i="50"/>
  <c r="I9" i="50"/>
  <c r="I8" i="50"/>
  <c r="I7" i="50"/>
  <c r="I22" i="49"/>
  <c r="I21" i="49"/>
  <c r="I20" i="49"/>
  <c r="I19" i="49"/>
  <c r="I16" i="49"/>
  <c r="I15" i="49"/>
  <c r="I14" i="49"/>
  <c r="I13" i="49"/>
  <c r="I10" i="49"/>
  <c r="I9" i="49"/>
  <c r="I8" i="49"/>
  <c r="I7" i="49"/>
  <c r="I22" i="48"/>
  <c r="I21" i="48"/>
  <c r="I20" i="48"/>
  <c r="I19" i="48"/>
  <c r="I16" i="48"/>
  <c r="I15" i="48"/>
  <c r="I14" i="48"/>
  <c r="I13" i="48"/>
  <c r="I10" i="48"/>
  <c r="I9" i="48"/>
  <c r="I8" i="48"/>
  <c r="I7" i="48"/>
  <c r="I22" i="47"/>
  <c r="I21" i="47"/>
  <c r="I20" i="47"/>
  <c r="I19" i="47"/>
  <c r="I16" i="47"/>
  <c r="I15" i="47"/>
  <c r="I14" i="47"/>
  <c r="I13" i="47"/>
  <c r="I10" i="47"/>
  <c r="I9" i="47"/>
  <c r="I8" i="47"/>
  <c r="I7" i="47"/>
  <c r="I22" i="46"/>
  <c r="I21" i="46"/>
  <c r="I20" i="46"/>
  <c r="I19" i="46"/>
  <c r="I16" i="46"/>
  <c r="I15" i="46"/>
  <c r="I14" i="46"/>
  <c r="I13" i="46"/>
  <c r="I10" i="46"/>
  <c r="I9" i="46"/>
  <c r="I8" i="46"/>
  <c r="I7" i="46"/>
  <c r="I22" i="45"/>
  <c r="I21" i="45"/>
  <c r="I20" i="45"/>
  <c r="I19" i="45"/>
  <c r="I16" i="45"/>
  <c r="I15" i="45"/>
  <c r="I14" i="45"/>
  <c r="I13" i="45"/>
  <c r="I10" i="45"/>
  <c r="I9" i="45"/>
  <c r="I8" i="45"/>
  <c r="I7" i="45"/>
  <c r="I22" i="44"/>
  <c r="I21" i="44"/>
  <c r="I20" i="44"/>
  <c r="I19" i="44"/>
  <c r="I16" i="44"/>
  <c r="I15" i="44"/>
  <c r="I14" i="44"/>
  <c r="I13" i="44"/>
  <c r="I10" i="44"/>
  <c r="I9" i="44"/>
  <c r="I8" i="44"/>
  <c r="I7" i="44"/>
  <c r="I22" i="43"/>
  <c r="I21" i="43"/>
  <c r="I20" i="43"/>
  <c r="I19" i="43"/>
  <c r="I16" i="43"/>
  <c r="I15" i="43"/>
  <c r="I14" i="43"/>
  <c r="I13" i="43"/>
  <c r="I10" i="43"/>
  <c r="I9" i="43"/>
  <c r="I8" i="43"/>
  <c r="I7" i="43"/>
  <c r="I22" i="42"/>
  <c r="I21" i="42"/>
  <c r="I20" i="42"/>
  <c r="I19" i="42"/>
  <c r="I16" i="42"/>
  <c r="I15" i="42"/>
  <c r="I14" i="42"/>
  <c r="I13" i="42"/>
  <c r="I10" i="42"/>
  <c r="I9" i="42"/>
  <c r="I8" i="42"/>
  <c r="I7" i="42"/>
  <c r="I22" i="41"/>
  <c r="I21" i="41"/>
  <c r="I20" i="41"/>
  <c r="I19" i="41"/>
  <c r="I16" i="41"/>
  <c r="I15" i="41"/>
  <c r="I14" i="41"/>
  <c r="I13" i="41"/>
  <c r="I10" i="41"/>
  <c r="I9" i="41"/>
  <c r="I8" i="41"/>
  <c r="I7" i="41"/>
  <c r="I22" i="40"/>
  <c r="I21" i="40"/>
  <c r="I20" i="40"/>
  <c r="I19" i="40"/>
  <c r="I16" i="40"/>
  <c r="I15" i="40"/>
  <c r="I14" i="40"/>
  <c r="I13" i="40"/>
  <c r="I10" i="40"/>
  <c r="I9" i="40"/>
  <c r="I8" i="40"/>
  <c r="I7" i="40"/>
  <c r="I22" i="39"/>
  <c r="I21" i="39"/>
  <c r="I20" i="39"/>
  <c r="I19" i="39"/>
  <c r="I16" i="39"/>
  <c r="I15" i="39"/>
  <c r="I14" i="39"/>
  <c r="I13" i="39"/>
  <c r="I10" i="39"/>
  <c r="I9" i="39"/>
  <c r="I8" i="39"/>
  <c r="I7" i="39"/>
  <c r="I22" i="38"/>
  <c r="I21" i="38"/>
  <c r="I20" i="38"/>
  <c r="I19" i="38"/>
  <c r="I16" i="38"/>
  <c r="I15" i="38"/>
  <c r="I14" i="38"/>
  <c r="I13" i="38"/>
  <c r="I10" i="38"/>
  <c r="I9" i="38"/>
  <c r="I8" i="38"/>
  <c r="I7" i="38"/>
  <c r="I22" i="37"/>
  <c r="I21" i="37"/>
  <c r="I20" i="37"/>
  <c r="I19" i="37"/>
  <c r="I16" i="37"/>
  <c r="I15" i="37"/>
  <c r="I14" i="37"/>
  <c r="I13" i="37"/>
  <c r="I10" i="37"/>
  <c r="I9" i="37"/>
  <c r="I8" i="37"/>
  <c r="I7" i="37"/>
  <c r="I22" i="36"/>
  <c r="I21" i="36"/>
  <c r="I20" i="36"/>
  <c r="I19" i="36"/>
  <c r="I16" i="36"/>
  <c r="I15" i="36"/>
  <c r="I14" i="36"/>
  <c r="I13" i="36"/>
  <c r="I10" i="36"/>
  <c r="I9" i="36"/>
  <c r="I8" i="36"/>
  <c r="I7" i="36"/>
  <c r="I22" i="35"/>
  <c r="I21" i="35"/>
  <c r="I20" i="35"/>
  <c r="I19" i="35"/>
  <c r="I16" i="35"/>
  <c r="I15" i="35"/>
  <c r="I14" i="35"/>
  <c r="I13" i="35"/>
  <c r="I10" i="35"/>
  <c r="I9" i="35"/>
  <c r="I8" i="35"/>
  <c r="I7" i="35"/>
  <c r="I22" i="34"/>
  <c r="I21" i="34"/>
  <c r="I20" i="34"/>
  <c r="I19" i="34"/>
  <c r="I16" i="34"/>
  <c r="I15" i="34"/>
  <c r="I14" i="34"/>
  <c r="I13" i="34"/>
  <c r="I10" i="34"/>
  <c r="I9" i="34"/>
  <c r="I8" i="34"/>
  <c r="I7" i="34"/>
  <c r="I22" i="33"/>
  <c r="I21" i="33"/>
  <c r="I20" i="33"/>
  <c r="I19" i="33"/>
  <c r="I16" i="33"/>
  <c r="I15" i="33"/>
  <c r="I14" i="33"/>
  <c r="I13" i="33"/>
  <c r="I10" i="33"/>
  <c r="I9" i="33"/>
  <c r="I8" i="33"/>
  <c r="I7" i="33"/>
  <c r="I22" i="32"/>
  <c r="I21" i="32"/>
  <c r="I20" i="32"/>
  <c r="I19" i="32"/>
  <c r="I16" i="32"/>
  <c r="I15" i="32"/>
  <c r="I14" i="32"/>
  <c r="I13" i="32"/>
  <c r="I10" i="32"/>
  <c r="I9" i="32"/>
  <c r="I8" i="32"/>
  <c r="I7" i="32"/>
  <c r="I22" i="31"/>
  <c r="I21" i="31"/>
  <c r="I20" i="31"/>
  <c r="I19" i="31"/>
  <c r="I16" i="31"/>
  <c r="I15" i="31"/>
  <c r="I14" i="31"/>
  <c r="I13" i="31"/>
  <c r="I10" i="31"/>
  <c r="I9" i="31"/>
  <c r="I8" i="31"/>
  <c r="I7" i="31"/>
  <c r="I22" i="30"/>
  <c r="I21" i="30"/>
  <c r="I20" i="30"/>
  <c r="I19" i="30"/>
  <c r="I16" i="30"/>
  <c r="I15" i="30"/>
  <c r="I14" i="30"/>
  <c r="I13" i="30"/>
  <c r="I10" i="30"/>
  <c r="I9" i="30"/>
  <c r="I8" i="30"/>
  <c r="I7" i="30"/>
  <c r="I22" i="29"/>
  <c r="I21" i="29"/>
  <c r="I20" i="29"/>
  <c r="I19" i="29"/>
  <c r="I16" i="29"/>
  <c r="I15" i="29"/>
  <c r="I14" i="29"/>
  <c r="I13" i="29"/>
  <c r="I10" i="29"/>
  <c r="I9" i="29"/>
  <c r="I8" i="29"/>
  <c r="I7" i="29"/>
  <c r="I22" i="28"/>
  <c r="I21" i="28"/>
  <c r="I20" i="28"/>
  <c r="I19" i="28"/>
  <c r="I16" i="28"/>
  <c r="I15" i="28"/>
  <c r="I14" i="28"/>
  <c r="I13" i="28"/>
  <c r="I10" i="28"/>
  <c r="I9" i="28"/>
  <c r="I8" i="28"/>
  <c r="I7" i="28"/>
  <c r="I22" i="27"/>
  <c r="I21" i="27"/>
  <c r="I20" i="27"/>
  <c r="I19" i="27"/>
  <c r="I16" i="27"/>
  <c r="I15" i="27"/>
  <c r="I14" i="27"/>
  <c r="I13" i="27"/>
  <c r="I10" i="27"/>
  <c r="I9" i="27"/>
  <c r="I8" i="27"/>
  <c r="I7" i="27"/>
  <c r="I22" i="26"/>
  <c r="I21" i="26"/>
  <c r="I20" i="26"/>
  <c r="I19" i="26"/>
  <c r="I16" i="26"/>
  <c r="I15" i="26"/>
  <c r="I14" i="26"/>
  <c r="I13" i="26"/>
  <c r="I10" i="26"/>
  <c r="I9" i="26"/>
  <c r="I8" i="26"/>
  <c r="I7" i="26"/>
  <c r="I22" i="25"/>
  <c r="I21" i="25"/>
  <c r="I20" i="25"/>
  <c r="I19" i="25"/>
  <c r="I16" i="25"/>
  <c r="I15" i="25"/>
  <c r="I14" i="25"/>
  <c r="I13" i="25"/>
  <c r="I10" i="25"/>
  <c r="I9" i="25"/>
  <c r="I8" i="25"/>
  <c r="I7" i="25"/>
  <c r="I22" i="24"/>
  <c r="I21" i="24"/>
  <c r="I20" i="24"/>
  <c r="I19" i="24"/>
  <c r="I16" i="24"/>
  <c r="I15" i="24"/>
  <c r="I14" i="24"/>
  <c r="I13" i="24"/>
  <c r="I10" i="24"/>
  <c r="I9" i="24"/>
  <c r="I8" i="24"/>
  <c r="I7" i="24"/>
  <c r="I22" i="23"/>
  <c r="I21" i="23"/>
  <c r="I20" i="23"/>
  <c r="I19" i="23"/>
  <c r="I16" i="23"/>
  <c r="I15" i="23"/>
  <c r="I14" i="23"/>
  <c r="I13" i="23"/>
  <c r="I10" i="23"/>
  <c r="I9" i="23"/>
  <c r="I8" i="23"/>
  <c r="I7" i="23"/>
  <c r="I22" i="22"/>
  <c r="I21" i="22"/>
  <c r="I20" i="22"/>
  <c r="I19" i="22"/>
  <c r="I16" i="22"/>
  <c r="I15" i="22"/>
  <c r="I14" i="22"/>
  <c r="I13" i="22"/>
  <c r="I22" i="21"/>
  <c r="I21" i="21"/>
  <c r="I20" i="21"/>
  <c r="I19" i="21"/>
  <c r="I16" i="21"/>
  <c r="I15" i="21"/>
  <c r="I14" i="21"/>
  <c r="I13" i="21"/>
  <c r="I10" i="21"/>
  <c r="I9" i="21"/>
  <c r="I8" i="21"/>
  <c r="I7" i="21"/>
  <c r="I22" i="60"/>
  <c r="I21" i="60"/>
  <c r="I20" i="60"/>
  <c r="I19" i="60"/>
  <c r="I16" i="60"/>
  <c r="I15" i="60"/>
  <c r="I14" i="60"/>
  <c r="I13" i="60"/>
  <c r="I10" i="60"/>
  <c r="I9" i="60"/>
  <c r="I8" i="60"/>
  <c r="I7" i="60"/>
  <c r="I22" i="20"/>
  <c r="I21" i="20"/>
  <c r="I20" i="20"/>
  <c r="I19" i="20"/>
  <c r="I16" i="20"/>
  <c r="I15" i="20"/>
  <c r="I14" i="20"/>
  <c r="I13" i="20"/>
  <c r="I10" i="20"/>
  <c r="I9" i="20"/>
  <c r="I8" i="20"/>
  <c r="I7" i="20"/>
  <c r="F4" i="20"/>
  <c r="D41" i="60"/>
  <c r="L33" i="60"/>
  <c r="L36" i="60" s="1"/>
  <c r="L39" i="60" s="1"/>
  <c r="L42" i="60" s="1"/>
  <c r="L45" i="60" s="1"/>
  <c r="L48" i="60" s="1"/>
  <c r="T30" i="60" s="1"/>
  <c r="T33" i="60" s="1"/>
  <c r="T36" i="60" s="1"/>
  <c r="T39" i="60" s="1"/>
  <c r="T42" i="60" s="1"/>
  <c r="T45" i="60" s="1"/>
  <c r="O4" i="60"/>
  <c r="M4" i="60"/>
  <c r="K4" i="60"/>
  <c r="H4" i="60"/>
  <c r="F4" i="60"/>
  <c r="C4" i="60"/>
  <c r="N3" i="60"/>
  <c r="M3" i="60"/>
  <c r="L3" i="60"/>
  <c r="K3" i="60"/>
  <c r="I3" i="60"/>
  <c r="G3" i="60"/>
  <c r="F3" i="60"/>
  <c r="E3" i="60"/>
  <c r="D3" i="60"/>
  <c r="C3" i="60"/>
  <c r="B3" i="60"/>
  <c r="A3" i="60"/>
  <c r="C4" i="20" l="1"/>
  <c r="O4" i="59"/>
  <c r="M4" i="59"/>
  <c r="K4" i="59"/>
  <c r="H4" i="59"/>
  <c r="O4" i="58"/>
  <c r="M4" i="58"/>
  <c r="K4" i="58"/>
  <c r="H4" i="58"/>
  <c r="O4" i="57"/>
  <c r="M4" i="57"/>
  <c r="K4" i="57"/>
  <c r="H4" i="57"/>
  <c r="O4" i="56"/>
  <c r="M4" i="56"/>
  <c r="K4" i="56"/>
  <c r="H4" i="56"/>
  <c r="O4" i="55"/>
  <c r="M4" i="55"/>
  <c r="K4" i="55"/>
  <c r="H4" i="55"/>
  <c r="O4" i="54"/>
  <c r="M4" i="54"/>
  <c r="K4" i="54"/>
  <c r="H4" i="54"/>
  <c r="O4" i="53"/>
  <c r="M4" i="53"/>
  <c r="K4" i="53"/>
  <c r="H4" i="53"/>
  <c r="O4" i="52"/>
  <c r="M4" i="52"/>
  <c r="K4" i="52"/>
  <c r="H4" i="52"/>
  <c r="O4" i="51"/>
  <c r="M4" i="51"/>
  <c r="K4" i="51"/>
  <c r="H4" i="51"/>
  <c r="O4" i="50"/>
  <c r="M4" i="50"/>
  <c r="K4" i="50"/>
  <c r="H4" i="50"/>
  <c r="O4" i="49"/>
  <c r="M4" i="49"/>
  <c r="K4" i="49"/>
  <c r="H4" i="49"/>
  <c r="O4" i="48"/>
  <c r="M4" i="48"/>
  <c r="K4" i="48"/>
  <c r="H4" i="48"/>
  <c r="O4" i="47"/>
  <c r="M4" i="47"/>
  <c r="K4" i="47"/>
  <c r="H4" i="47"/>
  <c r="O4" i="46"/>
  <c r="M4" i="46"/>
  <c r="K4" i="46"/>
  <c r="O4" i="45"/>
  <c r="M4" i="45"/>
  <c r="K4" i="45"/>
  <c r="O4" i="44"/>
  <c r="M4" i="44"/>
  <c r="K4" i="44"/>
  <c r="O4" i="43"/>
  <c r="M4" i="43"/>
  <c r="K4" i="43"/>
  <c r="O4" i="42"/>
  <c r="M4" i="42"/>
  <c r="K4" i="42"/>
  <c r="O4" i="41"/>
  <c r="M4" i="41"/>
  <c r="K4" i="41"/>
  <c r="O4" i="40"/>
  <c r="M4" i="40"/>
  <c r="K4" i="40"/>
  <c r="O4" i="39"/>
  <c r="M4" i="39"/>
  <c r="K4" i="39"/>
  <c r="O4" i="38"/>
  <c r="M4" i="38"/>
  <c r="K4" i="38"/>
  <c r="O4" i="37"/>
  <c r="M4" i="37"/>
  <c r="K4" i="37"/>
  <c r="O4" i="36"/>
  <c r="M4" i="36"/>
  <c r="K4" i="36"/>
  <c r="O4" i="35"/>
  <c r="M4" i="35"/>
  <c r="K4" i="35"/>
  <c r="O4" i="34"/>
  <c r="M4" i="34"/>
  <c r="K4" i="34"/>
  <c r="O4" i="33"/>
  <c r="M4" i="33"/>
  <c r="K4" i="33"/>
  <c r="O4" i="32"/>
  <c r="M4" i="32"/>
  <c r="K4" i="32"/>
  <c r="O4" i="31"/>
  <c r="M4" i="31"/>
  <c r="K4" i="31"/>
  <c r="O4" i="30"/>
  <c r="M4" i="30"/>
  <c r="K4" i="30"/>
  <c r="O4" i="29"/>
  <c r="M4" i="29"/>
  <c r="K4" i="29"/>
  <c r="O4" i="28"/>
  <c r="M4" i="28"/>
  <c r="K4" i="28"/>
  <c r="O4" i="27"/>
  <c r="M4" i="27"/>
  <c r="K4" i="27"/>
  <c r="O4" i="26"/>
  <c r="M4" i="26"/>
  <c r="K4" i="26"/>
  <c r="O4" i="25"/>
  <c r="M4" i="25"/>
  <c r="K4" i="25"/>
  <c r="O4" i="24"/>
  <c r="M4" i="24"/>
  <c r="K4" i="24"/>
  <c r="O4" i="23"/>
  <c r="M4" i="23"/>
  <c r="K4" i="23"/>
  <c r="O4" i="22"/>
  <c r="M4" i="22"/>
  <c r="O4" i="21"/>
  <c r="M4" i="21"/>
  <c r="K4" i="21"/>
  <c r="O4" i="20"/>
  <c r="M4" i="20"/>
  <c r="K4" i="20" l="1"/>
  <c r="H4" i="46" l="1"/>
  <c r="H4" i="45"/>
  <c r="H4" i="44"/>
  <c r="H4" i="43"/>
  <c r="H4" i="42"/>
  <c r="H4" i="41"/>
  <c r="H4" i="40"/>
  <c r="H4" i="39"/>
  <c r="H4" i="38"/>
  <c r="H4" i="37"/>
  <c r="H4" i="36"/>
  <c r="H4" i="35"/>
  <c r="H4" i="34"/>
  <c r="H4" i="33"/>
  <c r="H4" i="32"/>
  <c r="H4" i="31"/>
  <c r="H4" i="30"/>
  <c r="H4" i="29"/>
  <c r="H4" i="28"/>
  <c r="H4" i="27"/>
  <c r="H4" i="26"/>
  <c r="H4" i="25"/>
  <c r="H4" i="24"/>
  <c r="H4" i="23"/>
  <c r="H4" i="22"/>
  <c r="H4" i="21"/>
  <c r="H4" i="20"/>
  <c r="F4" i="59" l="1"/>
  <c r="C4" i="59"/>
  <c r="F4" i="58"/>
  <c r="C4" i="58"/>
  <c r="F4" i="57"/>
  <c r="C4" i="57"/>
  <c r="F4" i="56"/>
  <c r="C4" i="56"/>
  <c r="F4" i="55"/>
  <c r="C4" i="55"/>
  <c r="F4" i="54"/>
  <c r="C4" i="54"/>
  <c r="F4" i="53"/>
  <c r="C4" i="53"/>
  <c r="F4" i="52"/>
  <c r="C4" i="52"/>
  <c r="F4" i="51"/>
  <c r="C4" i="51"/>
  <c r="F4" i="50"/>
  <c r="C4" i="50"/>
  <c r="F4" i="49"/>
  <c r="C4" i="49"/>
  <c r="F4" i="48"/>
  <c r="C4" i="48"/>
  <c r="F4" i="47"/>
  <c r="C4" i="47"/>
  <c r="F4" i="46"/>
  <c r="C4" i="46"/>
  <c r="F4" i="45"/>
  <c r="C4" i="45"/>
  <c r="F4" i="44"/>
  <c r="C4" i="44"/>
  <c r="F4" i="43"/>
  <c r="C4" i="43"/>
  <c r="F4" i="42"/>
  <c r="C4" i="42"/>
  <c r="F4" i="41"/>
  <c r="C4" i="41"/>
  <c r="F4" i="40"/>
  <c r="C4" i="40"/>
  <c r="F4" i="39"/>
  <c r="C4" i="39"/>
  <c r="F4" i="38"/>
  <c r="C4" i="38"/>
  <c r="F4" i="37"/>
  <c r="C4" i="37"/>
  <c r="F4" i="36"/>
  <c r="C4" i="36"/>
  <c r="F4" i="35"/>
  <c r="C4" i="35"/>
  <c r="F4" i="34"/>
  <c r="C4" i="34"/>
  <c r="F4" i="33"/>
  <c r="C4" i="33"/>
  <c r="F4" i="32"/>
  <c r="C4" i="32"/>
  <c r="F4" i="31"/>
  <c r="C4" i="31"/>
  <c r="F4" i="30"/>
  <c r="C4" i="30"/>
  <c r="F4" i="29"/>
  <c r="C4" i="29"/>
  <c r="F4" i="28"/>
  <c r="C4" i="28"/>
  <c r="F4" i="27"/>
  <c r="C4" i="27"/>
  <c r="F4" i="26"/>
  <c r="C4" i="26"/>
  <c r="F4" i="25"/>
  <c r="C4" i="25"/>
  <c r="F4" i="24"/>
  <c r="C4" i="24"/>
  <c r="F4" i="23"/>
  <c r="C4" i="23"/>
  <c r="F4" i="22"/>
  <c r="F4" i="21"/>
  <c r="C4" i="21"/>
  <c r="K3" i="59"/>
  <c r="K3" i="58"/>
  <c r="K3" i="57"/>
  <c r="K3" i="56"/>
  <c r="K3" i="55"/>
  <c r="K3" i="54"/>
  <c r="K3" i="53"/>
  <c r="K3" i="52"/>
  <c r="K3" i="49"/>
  <c r="K3" i="48"/>
  <c r="K3" i="47"/>
  <c r="K3" i="46"/>
  <c r="K3" i="45"/>
  <c r="K3" i="41"/>
  <c r="K3" i="40"/>
  <c r="K3" i="39"/>
  <c r="K3" i="38"/>
  <c r="K3" i="37"/>
  <c r="K3" i="36"/>
  <c r="K3" i="34"/>
  <c r="K3" i="33"/>
  <c r="K3" i="32"/>
  <c r="K3" i="31"/>
  <c r="K3" i="30"/>
  <c r="K3" i="29"/>
  <c r="K3" i="28"/>
  <c r="K3" i="27"/>
  <c r="K3" i="26"/>
  <c r="K3" i="25"/>
  <c r="K3" i="24"/>
  <c r="K3" i="23"/>
  <c r="K3" i="22"/>
  <c r="K3" i="21"/>
  <c r="K3" i="20"/>
  <c r="T30" i="44" l="1"/>
  <c r="D41" i="35"/>
  <c r="L33" i="35"/>
  <c r="L36" i="35" s="1"/>
  <c r="L39" i="35" s="1"/>
  <c r="L42" i="35" s="1"/>
  <c r="L45" i="35" s="1"/>
  <c r="L48" i="35" s="1"/>
  <c r="T30" i="35" s="1"/>
  <c r="T33" i="35" s="1"/>
  <c r="T36" i="35" s="1"/>
  <c r="T39" i="35" s="1"/>
  <c r="T42" i="35" s="1"/>
  <c r="T45" i="35" s="1"/>
  <c r="K3" i="35" l="1"/>
  <c r="L3" i="58" l="1"/>
  <c r="N3" i="59"/>
  <c r="M3" i="59"/>
  <c r="L3" i="59"/>
  <c r="I3" i="59"/>
  <c r="G3" i="59"/>
  <c r="C3" i="59"/>
  <c r="D3" i="59"/>
  <c r="E3" i="59"/>
  <c r="F3" i="59"/>
  <c r="B3" i="59"/>
  <c r="D41" i="59"/>
  <c r="L33" i="59"/>
  <c r="L36" i="59" s="1"/>
  <c r="L39" i="59" s="1"/>
  <c r="L42" i="59" s="1"/>
  <c r="L45" i="59" s="1"/>
  <c r="L48" i="59" s="1"/>
  <c r="T30" i="59" s="1"/>
  <c r="T33" i="59" s="1"/>
  <c r="T36" i="59" s="1"/>
  <c r="T39" i="59" s="1"/>
  <c r="T42" i="59" s="1"/>
  <c r="T45" i="59" s="1"/>
  <c r="N3" i="58"/>
  <c r="M3" i="58"/>
  <c r="I3" i="58"/>
  <c r="G3" i="58"/>
  <c r="C3" i="58"/>
  <c r="D3" i="58"/>
  <c r="E3" i="58"/>
  <c r="F3" i="58"/>
  <c r="B3" i="58"/>
  <c r="D41" i="58"/>
  <c r="L33" i="58"/>
  <c r="L36" i="58" s="1"/>
  <c r="L39" i="58" s="1"/>
  <c r="L42" i="58" s="1"/>
  <c r="L45" i="58" s="1"/>
  <c r="L48" i="58" s="1"/>
  <c r="T30" i="58" s="1"/>
  <c r="T33" i="58" s="1"/>
  <c r="T36" i="58" s="1"/>
  <c r="T39" i="58" s="1"/>
  <c r="T42" i="58" s="1"/>
  <c r="T45" i="58" s="1"/>
  <c r="N3" i="57"/>
  <c r="M3" i="57"/>
  <c r="L3" i="57"/>
  <c r="I3" i="57"/>
  <c r="G3" i="57"/>
  <c r="C3" i="57"/>
  <c r="D3" i="57"/>
  <c r="E3" i="57"/>
  <c r="F3" i="57"/>
  <c r="B3" i="57"/>
  <c r="D41" i="57"/>
  <c r="L33" i="57"/>
  <c r="L36" i="57" s="1"/>
  <c r="L39" i="57" s="1"/>
  <c r="L42" i="57" s="1"/>
  <c r="L45" i="57" s="1"/>
  <c r="L48" i="57" s="1"/>
  <c r="T30" i="57" s="1"/>
  <c r="T33" i="57" s="1"/>
  <c r="T36" i="57" s="1"/>
  <c r="T39" i="57" s="1"/>
  <c r="T42" i="57" s="1"/>
  <c r="T45" i="57" s="1"/>
  <c r="N3" i="56"/>
  <c r="M3" i="56"/>
  <c r="L3" i="56"/>
  <c r="I3" i="56"/>
  <c r="G3" i="56"/>
  <c r="C3" i="56"/>
  <c r="D3" i="56"/>
  <c r="E3" i="56"/>
  <c r="F3" i="56"/>
  <c r="B3" i="56"/>
  <c r="D41" i="56"/>
  <c r="L33" i="56"/>
  <c r="L36" i="56" s="1"/>
  <c r="L39" i="56" s="1"/>
  <c r="L42" i="56" s="1"/>
  <c r="L45" i="56" s="1"/>
  <c r="L48" i="56" s="1"/>
  <c r="T30" i="56" s="1"/>
  <c r="T33" i="56" s="1"/>
  <c r="T36" i="56" s="1"/>
  <c r="T39" i="56" s="1"/>
  <c r="T42" i="56" s="1"/>
  <c r="T45" i="56" s="1"/>
  <c r="N3" i="55"/>
  <c r="M3" i="55"/>
  <c r="L3" i="55"/>
  <c r="I3" i="55"/>
  <c r="G3" i="55"/>
  <c r="C3" i="55"/>
  <c r="D3" i="55"/>
  <c r="E3" i="55"/>
  <c r="F3" i="55"/>
  <c r="B3" i="55"/>
  <c r="D41" i="55"/>
  <c r="L33" i="55"/>
  <c r="L36" i="55" s="1"/>
  <c r="L39" i="55" s="1"/>
  <c r="L42" i="55" s="1"/>
  <c r="L45" i="55" s="1"/>
  <c r="L48" i="55" s="1"/>
  <c r="T30" i="55" s="1"/>
  <c r="T33" i="55" s="1"/>
  <c r="T36" i="55" s="1"/>
  <c r="T39" i="55" s="1"/>
  <c r="T42" i="55" s="1"/>
  <c r="T45" i="55" s="1"/>
  <c r="N3" i="54"/>
  <c r="M3" i="54"/>
  <c r="L3" i="54"/>
  <c r="I3" i="54"/>
  <c r="G3" i="54"/>
  <c r="C3" i="54"/>
  <c r="D3" i="54"/>
  <c r="E3" i="54"/>
  <c r="F3" i="54"/>
  <c r="B3" i="54"/>
  <c r="D41" i="54"/>
  <c r="L33" i="54"/>
  <c r="L36" i="54" s="1"/>
  <c r="L39" i="54" s="1"/>
  <c r="L42" i="54" s="1"/>
  <c r="L45" i="54" s="1"/>
  <c r="L48" i="54" s="1"/>
  <c r="T30" i="54" s="1"/>
  <c r="T33" i="54" s="1"/>
  <c r="T36" i="54" s="1"/>
  <c r="T39" i="54" s="1"/>
  <c r="T42" i="54" s="1"/>
  <c r="T45" i="54" s="1"/>
  <c r="N3" i="53"/>
  <c r="M3" i="53"/>
  <c r="L3" i="53"/>
  <c r="I3" i="53"/>
  <c r="G3" i="53"/>
  <c r="F3" i="53"/>
  <c r="E3" i="53"/>
  <c r="D3" i="53"/>
  <c r="C3" i="53"/>
  <c r="B3" i="53"/>
  <c r="D41" i="53"/>
  <c r="L33" i="53"/>
  <c r="L36" i="53" s="1"/>
  <c r="L39" i="53" s="1"/>
  <c r="L42" i="53" s="1"/>
  <c r="L45" i="53" s="1"/>
  <c r="L48" i="53" s="1"/>
  <c r="T30" i="53" s="1"/>
  <c r="T33" i="53" s="1"/>
  <c r="T36" i="53" s="1"/>
  <c r="T39" i="53" s="1"/>
  <c r="T42" i="53" s="1"/>
  <c r="T45" i="53" s="1"/>
  <c r="N3" i="52"/>
  <c r="M3" i="52"/>
  <c r="L3" i="52"/>
  <c r="I3" i="52"/>
  <c r="G3" i="52"/>
  <c r="C3" i="52"/>
  <c r="D3" i="52"/>
  <c r="E3" i="52"/>
  <c r="F3" i="52"/>
  <c r="B3" i="52"/>
  <c r="D41" i="52"/>
  <c r="L33" i="52"/>
  <c r="L36" i="52" s="1"/>
  <c r="L39" i="52" s="1"/>
  <c r="L42" i="52" s="1"/>
  <c r="L45" i="52" s="1"/>
  <c r="L48" i="52" s="1"/>
  <c r="T30" i="52" s="1"/>
  <c r="T33" i="52" s="1"/>
  <c r="T36" i="52" s="1"/>
  <c r="T39" i="52" s="1"/>
  <c r="T42" i="52" s="1"/>
  <c r="T45" i="52" s="1"/>
  <c r="N3" i="51"/>
  <c r="M3" i="51"/>
  <c r="L3" i="51"/>
  <c r="K3" i="51"/>
  <c r="I3" i="51"/>
  <c r="G3" i="51"/>
  <c r="C3" i="51"/>
  <c r="D3" i="51"/>
  <c r="E3" i="51"/>
  <c r="F3" i="51"/>
  <c r="B3" i="51"/>
  <c r="D41" i="51"/>
  <c r="L33" i="51"/>
  <c r="L36" i="51" s="1"/>
  <c r="L39" i="51" s="1"/>
  <c r="L42" i="51" s="1"/>
  <c r="L45" i="51" s="1"/>
  <c r="L48" i="51" s="1"/>
  <c r="T30" i="51" s="1"/>
  <c r="T33" i="51" s="1"/>
  <c r="T36" i="51" s="1"/>
  <c r="T39" i="51" s="1"/>
  <c r="T42" i="51" s="1"/>
  <c r="T45" i="51" s="1"/>
  <c r="N3" i="50"/>
  <c r="M3" i="50"/>
  <c r="L3" i="50"/>
  <c r="K3" i="50"/>
  <c r="I3" i="50"/>
  <c r="G3" i="50"/>
  <c r="C3" i="50"/>
  <c r="D3" i="50"/>
  <c r="E3" i="50"/>
  <c r="F3" i="50"/>
  <c r="B3" i="50"/>
  <c r="D41" i="50"/>
  <c r="L33" i="50"/>
  <c r="L36" i="50" s="1"/>
  <c r="L39" i="50" s="1"/>
  <c r="L42" i="50" s="1"/>
  <c r="L45" i="50" s="1"/>
  <c r="L48" i="50" s="1"/>
  <c r="T30" i="50" s="1"/>
  <c r="T33" i="50" s="1"/>
  <c r="T36" i="50" s="1"/>
  <c r="T39" i="50" s="1"/>
  <c r="T42" i="50" s="1"/>
  <c r="T45" i="50" s="1"/>
  <c r="N3" i="49"/>
  <c r="M3" i="49"/>
  <c r="L3" i="49"/>
  <c r="I3" i="49"/>
  <c r="G3" i="49"/>
  <c r="C3" i="49"/>
  <c r="D3" i="49"/>
  <c r="E3" i="49"/>
  <c r="F3" i="49"/>
  <c r="B3" i="49"/>
  <c r="D41" i="49"/>
  <c r="L33" i="49"/>
  <c r="L36" i="49" s="1"/>
  <c r="L39" i="49" s="1"/>
  <c r="L42" i="49" s="1"/>
  <c r="L45" i="49" s="1"/>
  <c r="L48" i="49" s="1"/>
  <c r="T30" i="49" s="1"/>
  <c r="T33" i="49" s="1"/>
  <c r="T36" i="49" s="1"/>
  <c r="T39" i="49" s="1"/>
  <c r="T42" i="49" s="1"/>
  <c r="T45" i="49" s="1"/>
  <c r="N3" i="48"/>
  <c r="M3" i="48"/>
  <c r="L3" i="48"/>
  <c r="I3" i="48"/>
  <c r="G3" i="48"/>
  <c r="C3" i="48"/>
  <c r="D3" i="48"/>
  <c r="E3" i="48"/>
  <c r="F3" i="48"/>
  <c r="B3" i="48"/>
  <c r="D41" i="48"/>
  <c r="L33" i="48"/>
  <c r="L36" i="48" s="1"/>
  <c r="L39" i="48" s="1"/>
  <c r="L42" i="48" s="1"/>
  <c r="L45" i="48" s="1"/>
  <c r="L48" i="48" s="1"/>
  <c r="T30" i="48" s="1"/>
  <c r="T33" i="48" s="1"/>
  <c r="T36" i="48" s="1"/>
  <c r="T39" i="48" s="1"/>
  <c r="T42" i="48" s="1"/>
  <c r="T45" i="48" s="1"/>
  <c r="N3" i="47"/>
  <c r="M3" i="47"/>
  <c r="L3" i="47"/>
  <c r="I3" i="47"/>
  <c r="G3" i="47"/>
  <c r="C3" i="47"/>
  <c r="D3" i="47"/>
  <c r="E3" i="47"/>
  <c r="F3" i="47"/>
  <c r="B3" i="47"/>
  <c r="D41" i="47"/>
  <c r="L33" i="47"/>
  <c r="L36" i="47" s="1"/>
  <c r="L39" i="47" s="1"/>
  <c r="L42" i="47" s="1"/>
  <c r="L45" i="47" s="1"/>
  <c r="L48" i="47" s="1"/>
  <c r="T30" i="47" s="1"/>
  <c r="T33" i="47" s="1"/>
  <c r="T36" i="47" s="1"/>
  <c r="T39" i="47" s="1"/>
  <c r="T42" i="47" s="1"/>
  <c r="T45" i="47" s="1"/>
  <c r="N3" i="46"/>
  <c r="M3" i="46"/>
  <c r="L3" i="46"/>
  <c r="I3" i="46"/>
  <c r="G3" i="46"/>
  <c r="C3" i="46"/>
  <c r="D3" i="46"/>
  <c r="E3" i="46"/>
  <c r="F3" i="46"/>
  <c r="B3" i="46"/>
  <c r="D41" i="46"/>
  <c r="L33" i="46"/>
  <c r="L36" i="46" s="1"/>
  <c r="L39" i="46" s="1"/>
  <c r="L42" i="46" s="1"/>
  <c r="L45" i="46" s="1"/>
  <c r="L48" i="46" s="1"/>
  <c r="T30" i="46" s="1"/>
  <c r="T33" i="46" s="1"/>
  <c r="T36" i="46" s="1"/>
  <c r="T39" i="46" s="1"/>
  <c r="T42" i="46" s="1"/>
  <c r="T45" i="46" s="1"/>
  <c r="N3" i="45"/>
  <c r="M3" i="45"/>
  <c r="L3" i="45"/>
  <c r="I3" i="45"/>
  <c r="G3" i="45"/>
  <c r="C3" i="45"/>
  <c r="D3" i="45"/>
  <c r="E3" i="45"/>
  <c r="F3" i="45"/>
  <c r="B3" i="45"/>
  <c r="D41" i="45"/>
  <c r="L33" i="45"/>
  <c r="L36" i="45" s="1"/>
  <c r="L39" i="45" s="1"/>
  <c r="L42" i="45" s="1"/>
  <c r="L45" i="45" s="1"/>
  <c r="L48" i="45" s="1"/>
  <c r="T30" i="45" s="1"/>
  <c r="T33" i="45" s="1"/>
  <c r="T36" i="45" s="1"/>
  <c r="T39" i="45" s="1"/>
  <c r="T42" i="45" s="1"/>
  <c r="T45" i="45" s="1"/>
  <c r="N3" i="44"/>
  <c r="M3" i="44"/>
  <c r="L3" i="44"/>
  <c r="I3" i="44"/>
  <c r="G3" i="44"/>
  <c r="C3" i="44"/>
  <c r="D3" i="44"/>
  <c r="E3" i="44"/>
  <c r="F3" i="44"/>
  <c r="B3" i="44"/>
  <c r="D41" i="44"/>
  <c r="T33" i="44"/>
  <c r="T36" i="44" s="1"/>
  <c r="T39" i="44" s="1"/>
  <c r="T42" i="44" s="1"/>
  <c r="T45" i="44" s="1"/>
  <c r="L33" i="44"/>
  <c r="L36" i="44" s="1"/>
  <c r="L39" i="44" s="1"/>
  <c r="L42" i="44" s="1"/>
  <c r="L45" i="44" s="1"/>
  <c r="L48" i="44" s="1"/>
  <c r="N3" i="43"/>
  <c r="M3" i="43"/>
  <c r="L3" i="43"/>
  <c r="K3" i="43"/>
  <c r="I3" i="43"/>
  <c r="G3" i="43"/>
  <c r="C3" i="43"/>
  <c r="D3" i="43"/>
  <c r="E3" i="43"/>
  <c r="F3" i="43"/>
  <c r="B3" i="43"/>
  <c r="D41" i="43"/>
  <c r="L33" i="43"/>
  <c r="L36" i="43" s="1"/>
  <c r="L39" i="43" s="1"/>
  <c r="L42" i="43" s="1"/>
  <c r="L45" i="43" s="1"/>
  <c r="L48" i="43" s="1"/>
  <c r="T30" i="43" s="1"/>
  <c r="T33" i="43" s="1"/>
  <c r="T36" i="43" s="1"/>
  <c r="T39" i="43" s="1"/>
  <c r="T42" i="43" s="1"/>
  <c r="T45" i="43" s="1"/>
  <c r="N3" i="42"/>
  <c r="M3" i="42"/>
  <c r="L3" i="42"/>
  <c r="K3" i="42"/>
  <c r="I3" i="42"/>
  <c r="G3" i="42"/>
  <c r="C3" i="42"/>
  <c r="D3" i="42"/>
  <c r="E3" i="42"/>
  <c r="F3" i="42"/>
  <c r="B3" i="42"/>
  <c r="D41" i="42"/>
  <c r="L33" i="42"/>
  <c r="L36" i="42" s="1"/>
  <c r="L39" i="42" s="1"/>
  <c r="L42" i="42" s="1"/>
  <c r="L45" i="42" s="1"/>
  <c r="L48" i="42" s="1"/>
  <c r="T30" i="42" s="1"/>
  <c r="T33" i="42" s="1"/>
  <c r="T36" i="42" s="1"/>
  <c r="T39" i="42" s="1"/>
  <c r="T42" i="42" s="1"/>
  <c r="T45" i="42" s="1"/>
  <c r="N3" i="41"/>
  <c r="M3" i="41"/>
  <c r="L3" i="41"/>
  <c r="I3" i="41"/>
  <c r="G3" i="41"/>
  <c r="C3" i="41"/>
  <c r="D3" i="41"/>
  <c r="E3" i="41"/>
  <c r="F3" i="41"/>
  <c r="B3" i="41"/>
  <c r="D41" i="41"/>
  <c r="L33" i="41"/>
  <c r="L36" i="41" s="1"/>
  <c r="L39" i="41" s="1"/>
  <c r="L42" i="41" s="1"/>
  <c r="L45" i="41" s="1"/>
  <c r="L48" i="41" s="1"/>
  <c r="T30" i="41" s="1"/>
  <c r="T33" i="41" s="1"/>
  <c r="T36" i="41" s="1"/>
  <c r="T39" i="41" s="1"/>
  <c r="T42" i="41" s="1"/>
  <c r="T45" i="41" s="1"/>
  <c r="N3" i="40"/>
  <c r="M3" i="40"/>
  <c r="L3" i="40"/>
  <c r="I3" i="40"/>
  <c r="G3" i="40"/>
  <c r="C3" i="40"/>
  <c r="D3" i="40"/>
  <c r="E3" i="40"/>
  <c r="F3" i="40"/>
  <c r="B3" i="40"/>
  <c r="D41" i="40"/>
  <c r="L33" i="40"/>
  <c r="L36" i="40" s="1"/>
  <c r="L39" i="40" s="1"/>
  <c r="L42" i="40" s="1"/>
  <c r="L45" i="40" s="1"/>
  <c r="L48" i="40" s="1"/>
  <c r="T30" i="40" s="1"/>
  <c r="T33" i="40" s="1"/>
  <c r="T36" i="40" s="1"/>
  <c r="T39" i="40" s="1"/>
  <c r="T42" i="40" s="1"/>
  <c r="T45" i="40" s="1"/>
  <c r="N3" i="39"/>
  <c r="M3" i="39"/>
  <c r="L3" i="39"/>
  <c r="I3" i="39"/>
  <c r="G3" i="39"/>
  <c r="C3" i="39"/>
  <c r="D3" i="39"/>
  <c r="E3" i="39"/>
  <c r="F3" i="39"/>
  <c r="B3" i="39"/>
  <c r="D41" i="39"/>
  <c r="L33" i="39"/>
  <c r="L36" i="39" s="1"/>
  <c r="L39" i="39" s="1"/>
  <c r="L42" i="39" s="1"/>
  <c r="L45" i="39" s="1"/>
  <c r="L48" i="39" s="1"/>
  <c r="T30" i="39" s="1"/>
  <c r="T33" i="39" s="1"/>
  <c r="T36" i="39" s="1"/>
  <c r="T39" i="39" s="1"/>
  <c r="T42" i="39" s="1"/>
  <c r="T45" i="39" s="1"/>
  <c r="N3" i="38"/>
  <c r="M3" i="38"/>
  <c r="L3" i="38"/>
  <c r="I3" i="38"/>
  <c r="G3" i="38"/>
  <c r="C3" i="38"/>
  <c r="D3" i="38"/>
  <c r="E3" i="38"/>
  <c r="F3" i="38"/>
  <c r="B3" i="38"/>
  <c r="D41" i="38"/>
  <c r="L33" i="38"/>
  <c r="L36" i="38" s="1"/>
  <c r="L39" i="38" s="1"/>
  <c r="L42" i="38" s="1"/>
  <c r="L45" i="38" s="1"/>
  <c r="L48" i="38" s="1"/>
  <c r="T30" i="38" s="1"/>
  <c r="T33" i="38" s="1"/>
  <c r="T36" i="38" s="1"/>
  <c r="T39" i="38" s="1"/>
  <c r="T42" i="38" s="1"/>
  <c r="T45" i="38" s="1"/>
  <c r="N3" i="37"/>
  <c r="M3" i="37"/>
  <c r="L3" i="37"/>
  <c r="I3" i="37"/>
  <c r="G3" i="37"/>
  <c r="C3" i="37"/>
  <c r="D3" i="37"/>
  <c r="E3" i="37"/>
  <c r="F3" i="37"/>
  <c r="B3" i="37"/>
  <c r="D41" i="37"/>
  <c r="L33" i="37"/>
  <c r="L36" i="37" s="1"/>
  <c r="L39" i="37" s="1"/>
  <c r="L42" i="37" s="1"/>
  <c r="L45" i="37" s="1"/>
  <c r="L48" i="37" s="1"/>
  <c r="T30" i="37" s="1"/>
  <c r="T33" i="37" s="1"/>
  <c r="T36" i="37" s="1"/>
  <c r="T39" i="37" s="1"/>
  <c r="T42" i="37" s="1"/>
  <c r="T45" i="37" s="1"/>
  <c r="N3" i="36"/>
  <c r="M3" i="36"/>
  <c r="L3" i="36"/>
  <c r="I3" i="36"/>
  <c r="G3" i="36"/>
  <c r="C3" i="36"/>
  <c r="D3" i="36"/>
  <c r="E3" i="36"/>
  <c r="F3" i="36"/>
  <c r="B3" i="36"/>
  <c r="D41" i="36"/>
  <c r="L33" i="36"/>
  <c r="L36" i="36" s="1"/>
  <c r="L39" i="36" s="1"/>
  <c r="L42" i="36" s="1"/>
  <c r="L45" i="36" s="1"/>
  <c r="L48" i="36" s="1"/>
  <c r="T30" i="36" s="1"/>
  <c r="T33" i="36" s="1"/>
  <c r="T36" i="36" s="1"/>
  <c r="T39" i="36" s="1"/>
  <c r="T42" i="36" s="1"/>
  <c r="T45" i="36" s="1"/>
  <c r="N3" i="34"/>
  <c r="M3" i="34"/>
  <c r="L3" i="34"/>
  <c r="I3" i="34"/>
  <c r="G3" i="34"/>
  <c r="C3" i="34"/>
  <c r="D3" i="34"/>
  <c r="E3" i="34"/>
  <c r="F3" i="34"/>
  <c r="B3" i="34"/>
  <c r="N3" i="35"/>
  <c r="M3" i="35"/>
  <c r="L3" i="35"/>
  <c r="I3" i="35"/>
  <c r="G3" i="35"/>
  <c r="F3" i="35"/>
  <c r="E3" i="35"/>
  <c r="D3" i="35"/>
  <c r="C3" i="35"/>
  <c r="B3" i="35"/>
  <c r="D41" i="34"/>
  <c r="L33" i="34"/>
  <c r="L36" i="34" s="1"/>
  <c r="L39" i="34" s="1"/>
  <c r="L42" i="34" s="1"/>
  <c r="L45" i="34" s="1"/>
  <c r="L48" i="34" s="1"/>
  <c r="T30" i="34" s="1"/>
  <c r="T33" i="34" s="1"/>
  <c r="T36" i="34" s="1"/>
  <c r="T39" i="34" s="1"/>
  <c r="T42" i="34" s="1"/>
  <c r="T45" i="34" s="1"/>
  <c r="N3" i="33"/>
  <c r="M3" i="33"/>
  <c r="L3" i="33"/>
  <c r="I3" i="33"/>
  <c r="G3" i="33"/>
  <c r="C3" i="33"/>
  <c r="D3" i="33"/>
  <c r="E3" i="33"/>
  <c r="F3" i="33"/>
  <c r="B3" i="33"/>
  <c r="D41" i="33"/>
  <c r="L33" i="33"/>
  <c r="L36" i="33" s="1"/>
  <c r="L39" i="33" s="1"/>
  <c r="L42" i="33" s="1"/>
  <c r="L45" i="33" s="1"/>
  <c r="L48" i="33" s="1"/>
  <c r="T30" i="33" s="1"/>
  <c r="T33" i="33" s="1"/>
  <c r="T36" i="33" s="1"/>
  <c r="T39" i="33" s="1"/>
  <c r="T42" i="33" s="1"/>
  <c r="T45" i="33" s="1"/>
  <c r="N3" i="32"/>
  <c r="M3" i="32"/>
  <c r="L3" i="32"/>
  <c r="I3" i="32"/>
  <c r="G3" i="32"/>
  <c r="C3" i="32"/>
  <c r="D3" i="32"/>
  <c r="E3" i="32"/>
  <c r="F3" i="32"/>
  <c r="B3" i="32"/>
  <c r="D41" i="32"/>
  <c r="L33" i="32"/>
  <c r="L36" i="32" s="1"/>
  <c r="L39" i="32" s="1"/>
  <c r="L42" i="32" s="1"/>
  <c r="L45" i="32" s="1"/>
  <c r="L48" i="32" s="1"/>
  <c r="T30" i="32" s="1"/>
  <c r="T33" i="32" s="1"/>
  <c r="T36" i="32" s="1"/>
  <c r="T39" i="32" s="1"/>
  <c r="T42" i="32" s="1"/>
  <c r="T45" i="32" s="1"/>
  <c r="N3" i="31"/>
  <c r="M3" i="31"/>
  <c r="L3" i="31"/>
  <c r="I3" i="31"/>
  <c r="G3" i="31"/>
  <c r="C3" i="31"/>
  <c r="D3" i="31"/>
  <c r="E3" i="31"/>
  <c r="F3" i="31"/>
  <c r="B3" i="31"/>
  <c r="D41" i="31"/>
  <c r="L33" i="31"/>
  <c r="L36" i="31" s="1"/>
  <c r="L39" i="31" s="1"/>
  <c r="L42" i="31" s="1"/>
  <c r="L45" i="31" s="1"/>
  <c r="L48" i="31" s="1"/>
  <c r="T30" i="31" s="1"/>
  <c r="T33" i="31" s="1"/>
  <c r="T36" i="31" s="1"/>
  <c r="T39" i="31" s="1"/>
  <c r="T42" i="31" s="1"/>
  <c r="T45" i="31" s="1"/>
  <c r="L3" i="29"/>
  <c r="N3" i="30"/>
  <c r="M3" i="30"/>
  <c r="L3" i="30"/>
  <c r="I3" i="30"/>
  <c r="G3" i="30"/>
  <c r="C3" i="30"/>
  <c r="D3" i="30"/>
  <c r="E3" i="30"/>
  <c r="F3" i="30"/>
  <c r="B3" i="30"/>
  <c r="D41" i="30"/>
  <c r="L33" i="30"/>
  <c r="L36" i="30" s="1"/>
  <c r="L39" i="30" s="1"/>
  <c r="L42" i="30" s="1"/>
  <c r="L45" i="30" s="1"/>
  <c r="L48" i="30" s="1"/>
  <c r="T30" i="30" s="1"/>
  <c r="T33" i="30" s="1"/>
  <c r="T36" i="30" s="1"/>
  <c r="T39" i="30" s="1"/>
  <c r="T42" i="30" s="1"/>
  <c r="T45" i="30" s="1"/>
  <c r="N3" i="29"/>
  <c r="M3" i="29"/>
  <c r="I3" i="29"/>
  <c r="G3" i="29"/>
  <c r="C3" i="29"/>
  <c r="D3" i="29"/>
  <c r="E3" i="29"/>
  <c r="F3" i="29"/>
  <c r="B3" i="29"/>
  <c r="D41" i="29"/>
  <c r="L33" i="29"/>
  <c r="L36" i="29" s="1"/>
  <c r="L39" i="29" s="1"/>
  <c r="L42" i="29" s="1"/>
  <c r="L45" i="29" s="1"/>
  <c r="L48" i="29" s="1"/>
  <c r="N3" i="28"/>
  <c r="M3" i="28"/>
  <c r="L3" i="28"/>
  <c r="I3" i="28"/>
  <c r="G3" i="28"/>
  <c r="C3" i="28"/>
  <c r="D3" i="28"/>
  <c r="E3" i="28"/>
  <c r="F3" i="28"/>
  <c r="B3" i="28"/>
  <c r="D41" i="28"/>
  <c r="L33" i="28"/>
  <c r="L36" i="28" s="1"/>
  <c r="L39" i="28" s="1"/>
  <c r="L42" i="28" s="1"/>
  <c r="L45" i="28" s="1"/>
  <c r="L48" i="28" s="1"/>
  <c r="T30" i="28" s="1"/>
  <c r="T33" i="28" s="1"/>
  <c r="T36" i="28" s="1"/>
  <c r="T39" i="28" s="1"/>
  <c r="T42" i="28" s="1"/>
  <c r="T45" i="28" s="1"/>
  <c r="N3" i="27"/>
  <c r="M3" i="27"/>
  <c r="L3" i="27"/>
  <c r="I3" i="27"/>
  <c r="G3" i="27"/>
  <c r="C3" i="27"/>
  <c r="D3" i="27"/>
  <c r="E3" i="27"/>
  <c r="F3" i="27"/>
  <c r="B3" i="27"/>
  <c r="D41" i="27"/>
  <c r="L33" i="27"/>
  <c r="L36" i="27" s="1"/>
  <c r="L39" i="27" s="1"/>
  <c r="L42" i="27" s="1"/>
  <c r="L45" i="27" s="1"/>
  <c r="L48" i="27" s="1"/>
  <c r="T30" i="27" s="1"/>
  <c r="T33" i="27" s="1"/>
  <c r="T36" i="27" s="1"/>
  <c r="T39" i="27" s="1"/>
  <c r="T42" i="27" s="1"/>
  <c r="T45" i="27" s="1"/>
  <c r="N3" i="26"/>
  <c r="M3" i="26"/>
  <c r="L3" i="26"/>
  <c r="I3" i="26"/>
  <c r="G3" i="26"/>
  <c r="C3" i="26"/>
  <c r="D3" i="26"/>
  <c r="E3" i="26"/>
  <c r="F3" i="26"/>
  <c r="B3" i="26"/>
  <c r="D41" i="26"/>
  <c r="L33" i="26"/>
  <c r="L36" i="26" s="1"/>
  <c r="L39" i="26" s="1"/>
  <c r="L42" i="26" s="1"/>
  <c r="L45" i="26" s="1"/>
  <c r="L48" i="26" s="1"/>
  <c r="T30" i="26" s="1"/>
  <c r="T33" i="26" s="1"/>
  <c r="T36" i="26" s="1"/>
  <c r="T39" i="26" s="1"/>
  <c r="T42" i="26" s="1"/>
  <c r="T45" i="26" s="1"/>
  <c r="N3" i="25"/>
  <c r="M3" i="25"/>
  <c r="L3" i="25"/>
  <c r="I3" i="25"/>
  <c r="G3" i="25"/>
  <c r="C3" i="25"/>
  <c r="D3" i="25"/>
  <c r="E3" i="25"/>
  <c r="F3" i="25"/>
  <c r="B3" i="25"/>
  <c r="D41" i="25"/>
  <c r="L33" i="25"/>
  <c r="L36" i="25" s="1"/>
  <c r="L39" i="25" s="1"/>
  <c r="L42" i="25" s="1"/>
  <c r="L45" i="25" s="1"/>
  <c r="L48" i="25" s="1"/>
  <c r="T30" i="25" s="1"/>
  <c r="T33" i="25" s="1"/>
  <c r="T36" i="25" s="1"/>
  <c r="T39" i="25" s="1"/>
  <c r="T42" i="25" s="1"/>
  <c r="T45" i="25" s="1"/>
  <c r="N3" i="24"/>
  <c r="M3" i="24"/>
  <c r="L3" i="24"/>
  <c r="I3" i="24"/>
  <c r="G3" i="24"/>
  <c r="C3" i="24"/>
  <c r="D3" i="24"/>
  <c r="E3" i="24"/>
  <c r="F3" i="24"/>
  <c r="B3" i="24"/>
  <c r="D41" i="24"/>
  <c r="L33" i="24"/>
  <c r="L36" i="24" s="1"/>
  <c r="L39" i="24" s="1"/>
  <c r="L42" i="24" s="1"/>
  <c r="L45" i="24" s="1"/>
  <c r="L48" i="24" s="1"/>
  <c r="T30" i="24" s="1"/>
  <c r="T33" i="24" s="1"/>
  <c r="T36" i="24" s="1"/>
  <c r="T39" i="24" s="1"/>
  <c r="T42" i="24" s="1"/>
  <c r="T45" i="24" s="1"/>
  <c r="N3" i="23"/>
  <c r="M3" i="23"/>
  <c r="L3" i="23"/>
  <c r="I3" i="23"/>
  <c r="G3" i="23"/>
  <c r="C3" i="23"/>
  <c r="D3" i="23"/>
  <c r="E3" i="23"/>
  <c r="F3" i="23"/>
  <c r="B3" i="23"/>
  <c r="D41" i="23"/>
  <c r="L33" i="23"/>
  <c r="L36" i="23" s="1"/>
  <c r="L39" i="23" s="1"/>
  <c r="L42" i="23" s="1"/>
  <c r="L45" i="23" s="1"/>
  <c r="L48" i="23" s="1"/>
  <c r="T30" i="23" s="1"/>
  <c r="T33" i="23" s="1"/>
  <c r="T36" i="23" s="1"/>
  <c r="T39" i="23" s="1"/>
  <c r="T42" i="23" s="1"/>
  <c r="T45" i="23" s="1"/>
  <c r="M3" i="22"/>
  <c r="L3" i="22"/>
  <c r="I3" i="22"/>
  <c r="G3" i="22"/>
  <c r="C3" i="22"/>
  <c r="D3" i="22"/>
  <c r="E3" i="22"/>
  <c r="F3" i="22"/>
  <c r="B3" i="22"/>
  <c r="D41" i="22"/>
  <c r="L33" i="22"/>
  <c r="L36" i="22" s="1"/>
  <c r="L39" i="22" s="1"/>
  <c r="L42" i="22" s="1"/>
  <c r="L45" i="22" s="1"/>
  <c r="L48" i="22" s="1"/>
  <c r="T30" i="22" s="1"/>
  <c r="T33" i="22" s="1"/>
  <c r="T36" i="22" s="1"/>
  <c r="T39" i="22" s="1"/>
  <c r="T42" i="22" s="1"/>
  <c r="T45" i="22" s="1"/>
  <c r="N3" i="21"/>
  <c r="M3" i="21"/>
  <c r="L3" i="21"/>
  <c r="I3" i="21"/>
  <c r="G3" i="21"/>
  <c r="C3" i="21"/>
  <c r="D3" i="21"/>
  <c r="E3" i="21"/>
  <c r="F3" i="21"/>
  <c r="B3" i="21"/>
  <c r="D41" i="21"/>
  <c r="L33" i="21"/>
  <c r="L36" i="21" s="1"/>
  <c r="L39" i="21" s="1"/>
  <c r="L42" i="21" s="1"/>
  <c r="L45" i="21" s="1"/>
  <c r="L48" i="21" s="1"/>
  <c r="T30" i="21" s="1"/>
  <c r="T33" i="21" s="1"/>
  <c r="T36" i="21" s="1"/>
  <c r="T39" i="21" s="1"/>
  <c r="T42" i="21" s="1"/>
  <c r="T45" i="21" s="1"/>
  <c r="M3" i="20"/>
  <c r="L3" i="20"/>
  <c r="I3" i="20"/>
  <c r="G3" i="20"/>
  <c r="F3" i="20"/>
  <c r="E3" i="20"/>
  <c r="D3" i="20"/>
  <c r="C3" i="20"/>
  <c r="B3" i="20"/>
  <c r="A3" i="20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37" s="1"/>
  <c r="T33" i="29" l="1"/>
  <c r="T36" i="29" s="1"/>
  <c r="T39" i="29" s="1"/>
  <c r="T42" i="29" s="1"/>
  <c r="T45" i="29" s="1"/>
  <c r="T30" i="29"/>
  <c r="A3" i="35"/>
  <c r="A3" i="34"/>
  <c r="A3" i="36"/>
  <c r="A3" i="21"/>
  <c r="A3" i="22"/>
  <c r="A3" i="23"/>
  <c r="A3" i="24"/>
  <c r="A3" i="26"/>
  <c r="A3" i="27"/>
  <c r="A3" i="28"/>
  <c r="A3" i="29"/>
  <c r="A3" i="30"/>
  <c r="A3" i="31"/>
  <c r="A3" i="33"/>
  <c r="A3" i="32"/>
  <c r="D41" i="20"/>
  <c r="L33" i="20" l="1"/>
  <c r="L36" i="20" l="1"/>
  <c r="L39" i="20" s="1"/>
  <c r="L42" i="20" s="1"/>
  <c r="L45" i="20" s="1"/>
  <c r="L48" i="20" s="1"/>
  <c r="T30" i="20" s="1"/>
  <c r="T33" i="20" s="1"/>
  <c r="T36" i="20" s="1"/>
  <c r="T39" i="20" s="1"/>
  <c r="T42" i="20" s="1"/>
  <c r="T45" i="20" s="1"/>
  <c r="A23" i="1" l="1"/>
  <c r="A3" i="38" s="1"/>
  <c r="A24" i="1" l="1"/>
  <c r="A3" i="39" s="1"/>
  <c r="A25" i="1" l="1"/>
  <c r="A3" i="40" s="1"/>
  <c r="A26" i="1" l="1"/>
  <c r="A3" i="41" s="1"/>
  <c r="A27" i="1" l="1"/>
  <c r="A3" i="42" s="1"/>
  <c r="A28" i="1" l="1"/>
  <c r="A3" i="43" s="1"/>
  <c r="A29" i="1" l="1"/>
  <c r="A3" i="44" s="1"/>
  <c r="A30" i="1" l="1"/>
  <c r="A3" i="45" s="1"/>
  <c r="A31" i="1" l="1"/>
  <c r="A3" i="46" s="1"/>
  <c r="A32" i="1" l="1"/>
  <c r="A3" i="47" l="1"/>
  <c r="A33" i="1"/>
  <c r="A34" i="1" l="1"/>
  <c r="A3" i="48"/>
  <c r="A35" i="1" l="1"/>
  <c r="A3" i="49"/>
  <c r="A36" i="1" l="1"/>
  <c r="A3" i="50"/>
  <c r="A37" i="1" l="1"/>
  <c r="A3" i="51"/>
  <c r="A38" i="1" l="1"/>
  <c r="A3" i="52"/>
  <c r="A39" i="1" l="1"/>
  <c r="A3" i="53"/>
  <c r="A40" i="1" l="1"/>
  <c r="A3" i="54"/>
  <c r="A41" i="1" l="1"/>
  <c r="A3" i="55"/>
  <c r="A42" i="1" l="1"/>
  <c r="A3" i="56"/>
  <c r="A43" i="1" l="1"/>
  <c r="A3" i="57"/>
  <c r="A44" i="1" l="1"/>
  <c r="A3" i="58"/>
  <c r="A3" i="59" l="1"/>
  <c r="A45" i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<sst xmlns="http://schemas.openxmlformats.org/spreadsheetml/2006/main" count="8499" uniqueCount="189">
  <si>
    <t>学年</t>
    <rPh sb="0" eb="2">
      <t>ガクネン</t>
    </rPh>
    <phoneticPr fontId="3"/>
  </si>
  <si>
    <t>クラス</t>
    <phoneticPr fontId="3"/>
  </si>
  <si>
    <t>学番</t>
    <rPh sb="0" eb="1">
      <t>ガク</t>
    </rPh>
    <rPh sb="1" eb="2">
      <t>バン</t>
    </rPh>
    <phoneticPr fontId="3"/>
  </si>
  <si>
    <t>氏名</t>
    <rPh sb="0" eb="2">
      <t>シメイ</t>
    </rPh>
    <phoneticPr fontId="3"/>
  </si>
  <si>
    <t>ヨミ</t>
    <phoneticPr fontId="3"/>
  </si>
  <si>
    <t>№</t>
    <phoneticPr fontId="3"/>
  </si>
  <si>
    <t>AM/PM</t>
    <phoneticPr fontId="3"/>
  </si>
  <si>
    <t>出席率</t>
    <rPh sb="0" eb="2">
      <t>シュッセキ</t>
    </rPh>
    <rPh sb="2" eb="3">
      <t>リツ</t>
    </rPh>
    <phoneticPr fontId="3"/>
  </si>
  <si>
    <t>ビザ期限</t>
    <rPh sb="2" eb="4">
      <t>キゲン</t>
    </rPh>
    <phoneticPr fontId="3"/>
  </si>
  <si>
    <t>出身校</t>
    <rPh sb="0" eb="3">
      <t>シュッシンコウ</t>
    </rPh>
    <phoneticPr fontId="3"/>
  </si>
  <si>
    <t>学費
支払</t>
    <rPh sb="0" eb="2">
      <t>ガクヒ</t>
    </rPh>
    <phoneticPr fontId="3"/>
  </si>
  <si>
    <t>担任</t>
    <rPh sb="0" eb="2">
      <t>タンニン</t>
    </rPh>
    <phoneticPr fontId="3"/>
  </si>
  <si>
    <t>面談日</t>
    <rPh sb="0" eb="2">
      <t>メンダン</t>
    </rPh>
    <rPh sb="2" eb="3">
      <t>ビ</t>
    </rPh>
    <phoneticPr fontId="3"/>
  </si>
  <si>
    <t>住居</t>
    <phoneticPr fontId="3"/>
  </si>
  <si>
    <t>アルバイト</t>
    <phoneticPr fontId="3"/>
  </si>
  <si>
    <t>枝番</t>
    <rPh sb="0" eb="2">
      <t>エダバン</t>
    </rPh>
    <phoneticPr fontId="3"/>
  </si>
  <si>
    <t>学科</t>
    <rPh sb="0" eb="2">
      <t>ガッカ</t>
    </rPh>
    <phoneticPr fontId="3"/>
  </si>
  <si>
    <t>5月</t>
  </si>
  <si>
    <t>6月</t>
  </si>
  <si>
    <t>タバコ</t>
    <phoneticPr fontId="3"/>
  </si>
  <si>
    <t>入金</t>
    <rPh sb="0" eb="2">
      <t>ニュウキン</t>
    </rPh>
    <phoneticPr fontId="3"/>
  </si>
  <si>
    <t>出金</t>
    <rPh sb="0" eb="2">
      <t>シュッキン</t>
    </rPh>
    <phoneticPr fontId="3"/>
  </si>
  <si>
    <t>生活費</t>
    <rPh sb="0" eb="3">
      <t>セイカツヒ</t>
    </rPh>
    <phoneticPr fontId="3"/>
  </si>
  <si>
    <t>7月</t>
  </si>
  <si>
    <t>8月</t>
  </si>
  <si>
    <t>9月</t>
  </si>
  <si>
    <t>ビザ期間</t>
    <rPh sb="2" eb="4">
      <t>キカン</t>
    </rPh>
    <phoneticPr fontId="3"/>
  </si>
  <si>
    <t>月</t>
    <rPh sb="0" eb="1">
      <t>ツキ</t>
    </rPh>
    <phoneticPr fontId="3"/>
  </si>
  <si>
    <t>残金</t>
    <rPh sb="0" eb="2">
      <t>ザンキン</t>
    </rPh>
    <phoneticPr fontId="3"/>
  </si>
  <si>
    <t>5月</t>
    <rPh sb="1" eb="2">
      <t>ガツ</t>
    </rPh>
    <phoneticPr fontId="3"/>
  </si>
  <si>
    <t>月次</t>
    <phoneticPr fontId="3"/>
  </si>
  <si>
    <t>週次</t>
    <phoneticPr fontId="3"/>
  </si>
  <si>
    <t>4月</t>
    <phoneticPr fontId="3"/>
  </si>
  <si>
    <t>10月</t>
  </si>
  <si>
    <t>11月</t>
  </si>
  <si>
    <t>12月</t>
  </si>
  <si>
    <t>1月</t>
  </si>
  <si>
    <t>2月</t>
  </si>
  <si>
    <t>3月</t>
  </si>
  <si>
    <t>1年次</t>
    <phoneticPr fontId="3"/>
  </si>
  <si>
    <t>2年次</t>
  </si>
  <si>
    <t>3年次</t>
  </si>
  <si>
    <t>4年次</t>
  </si>
  <si>
    <t>出席率</t>
    <rPh sb="0" eb="2">
      <t>シュッセキ</t>
    </rPh>
    <rPh sb="2" eb="3">
      <t>リツ</t>
    </rPh>
    <phoneticPr fontId="3"/>
  </si>
  <si>
    <t>月収</t>
    <rPh sb="0" eb="2">
      <t>ゲッシュウ</t>
    </rPh>
    <phoneticPr fontId="3"/>
  </si>
  <si>
    <t>会社名</t>
    <phoneticPr fontId="3"/>
  </si>
  <si>
    <t>開始時間</t>
    <rPh sb="0" eb="2">
      <t>カイシ</t>
    </rPh>
    <rPh sb="2" eb="4">
      <t>ジカン</t>
    </rPh>
    <phoneticPr fontId="3"/>
  </si>
  <si>
    <t>～</t>
    <phoneticPr fontId="3"/>
  </si>
  <si>
    <t>終了時間</t>
    <rPh sb="0" eb="2">
      <t>シュウリョウ</t>
    </rPh>
    <rPh sb="2" eb="4">
      <t>ジカン</t>
    </rPh>
    <phoneticPr fontId="3"/>
  </si>
  <si>
    <t>：</t>
    <phoneticPr fontId="3"/>
  </si>
  <si>
    <t>時間（H）</t>
    <rPh sb="0" eb="2">
      <t>ジカン</t>
    </rPh>
    <phoneticPr fontId="3"/>
  </si>
  <si>
    <t>時給（円）</t>
    <phoneticPr fontId="3"/>
  </si>
  <si>
    <t>小計（日）</t>
    <phoneticPr fontId="3"/>
  </si>
  <si>
    <t>小計（日） * 回数/週 * 4週 = 支給額</t>
    <phoneticPr fontId="3"/>
  </si>
  <si>
    <t>給料（月）</t>
    <phoneticPr fontId="3"/>
  </si>
  <si>
    <t>時間（週）</t>
    <phoneticPr fontId="3"/>
  </si>
  <si>
    <t>給料日</t>
  </si>
  <si>
    <t>給料締日</t>
    <phoneticPr fontId="3"/>
  </si>
  <si>
    <t>支払方法</t>
    <phoneticPr fontId="3"/>
  </si>
  <si>
    <t>シフト</t>
    <phoneticPr fontId="3"/>
  </si>
  <si>
    <t>アルバイト①</t>
    <phoneticPr fontId="3"/>
  </si>
  <si>
    <t>アルバイト</t>
    <phoneticPr fontId="3"/>
  </si>
  <si>
    <t>週合計（H）</t>
    <rPh sb="0" eb="1">
      <t>シュウ</t>
    </rPh>
    <rPh sb="1" eb="3">
      <t>ゴウケイ</t>
    </rPh>
    <phoneticPr fontId="3"/>
  </si>
  <si>
    <t>シフト1</t>
    <phoneticPr fontId="3"/>
  </si>
  <si>
    <t>シフト2</t>
    <phoneticPr fontId="3"/>
  </si>
  <si>
    <t>曜日</t>
    <rPh sb="0" eb="2">
      <t>ヨウビ</t>
    </rPh>
    <phoneticPr fontId="3"/>
  </si>
  <si>
    <t>シフト3</t>
  </si>
  <si>
    <t>シフト4</t>
  </si>
  <si>
    <t>シフト4</t>
    <phoneticPr fontId="3"/>
  </si>
  <si>
    <t>家賃</t>
    <phoneticPr fontId="3"/>
  </si>
  <si>
    <t>電気</t>
    <phoneticPr fontId="3"/>
  </si>
  <si>
    <t>ガス</t>
    <phoneticPr fontId="3"/>
  </si>
  <si>
    <t>水道</t>
    <phoneticPr fontId="3"/>
  </si>
  <si>
    <t>インターネット</t>
    <phoneticPr fontId="3"/>
  </si>
  <si>
    <t>生活費</t>
    <rPh sb="0" eb="3">
      <t>セイカツヒ</t>
    </rPh>
    <phoneticPr fontId="3"/>
  </si>
  <si>
    <t>携帯（wifi含）</t>
    <phoneticPr fontId="3"/>
  </si>
  <si>
    <t>食費</t>
    <phoneticPr fontId="3"/>
  </si>
  <si>
    <t>タバコ</t>
    <phoneticPr fontId="3"/>
  </si>
  <si>
    <t>お酒</t>
    <phoneticPr fontId="3"/>
  </si>
  <si>
    <t>交際費</t>
    <phoneticPr fontId="3"/>
  </si>
  <si>
    <t>その他</t>
  </si>
  <si>
    <t>合計</t>
    <phoneticPr fontId="3"/>
  </si>
  <si>
    <t>1　人</t>
    <phoneticPr fontId="3"/>
  </si>
  <si>
    <t>4月</t>
    <phoneticPr fontId="3"/>
  </si>
  <si>
    <t>アルバイト②</t>
    <phoneticPr fontId="3"/>
  </si>
  <si>
    <t>5月</t>
    <rPh sb="1" eb="2">
      <t>ガツ</t>
    </rPh>
    <phoneticPr fontId="3"/>
  </si>
  <si>
    <t>アルバイト③</t>
    <phoneticPr fontId="3"/>
  </si>
  <si>
    <t>9月</t>
    <phoneticPr fontId="3"/>
  </si>
  <si>
    <t>3月</t>
    <phoneticPr fontId="3"/>
  </si>
  <si>
    <t>アルバイト②</t>
    <phoneticPr fontId="3"/>
  </si>
  <si>
    <r>
      <rPr>
        <b/>
        <sz val="11"/>
        <color rgb="FFFF0000"/>
        <rFont val="ＭＳ Ｐゴシック"/>
        <family val="3"/>
        <charset val="128"/>
        <scheme val="minor"/>
      </rPr>
      <t>○</t>
    </r>
    <r>
      <rPr>
        <sz val="11"/>
        <color theme="1"/>
        <rFont val="ＭＳ Ｐゴシック"/>
        <family val="2"/>
        <charset val="128"/>
        <scheme val="minor"/>
      </rPr>
      <t>　人</t>
    </r>
    <phoneticPr fontId="3"/>
  </si>
  <si>
    <t>更新日</t>
    <rPh sb="0" eb="3">
      <t>コウシンビ</t>
    </rPh>
    <phoneticPr fontId="3"/>
  </si>
  <si>
    <t>国籍</t>
    <rPh sb="0" eb="2">
      <t>コクセキ</t>
    </rPh>
    <phoneticPr fontId="3"/>
  </si>
  <si>
    <t>国籍</t>
    <rPh sb="0" eb="2">
      <t>コクセキ</t>
    </rPh>
    <phoneticPr fontId="3"/>
  </si>
  <si>
    <t>日本語</t>
    <rPh sb="0" eb="3">
      <t>ニホンゴ</t>
    </rPh>
    <phoneticPr fontId="3"/>
  </si>
  <si>
    <t>学科</t>
    <rPh sb="0" eb="2">
      <t>ガッカ</t>
    </rPh>
    <phoneticPr fontId="3"/>
  </si>
  <si>
    <t>支払方法</t>
    <phoneticPr fontId="3"/>
  </si>
  <si>
    <t>現金</t>
    <phoneticPr fontId="3"/>
  </si>
  <si>
    <t>銀行</t>
    <phoneticPr fontId="3"/>
  </si>
  <si>
    <t>シフト</t>
    <phoneticPr fontId="3"/>
  </si>
  <si>
    <t>無し</t>
    <phoneticPr fontId="3"/>
  </si>
  <si>
    <t>有り</t>
    <phoneticPr fontId="3"/>
  </si>
  <si>
    <t>担任</t>
    <rPh sb="0" eb="2">
      <t>タンニン</t>
    </rPh>
    <phoneticPr fontId="3"/>
  </si>
  <si>
    <t>誰？</t>
    <rPh sb="0" eb="1">
      <t>ダレ</t>
    </rPh>
    <phoneticPr fontId="3"/>
  </si>
  <si>
    <t>（株）トータルクリエイション</t>
    <rPh sb="0" eb="3">
      <t>カブ</t>
    </rPh>
    <phoneticPr fontId="3"/>
  </si>
  <si>
    <t>木</t>
    <rPh sb="0" eb="1">
      <t>モク</t>
    </rPh>
    <phoneticPr fontId="3"/>
  </si>
  <si>
    <t>土</t>
    <rPh sb="0" eb="1">
      <t>ド</t>
    </rPh>
    <phoneticPr fontId="3"/>
  </si>
  <si>
    <t>フジデリカ福岡工場</t>
    <rPh sb="5" eb="7">
      <t>フクオカ</t>
    </rPh>
    <rPh sb="7" eb="9">
      <t>コウジョウ</t>
    </rPh>
    <phoneticPr fontId="3"/>
  </si>
  <si>
    <t>生徒指導記録　2年　PM　■名</t>
    <rPh sb="0" eb="2">
      <t>セイト</t>
    </rPh>
    <rPh sb="2" eb="4">
      <t>シドウ</t>
    </rPh>
    <rPh sb="4" eb="6">
      <t>キロク</t>
    </rPh>
    <rPh sb="8" eb="9">
      <t>ネン</t>
    </rPh>
    <rPh sb="14" eb="15">
      <t>メイ</t>
    </rPh>
    <phoneticPr fontId="3"/>
  </si>
  <si>
    <t>植田</t>
    <rPh sb="0" eb="2">
      <t>ウエダ</t>
    </rPh>
    <phoneticPr fontId="3"/>
  </si>
  <si>
    <t>PM</t>
    <phoneticPr fontId="3"/>
  </si>
  <si>
    <t>CHHETRI RASIK</t>
  </si>
  <si>
    <t>チェトリ　ラシク</t>
  </si>
  <si>
    <t>KARKI SAJINA</t>
  </si>
  <si>
    <t>カルキ　サジナ</t>
  </si>
  <si>
    <t>NGUYEN VAN HOANG</t>
  </si>
  <si>
    <t>グェン　バン　ホアン</t>
  </si>
  <si>
    <t>NGUYEN VAN DUC</t>
  </si>
  <si>
    <t>グェン　ヴァン　ドゥック</t>
  </si>
  <si>
    <t>DINH NGOC NAM</t>
  </si>
  <si>
    <t>ディン　グック　ナム</t>
  </si>
  <si>
    <t>LE THI THU</t>
  </si>
  <si>
    <t>レ　ティ　トゥ</t>
  </si>
  <si>
    <t>VU TRONG HUAN</t>
  </si>
  <si>
    <t>ブ　チョン　ファン</t>
  </si>
  <si>
    <t>NGUYEN DUC THO</t>
  </si>
  <si>
    <t>グェン　ドック　ト</t>
  </si>
  <si>
    <t>HO THI LUYCH</t>
  </si>
  <si>
    <t>ホ　ティ　ルィック</t>
  </si>
  <si>
    <t>DINH THI THOA</t>
  </si>
  <si>
    <t>ディン　ティ　トア</t>
  </si>
  <si>
    <t>PHAN THI DAO</t>
  </si>
  <si>
    <t>ファン　ティ　ダオ</t>
  </si>
  <si>
    <t>DANG THI LOAN</t>
  </si>
  <si>
    <t>ダン　ティ　ロアン</t>
  </si>
  <si>
    <t>MAHATO ANJU</t>
  </si>
  <si>
    <t>マハト　アンズ</t>
  </si>
  <si>
    <t>LAMA NABINA</t>
  </si>
  <si>
    <t>ラマ　ナビナ</t>
  </si>
  <si>
    <t>PURJA SHANTI</t>
  </si>
  <si>
    <t>プルジャ　サンティ</t>
  </si>
  <si>
    <t>SIJAPATI YUPESH</t>
  </si>
  <si>
    <t>シザパティ　ユペス</t>
  </si>
  <si>
    <t>CHHETRI BABITA</t>
  </si>
  <si>
    <t>チェトリ　バビタ</t>
  </si>
  <si>
    <t>TRAN NGOC DUONG</t>
  </si>
  <si>
    <t>チャン　ゴック　ズォン　</t>
  </si>
  <si>
    <t>ISHAN MADUSANKA</t>
  </si>
  <si>
    <t>イシャン　マドゥサンカ</t>
  </si>
  <si>
    <t>GAUTAM DIPENDRA</t>
  </si>
  <si>
    <t>ガウタム　ディペンドラ</t>
  </si>
  <si>
    <t>NGUYEN DINH DO</t>
  </si>
  <si>
    <t>グエン　ディン　ド　</t>
  </si>
  <si>
    <t>GALHENAGE CHANIDU SHALINDA PERERA</t>
  </si>
  <si>
    <t>ガルヘナゲ　チャニトウ　シャリンダ　ペレラ</t>
  </si>
  <si>
    <t>BIST KESHAV</t>
  </si>
  <si>
    <t>ビスト　ケサブ　</t>
  </si>
  <si>
    <t>NGUYEN VAN BAC</t>
  </si>
  <si>
    <t>グェン　バン　バック</t>
  </si>
  <si>
    <t>NGUYEN THI HANG</t>
  </si>
  <si>
    <t>グエン　ティ　ハン</t>
  </si>
  <si>
    <t>PAHARI SUMAN RAJ</t>
  </si>
  <si>
    <t>パハリ　スマン　ラジュ　</t>
  </si>
  <si>
    <t>SAPKOTA LAMSAL SAPANA</t>
  </si>
  <si>
    <t>サプコタ　ラムサル　サパナ</t>
  </si>
  <si>
    <t>KHATRI LALITA</t>
  </si>
  <si>
    <t>カトリ　ラリタ</t>
  </si>
  <si>
    <t>TRUONG CONG SON</t>
  </si>
  <si>
    <t>ツオン　コン　ソン</t>
  </si>
  <si>
    <t>TRUONG KIEU ANH</t>
  </si>
  <si>
    <t>チュオン　キェウ　アン</t>
  </si>
  <si>
    <t>THAPA SHREES HIMA</t>
  </si>
  <si>
    <t>タパ　スレス　ヒマ</t>
  </si>
  <si>
    <t>PADHYE JIVKALA</t>
  </si>
  <si>
    <t>パディヤ　ジブカラ</t>
  </si>
  <si>
    <t>LIYANAGE SACHIRA PROMUDITH PERERA</t>
  </si>
  <si>
    <t>リヤナゲ　サチラ　プロムテ　ペレラ</t>
  </si>
  <si>
    <t>PM</t>
    <phoneticPr fontId="3"/>
  </si>
  <si>
    <t>キャリア形成学科</t>
    <rPh sb="4" eb="6">
      <t>ケイセイ</t>
    </rPh>
    <rPh sb="6" eb="8">
      <t>ガッカ</t>
    </rPh>
    <phoneticPr fontId="3"/>
  </si>
  <si>
    <t>国際情報ビジネス</t>
    <rPh sb="0" eb="2">
      <t>コクサイ</t>
    </rPh>
    <rPh sb="2" eb="4">
      <t>ジョウホウ</t>
    </rPh>
    <phoneticPr fontId="3"/>
  </si>
  <si>
    <t>九州日語学院</t>
    <rPh sb="0" eb="2">
      <t>キュウシュウ</t>
    </rPh>
    <rPh sb="2" eb="4">
      <t>ニチゴ</t>
    </rPh>
    <rPh sb="4" eb="6">
      <t>ガクイン</t>
    </rPh>
    <phoneticPr fontId="3"/>
  </si>
  <si>
    <t>ベトナム</t>
    <phoneticPr fontId="3"/>
  </si>
  <si>
    <t>－</t>
    <phoneticPr fontId="3"/>
  </si>
  <si>
    <t>〒815-0082　福岡県福岡市南区大楠2丁目10番15号　池田ハイツ303号（すでに住所変更）</t>
    <rPh sb="43" eb="45">
      <t>ジュウショ</t>
    </rPh>
    <rPh sb="45" eb="47">
      <t>ヘンコウ</t>
    </rPh>
    <phoneticPr fontId="3"/>
  </si>
  <si>
    <t>2018年の休学：2018年4月1日～2019年3月31日(1年間）</t>
    <rPh sb="4" eb="5">
      <t>ネン</t>
    </rPh>
    <rPh sb="6" eb="8">
      <t>キュウガク</t>
    </rPh>
    <rPh sb="13" eb="14">
      <t>ネン</t>
    </rPh>
    <rPh sb="15" eb="16">
      <t>ガツ</t>
    </rPh>
    <rPh sb="17" eb="18">
      <t>ニチ</t>
    </rPh>
    <rPh sb="23" eb="24">
      <t>ネン</t>
    </rPh>
    <rPh sb="25" eb="26">
      <t>ガツ</t>
    </rPh>
    <rPh sb="28" eb="29">
      <t>ニチ</t>
    </rPh>
    <rPh sb="31" eb="33">
      <t>ネンカン</t>
    </rPh>
    <phoneticPr fontId="3"/>
  </si>
  <si>
    <t>休学時の出席率：80％（実出席率：72％　+　補講で80％に回復し進級）　ただし、12月4週目以降の出席はなし。</t>
    <rPh sb="0" eb="2">
      <t>キュウガク</t>
    </rPh>
    <rPh sb="2" eb="3">
      <t>ジ</t>
    </rPh>
    <rPh sb="4" eb="6">
      <t>シュッセキ</t>
    </rPh>
    <rPh sb="6" eb="7">
      <t>リツ</t>
    </rPh>
    <rPh sb="12" eb="13">
      <t>ジツ</t>
    </rPh>
    <rPh sb="13" eb="15">
      <t>シュッセキ</t>
    </rPh>
    <rPh sb="15" eb="16">
      <t>リツ</t>
    </rPh>
    <rPh sb="23" eb="25">
      <t>ホコウ</t>
    </rPh>
    <rPh sb="30" eb="32">
      <t>カイフク</t>
    </rPh>
    <rPh sb="33" eb="35">
      <t>シンキュウ</t>
    </rPh>
    <rPh sb="43" eb="44">
      <t>ガツ</t>
    </rPh>
    <rPh sb="45" eb="46">
      <t>シュウ</t>
    </rPh>
    <rPh sb="46" eb="47">
      <t>メ</t>
    </rPh>
    <rPh sb="47" eb="49">
      <t>イコウ</t>
    </rPh>
    <rPh sb="50" eb="52">
      <t>シュッセキ</t>
    </rPh>
    <phoneticPr fontId="3"/>
  </si>
  <si>
    <t>2019年度の学費については20万円（3/25支払済み）</t>
    <rPh sb="4" eb="6">
      <t>ネンド</t>
    </rPh>
    <rPh sb="7" eb="9">
      <t>ガクヒ</t>
    </rPh>
    <rPh sb="16" eb="18">
      <t>マンエン</t>
    </rPh>
    <rPh sb="23" eb="25">
      <t>シハライ</t>
    </rPh>
    <rPh sb="25" eb="26">
      <t>ズ</t>
    </rPh>
    <phoneticPr fontId="3"/>
  </si>
  <si>
    <t>備考</t>
    <rPh sb="0" eb="2">
      <t>ビコウ</t>
    </rPh>
    <phoneticPr fontId="3"/>
  </si>
  <si>
    <t>休学時の担任：洲加本先生</t>
    <rPh sb="0" eb="2">
      <t>キュウガク</t>
    </rPh>
    <rPh sb="2" eb="3">
      <t>ジ</t>
    </rPh>
    <rPh sb="4" eb="6">
      <t>タンニン</t>
    </rPh>
    <rPh sb="7" eb="10">
      <t>スカモト</t>
    </rPh>
    <rPh sb="10" eb="12">
      <t>センセイ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</si>
</sst>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¥&quot;#,##0;&quot;¥&quot;\-#,##0"/>
    <numFmt numFmtId="42" formatCode="_ &quot;¥&quot;* #,##0_ ;_ &quot;¥&quot;* \-#,##0_ ;_ &quot;¥&quot;* &quot;-&quot;_ ;_ @_ "/>
    <numFmt numFmtId="176" formatCode="0.0%"/>
    <numFmt numFmtId="177" formatCode="&quot;¥&quot;#,##0_);[Red]\(&quot;¥&quot;#,##0\)"/>
    <numFmt numFmtId="178" formatCode="0.00\ &quot;H&quot;"/>
    <numFmt numFmtId="179" formatCode="0\ &quot;日&quot;"/>
    <numFmt numFmtId="180" formatCode="h:mm;@"/>
  </numFmts>
  <fonts count="9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6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 diagonalUp="1">
      <left style="dotted">
        <color indexed="64"/>
      </left>
      <right/>
      <top style="thin">
        <color indexed="64"/>
      </top>
      <bottom/>
      <diagonal style="dotted">
        <color indexed="64"/>
      </diagonal>
    </border>
    <border diagonalUp="1">
      <left/>
      <right/>
      <top style="thin">
        <color indexed="64"/>
      </top>
      <bottom/>
      <diagonal style="dotted">
        <color indexed="64"/>
      </diagonal>
    </border>
    <border diagonalUp="1">
      <left/>
      <right style="dotted">
        <color indexed="64"/>
      </right>
      <top style="thin">
        <color indexed="64"/>
      </top>
      <bottom/>
      <diagonal style="dotted">
        <color indexed="64"/>
      </diagonal>
    </border>
    <border diagonalUp="1">
      <left style="dotted">
        <color indexed="64"/>
      </left>
      <right/>
      <top/>
      <bottom/>
      <diagonal style="dotted">
        <color indexed="64"/>
      </diagonal>
    </border>
    <border diagonalUp="1">
      <left/>
      <right/>
      <top/>
      <bottom/>
      <diagonal style="dotted">
        <color indexed="64"/>
      </diagonal>
    </border>
    <border diagonalUp="1">
      <left/>
      <right style="dotted">
        <color indexed="64"/>
      </right>
      <top/>
      <bottom/>
      <diagonal style="dotted">
        <color indexed="64"/>
      </diagonal>
    </border>
    <border diagonalUp="1">
      <left style="dotted">
        <color indexed="64"/>
      </left>
      <right/>
      <top/>
      <bottom style="thin">
        <color indexed="64"/>
      </bottom>
      <diagonal style="dotted">
        <color indexed="64"/>
      </diagonal>
    </border>
    <border diagonalUp="1">
      <left/>
      <right/>
      <top/>
      <bottom style="thin">
        <color indexed="64"/>
      </bottom>
      <diagonal style="dotted">
        <color indexed="64"/>
      </diagonal>
    </border>
    <border diagonalUp="1">
      <left/>
      <right style="dotted">
        <color indexed="64"/>
      </right>
      <top/>
      <bottom style="thin">
        <color indexed="64"/>
      </bottom>
      <diagonal style="dotted">
        <color indexed="64"/>
      </diagonal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1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4" fillId="0" borderId="5" xfId="6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4" fillId="0" borderId="13" xfId="6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0" fontId="4" fillId="0" borderId="3" xfId="6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vertical="center" shrinkToFit="1"/>
    </xf>
    <xf numFmtId="0" fontId="0" fillId="0" borderId="13" xfId="0" applyFill="1" applyBorder="1" applyAlignment="1">
      <alignment vertical="center" shrinkToFit="1"/>
    </xf>
    <xf numFmtId="0" fontId="0" fillId="0" borderId="3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0" xfId="0" applyFill="1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 applyAlignment="1">
      <alignment horizontal="center" vertical="center" shrinkToFit="1"/>
    </xf>
    <xf numFmtId="0" fontId="0" fillId="0" borderId="0" xfId="0">
      <alignment vertical="center"/>
    </xf>
    <xf numFmtId="0" fontId="0" fillId="0" borderId="14" xfId="0" applyBorder="1" applyAlignment="1">
      <alignment horizontal="center" vertical="center"/>
    </xf>
    <xf numFmtId="5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4" xfId="6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vertical="center" shrinkToFit="1"/>
    </xf>
    <xf numFmtId="14" fontId="0" fillId="0" borderId="4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5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78" fontId="0" fillId="0" borderId="25" xfId="0" applyNumberFormat="1" applyBorder="1" applyAlignment="1">
      <alignment horizontal="center" vertical="center"/>
    </xf>
    <xf numFmtId="5" fontId="0" fillId="0" borderId="25" xfId="0" applyNumberFormat="1" applyBorder="1">
      <alignment vertical="center"/>
    </xf>
    <xf numFmtId="179" fontId="0" fillId="0" borderId="17" xfId="0" applyNumberFormat="1" applyBorder="1" applyAlignment="1">
      <alignment horizontal="center" vertical="center"/>
    </xf>
    <xf numFmtId="5" fontId="0" fillId="0" borderId="1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0" borderId="10" xfId="0" applyFill="1" applyBorder="1">
      <alignment vertical="center"/>
    </xf>
    <xf numFmtId="177" fontId="0" fillId="0" borderId="50" xfId="0" applyNumberFormat="1" applyBorder="1">
      <alignment vertical="center"/>
    </xf>
    <xf numFmtId="177" fontId="0" fillId="0" borderId="51" xfId="0" applyNumberFormat="1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5" fontId="0" fillId="0" borderId="50" xfId="0" applyNumberFormat="1" applyBorder="1">
      <alignment vertical="center"/>
    </xf>
    <xf numFmtId="5" fontId="0" fillId="0" borderId="7" xfId="0" applyNumberFormat="1" applyBorder="1">
      <alignment vertical="center"/>
    </xf>
    <xf numFmtId="0" fontId="0" fillId="2" borderId="6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0" borderId="32" xfId="0" applyBorder="1">
      <alignment vertical="center"/>
    </xf>
    <xf numFmtId="176" fontId="0" fillId="0" borderId="32" xfId="0" applyNumberFormat="1" applyBorder="1">
      <alignment vertical="center"/>
    </xf>
    <xf numFmtId="0" fontId="0" fillId="0" borderId="68" xfId="0" applyBorder="1">
      <alignment vertical="center"/>
    </xf>
    <xf numFmtId="0" fontId="0" fillId="2" borderId="63" xfId="0" applyFill="1" applyBorder="1" applyAlignment="1">
      <alignment horizontal="center" vertical="center"/>
    </xf>
    <xf numFmtId="0" fontId="0" fillId="2" borderId="69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76" fontId="0" fillId="0" borderId="23" xfId="0" applyNumberFormat="1" applyBorder="1">
      <alignment vertical="center"/>
    </xf>
    <xf numFmtId="0" fontId="0" fillId="2" borderId="23" xfId="0" applyFill="1" applyBorder="1">
      <alignment vertical="center"/>
    </xf>
    <xf numFmtId="176" fontId="0" fillId="0" borderId="25" xfId="0" applyNumberFormat="1" applyBorder="1">
      <alignment vertical="center"/>
    </xf>
    <xf numFmtId="176" fontId="0" fillId="0" borderId="29" xfId="0" applyNumberFormat="1" applyBorder="1">
      <alignment vertical="center"/>
    </xf>
    <xf numFmtId="0" fontId="0" fillId="2" borderId="31" xfId="0" applyFill="1" applyBorder="1">
      <alignment vertical="center"/>
    </xf>
    <xf numFmtId="0" fontId="2" fillId="2" borderId="38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shrinkToFit="1"/>
    </xf>
    <xf numFmtId="0" fontId="4" fillId="3" borderId="45" xfId="6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14" fontId="0" fillId="3" borderId="25" xfId="0" applyNumberFormat="1" applyFill="1" applyBorder="1" applyAlignment="1">
      <alignment horizontal="center" vertical="center"/>
    </xf>
    <xf numFmtId="178" fontId="0" fillId="3" borderId="48" xfId="0" applyNumberFormat="1" applyFill="1" applyBorder="1" applyAlignment="1">
      <alignment horizontal="center" vertical="center"/>
    </xf>
    <xf numFmtId="5" fontId="0" fillId="3" borderId="39" xfId="0" applyNumberFormat="1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178" fontId="0" fillId="0" borderId="17" xfId="0" applyNumberFormat="1" applyFill="1" applyBorder="1">
      <alignment vertical="center"/>
    </xf>
    <xf numFmtId="14" fontId="0" fillId="0" borderId="77" xfId="0" applyNumberFormat="1" applyBorder="1">
      <alignment vertical="center"/>
    </xf>
    <xf numFmtId="0" fontId="0" fillId="2" borderId="76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14" fontId="0" fillId="0" borderId="77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56" fontId="0" fillId="2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3" borderId="25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 shrinkToFit="1"/>
    </xf>
    <xf numFmtId="0" fontId="0" fillId="0" borderId="13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2" borderId="83" xfId="0" applyFill="1" applyBorder="1" applyAlignment="1">
      <alignment horizontal="center" vertical="center"/>
    </xf>
    <xf numFmtId="14" fontId="0" fillId="3" borderId="82" xfId="0" applyNumberForma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 shrinkToFit="1"/>
    </xf>
    <xf numFmtId="0" fontId="7" fillId="0" borderId="4" xfId="0" applyFont="1" applyFill="1" applyBorder="1" applyAlignment="1">
      <alignment horizontal="center" vertical="center" shrinkToFit="1"/>
    </xf>
    <xf numFmtId="14" fontId="7" fillId="0" borderId="4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 shrinkToFit="1"/>
    </xf>
    <xf numFmtId="0" fontId="7" fillId="0" borderId="5" xfId="0" applyFont="1" applyFill="1" applyBorder="1" applyAlignment="1">
      <alignment horizontal="center" vertical="center" shrinkToFit="1"/>
    </xf>
    <xf numFmtId="14" fontId="7" fillId="0" borderId="5" xfId="0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vertical="center" shrinkToFit="1"/>
    </xf>
    <xf numFmtId="0" fontId="7" fillId="0" borderId="13" xfId="0" applyFont="1" applyFill="1" applyBorder="1" applyAlignment="1">
      <alignment horizontal="center" vertical="center" shrinkToFit="1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 shrinkToFit="1"/>
    </xf>
    <xf numFmtId="0" fontId="7" fillId="0" borderId="3" xfId="0" applyFont="1" applyFill="1" applyBorder="1" applyAlignment="1">
      <alignment horizontal="center" vertical="center" shrinkToFit="1"/>
    </xf>
    <xf numFmtId="14" fontId="7" fillId="0" borderId="3" xfId="0" applyNumberFormat="1" applyFont="1" applyFill="1" applyBorder="1" applyAlignment="1">
      <alignment horizontal="center" vertical="center"/>
    </xf>
    <xf numFmtId="5" fontId="0" fillId="3" borderId="1" xfId="0" applyNumberFormat="1" applyFill="1" applyBorder="1">
      <alignment vertical="center"/>
    </xf>
    <xf numFmtId="5" fontId="0" fillId="3" borderId="25" xfId="0" applyNumberForma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4" xfId="0" applyFont="1" applyFill="1" applyBorder="1" applyAlignment="1">
      <alignment horizontal="left" vertical="center" shrinkToFit="1"/>
    </xf>
    <xf numFmtId="0" fontId="7" fillId="0" borderId="5" xfId="0" applyFont="1" applyFill="1" applyBorder="1" applyAlignment="1">
      <alignment horizontal="left" vertical="center" shrinkToFit="1"/>
    </xf>
    <xf numFmtId="0" fontId="7" fillId="0" borderId="13" xfId="0" applyFont="1" applyFill="1" applyBorder="1" applyAlignment="1">
      <alignment horizontal="left" vertical="center" shrinkToFit="1"/>
    </xf>
    <xf numFmtId="0" fontId="7" fillId="0" borderId="3" xfId="0" applyFont="1" applyFill="1" applyBorder="1" applyAlignment="1">
      <alignment horizontal="left" vertical="center" shrinkToFit="1"/>
    </xf>
    <xf numFmtId="20" fontId="0" fillId="0" borderId="14" xfId="0" applyNumberFormat="1" applyBorder="1" applyAlignment="1">
      <alignment horizontal="center" vertical="center"/>
    </xf>
    <xf numFmtId="20" fontId="0" fillId="0" borderId="15" xfId="0" applyNumberFormat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7" fillId="0" borderId="13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 shrinkToFit="1"/>
    </xf>
    <xf numFmtId="42" fontId="0" fillId="3" borderId="1" xfId="0" applyNumberFormat="1" applyFill="1" applyBorder="1">
      <alignment vertical="center"/>
    </xf>
    <xf numFmtId="180" fontId="0" fillId="0" borderId="1" xfId="0" applyNumberFormat="1" applyBorder="1" applyAlignment="1">
      <alignment horizontal="center" vertical="center"/>
    </xf>
    <xf numFmtId="0" fontId="0" fillId="3" borderId="82" xfId="0" applyNumberFormat="1" applyFill="1" applyBorder="1" applyAlignment="1">
      <alignment horizontal="center" vertical="center"/>
    </xf>
    <xf numFmtId="0" fontId="0" fillId="0" borderId="34" xfId="0" applyBorder="1">
      <alignment vertical="center"/>
    </xf>
    <xf numFmtId="176" fontId="0" fillId="0" borderId="34" xfId="0" applyNumberFormat="1" applyBorder="1">
      <alignment vertical="center"/>
    </xf>
    <xf numFmtId="0" fontId="0" fillId="0" borderId="35" xfId="0" applyBorder="1">
      <alignment vertical="center"/>
    </xf>
    <xf numFmtId="0" fontId="0" fillId="0" borderId="42" xfId="0" applyBorder="1">
      <alignment vertical="center"/>
    </xf>
    <xf numFmtId="0" fontId="0" fillId="0" borderId="32" xfId="0" applyFill="1" applyBorder="1">
      <alignment vertical="center"/>
    </xf>
    <xf numFmtId="0" fontId="0" fillId="0" borderId="85" xfId="0" applyBorder="1">
      <alignment vertical="center"/>
    </xf>
    <xf numFmtId="0" fontId="0" fillId="2" borderId="44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5" fontId="0" fillId="3" borderId="38" xfId="0" applyNumberFormat="1" applyFill="1" applyBorder="1" applyAlignment="1">
      <alignment horizontal="center" vertical="center"/>
    </xf>
    <xf numFmtId="14" fontId="0" fillId="3" borderId="80" xfId="0" applyNumberForma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14" fontId="0" fillId="3" borderId="83" xfId="0" applyNumberFormat="1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25" xfId="0" applyFill="1" applyBorder="1" applyAlignment="1">
      <alignment vertical="center" shrinkToFit="1"/>
    </xf>
    <xf numFmtId="0" fontId="0" fillId="3" borderId="39" xfId="0" applyFill="1" applyBorder="1" applyAlignment="1">
      <alignment vertical="center" shrinkToFit="1"/>
    </xf>
    <xf numFmtId="0" fontId="0" fillId="3" borderId="27" xfId="0" applyFill="1" applyBorder="1" applyAlignment="1">
      <alignment vertical="center" shrinkToFit="1"/>
    </xf>
    <xf numFmtId="0" fontId="0" fillId="3" borderId="37" xfId="0" applyFill="1" applyBorder="1" applyAlignment="1">
      <alignment vertical="center" shrinkToFit="1"/>
    </xf>
    <xf numFmtId="0" fontId="0" fillId="0" borderId="25" xfId="0" applyFill="1" applyBorder="1" applyAlignment="1">
      <alignment vertical="center" shrinkToFit="1"/>
    </xf>
    <xf numFmtId="0" fontId="0" fillId="0" borderId="29" xfId="0" applyFill="1" applyBorder="1" applyAlignment="1">
      <alignment vertical="center" shrinkToFit="1"/>
    </xf>
    <xf numFmtId="0" fontId="0" fillId="2" borderId="16" xfId="0" applyFill="1" applyBorder="1" applyAlignment="1">
      <alignment horizontal="center" vertical="center" textRotation="255"/>
    </xf>
    <xf numFmtId="0" fontId="0" fillId="2" borderId="22" xfId="0" applyFill="1" applyBorder="1" applyAlignment="1">
      <alignment horizontal="center" vertical="center" textRotation="255"/>
    </xf>
    <xf numFmtId="0" fontId="0" fillId="2" borderId="24" xfId="0" applyFill="1" applyBorder="1" applyAlignment="1">
      <alignment horizontal="center" vertical="center" textRotation="255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177" fontId="0" fillId="0" borderId="17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3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2" borderId="61" xfId="0" applyFill="1" applyBorder="1" applyAlignment="1">
      <alignment horizontal="center" vertical="center"/>
    </xf>
    <xf numFmtId="177" fontId="0" fillId="0" borderId="70" xfId="0" applyNumberFormat="1" applyFill="1" applyBorder="1" applyAlignment="1">
      <alignment horizontal="center" vertical="center"/>
    </xf>
    <xf numFmtId="177" fontId="0" fillId="0" borderId="71" xfId="0" applyNumberFormat="1" applyFill="1" applyBorder="1" applyAlignment="1">
      <alignment horizontal="center" vertical="center"/>
    </xf>
    <xf numFmtId="177" fontId="0" fillId="0" borderId="49" xfId="0" applyNumberFormat="1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177" fontId="0" fillId="3" borderId="72" xfId="0" applyNumberFormat="1" applyFill="1" applyBorder="1" applyAlignment="1">
      <alignment horizontal="center" vertical="center"/>
    </xf>
    <xf numFmtId="177" fontId="0" fillId="3" borderId="73" xfId="0" applyNumberFormat="1" applyFill="1" applyBorder="1" applyAlignment="1">
      <alignment horizontal="center" vertical="center"/>
    </xf>
    <xf numFmtId="177" fontId="0" fillId="3" borderId="75" xfId="0" applyNumberFormat="1" applyFill="1" applyBorder="1" applyAlignment="1">
      <alignment horizontal="center" vertical="center"/>
    </xf>
    <xf numFmtId="177" fontId="0" fillId="3" borderId="41" xfId="0" applyNumberFormat="1" applyFill="1" applyBorder="1" applyAlignment="1">
      <alignment horizontal="center" vertical="center"/>
    </xf>
    <xf numFmtId="177" fontId="0" fillId="3" borderId="42" xfId="0" applyNumberFormat="1" applyFill="1" applyBorder="1" applyAlignment="1">
      <alignment horizontal="center" vertical="center"/>
    </xf>
    <xf numFmtId="177" fontId="0" fillId="3" borderId="43" xfId="0" applyNumberFormat="1" applyFill="1" applyBorder="1" applyAlignment="1">
      <alignment horizontal="center" vertical="center"/>
    </xf>
    <xf numFmtId="177" fontId="0" fillId="3" borderId="70" xfId="0" applyNumberFormat="1" applyFill="1" applyBorder="1" applyAlignment="1">
      <alignment horizontal="center" vertical="center"/>
    </xf>
    <xf numFmtId="177" fontId="0" fillId="3" borderId="71" xfId="0" applyNumberFormat="1" applyFill="1" applyBorder="1" applyAlignment="1">
      <alignment horizontal="center" vertical="center"/>
    </xf>
    <xf numFmtId="177" fontId="0" fillId="3" borderId="49" xfId="0" applyNumberFormat="1" applyFill="1" applyBorder="1" applyAlignment="1">
      <alignment horizontal="center" vertical="center"/>
    </xf>
    <xf numFmtId="0" fontId="0" fillId="2" borderId="66" xfId="0" applyFill="1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177" fontId="0" fillId="3" borderId="74" xfId="0" applyNumberFormat="1" applyFill="1" applyBorder="1" applyAlignment="1">
      <alignment horizontal="center" vertical="center"/>
    </xf>
    <xf numFmtId="0" fontId="0" fillId="2" borderId="67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0" fontId="6" fillId="0" borderId="0" xfId="0" applyFont="1" applyAlignment="1">
      <alignment horizontal="distributed" vertical="center" shrinkToFit="1"/>
    </xf>
    <xf numFmtId="0" fontId="0" fillId="2" borderId="2" xfId="0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 shrinkToFi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77" fontId="0" fillId="0" borderId="18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</cellXfs>
  <cellStyles count="7">
    <cellStyle name="パーセント 2" xfId="2"/>
    <cellStyle name="ハイパーリンク" xfId="6" builtinId="8"/>
    <cellStyle name="桁区切り 2" xfId="3"/>
    <cellStyle name="標準" xfId="0" builtinId="0"/>
    <cellStyle name="標準 2" xfId="4"/>
    <cellStyle name="標準 3" xfId="5"/>
    <cellStyle name="標準 4" xfId="1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" style="24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一覧!A5</f>
        <v>1</v>
      </c>
      <c r="B3" s="96">
        <f>一覧!C5</f>
        <v>2</v>
      </c>
      <c r="C3" s="96">
        <f>一覧!D5</f>
        <v>2</v>
      </c>
      <c r="D3" s="96" t="str">
        <f>一覧!E5</f>
        <v>PM</v>
      </c>
      <c r="E3" s="96" t="str">
        <f>一覧!F5</f>
        <v>植田</v>
      </c>
      <c r="F3" s="96">
        <f>一覧!G5</f>
        <v>18306</v>
      </c>
      <c r="G3" s="202" t="str">
        <f>一覧!H5</f>
        <v>CHHETRI RASIK</v>
      </c>
      <c r="H3" s="202"/>
      <c r="I3" s="202" t="str">
        <f>一覧!I5</f>
        <v>チェトリ　ラシク</v>
      </c>
      <c r="J3" s="202"/>
      <c r="K3" s="115">
        <f>一覧!L5</f>
        <v>0</v>
      </c>
      <c r="L3" s="97">
        <f>一覧!M5</f>
        <v>0</v>
      </c>
      <c r="M3" s="97">
        <f>一覧!N5</f>
        <v>0</v>
      </c>
      <c r="N3" s="203">
        <f>一覧!O5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61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92</v>
      </c>
      <c r="H4" s="187">
        <f>一覧!P5</f>
        <v>0</v>
      </c>
      <c r="I4" s="188"/>
      <c r="J4" s="120" t="s">
        <v>94</v>
      </c>
      <c r="K4" s="130" t="str">
        <f>一覧!Q5</f>
        <v>－</v>
      </c>
      <c r="L4" s="129" t="s">
        <v>16</v>
      </c>
      <c r="M4" s="189" t="str">
        <f>一覧!J5</f>
        <v>キャリア形成学科</v>
      </c>
      <c r="N4" s="190"/>
      <c r="O4" s="134">
        <f>一覧!K5</f>
        <v>0</v>
      </c>
    </row>
    <row r="5" spans="1:20" ht="13.5" customHeight="1">
      <c r="A5" s="208" t="s">
        <v>60</v>
      </c>
      <c r="B5" s="135" t="s">
        <v>45</v>
      </c>
      <c r="C5" s="211"/>
      <c r="D5" s="212"/>
      <c r="E5" s="212"/>
      <c r="F5" s="213"/>
      <c r="G5" s="135" t="s">
        <v>54</v>
      </c>
      <c r="H5" s="214"/>
      <c r="I5" s="214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96</v>
      </c>
      <c r="Q5" s="46"/>
      <c r="R5" s="135" t="s">
        <v>99</v>
      </c>
      <c r="S5" s="47"/>
    </row>
    <row r="6" spans="1:20">
      <c r="A6" s="209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89</v>
      </c>
      <c r="B11" s="135" t="s">
        <v>45</v>
      </c>
      <c r="C11" s="211"/>
      <c r="D11" s="212"/>
      <c r="E11" s="212"/>
      <c r="F11" s="213"/>
      <c r="G11" s="135" t="s">
        <v>54</v>
      </c>
      <c r="H11" s="214"/>
      <c r="I11" s="214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09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135" t="s">
        <v>45</v>
      </c>
      <c r="C17" s="211"/>
      <c r="D17" s="212"/>
      <c r="E17" s="212"/>
      <c r="F17" s="213"/>
      <c r="G17" s="135" t="s">
        <v>54</v>
      </c>
      <c r="H17" s="214"/>
      <c r="I17" s="214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09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139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83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77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5" display="一覧!A5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LIST!$A$2:$A$4</xm:f>
          </x14:formula1>
          <xm:sqref>Q5 Q11 Q17</xm:sqref>
        </x14:dataValidation>
        <x14:dataValidation type="list" allowBlank="1" showInputMessage="1" showErrorMessage="1">
          <x14:formula1>
            <xm:f>LIST!$B$2:$B$4</xm:f>
          </x14:formula1>
          <xm:sqref>S5 S11 S17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一覧!A11</f>
        <v>7</v>
      </c>
      <c r="B3" s="96">
        <f>一覧!C11</f>
        <v>2</v>
      </c>
      <c r="C3" s="96">
        <f>一覧!D11</f>
        <v>2</v>
      </c>
      <c r="D3" s="96" t="str">
        <f>一覧!E11</f>
        <v>PM</v>
      </c>
      <c r="E3" s="96" t="str">
        <f>一覧!F11</f>
        <v>植田</v>
      </c>
      <c r="F3" s="96">
        <f>一覧!G11</f>
        <v>18347</v>
      </c>
      <c r="G3" s="202" t="str">
        <f>一覧!H11</f>
        <v>VU TRONG HUAN</v>
      </c>
      <c r="H3" s="202"/>
      <c r="I3" s="203" t="str">
        <f>一覧!I11</f>
        <v>ブ　チョン　ファン</v>
      </c>
      <c r="J3" s="205"/>
      <c r="K3" s="115">
        <f>一覧!L11</f>
        <v>0</v>
      </c>
      <c r="L3" s="97">
        <f>一覧!M11</f>
        <v>0</v>
      </c>
      <c r="M3" s="97">
        <f>一覧!N11</f>
        <v>0</v>
      </c>
      <c r="N3" s="203">
        <f>一覧!O11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一覧!P11</f>
        <v>0</v>
      </c>
      <c r="I4" s="188"/>
      <c r="J4" s="120" t="s">
        <v>94</v>
      </c>
      <c r="K4" s="130" t="str">
        <f>一覧!Q11</f>
        <v>－</v>
      </c>
      <c r="L4" s="129" t="s">
        <v>16</v>
      </c>
      <c r="M4" s="189" t="str">
        <f>一覧!J11</f>
        <v>キャリア形成学科</v>
      </c>
      <c r="N4" s="190"/>
      <c r="O4" s="131">
        <f>一覧!K11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1" display="一覧!A1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一覧!A12</f>
        <v>8</v>
      </c>
      <c r="B3" s="96">
        <f>一覧!C12</f>
        <v>2</v>
      </c>
      <c r="C3" s="96">
        <f>一覧!D12</f>
        <v>2</v>
      </c>
      <c r="D3" s="96" t="str">
        <f>一覧!E12</f>
        <v>PM</v>
      </c>
      <c r="E3" s="96" t="str">
        <f>一覧!F12</f>
        <v>植田</v>
      </c>
      <c r="F3" s="96">
        <f>一覧!G12</f>
        <v>18351</v>
      </c>
      <c r="G3" s="202" t="str">
        <f>一覧!H12</f>
        <v>NGUYEN DUC THO</v>
      </c>
      <c r="H3" s="202"/>
      <c r="I3" s="203" t="str">
        <f>一覧!I12</f>
        <v>グェン　ドック　ト</v>
      </c>
      <c r="J3" s="205"/>
      <c r="K3" s="115">
        <f>一覧!L12</f>
        <v>0</v>
      </c>
      <c r="L3" s="97">
        <f>一覧!M12</f>
        <v>0</v>
      </c>
      <c r="M3" s="97">
        <f>一覧!N12</f>
        <v>0</v>
      </c>
      <c r="N3" s="203">
        <f>一覧!O12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一覧!P12</f>
        <v>0</v>
      </c>
      <c r="I4" s="188"/>
      <c r="J4" s="120" t="s">
        <v>94</v>
      </c>
      <c r="K4" s="130" t="str">
        <f>一覧!Q12</f>
        <v>－</v>
      </c>
      <c r="L4" s="129" t="s">
        <v>16</v>
      </c>
      <c r="M4" s="189" t="str">
        <f>一覧!J12</f>
        <v>キャリア形成学科</v>
      </c>
      <c r="N4" s="190"/>
      <c r="O4" s="131">
        <f>一覧!K12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2" display="一覧!A1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0.5" style="24" bestFit="1" customWidth="1"/>
    <col min="21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一覧!A13</f>
        <v>9</v>
      </c>
      <c r="B3" s="96">
        <f>一覧!C13</f>
        <v>2</v>
      </c>
      <c r="C3" s="96">
        <f>一覧!D13</f>
        <v>2</v>
      </c>
      <c r="D3" s="96" t="str">
        <f>一覧!E13</f>
        <v>PM</v>
      </c>
      <c r="E3" s="96" t="str">
        <f>一覧!F13</f>
        <v>植田</v>
      </c>
      <c r="F3" s="96">
        <f>一覧!G13</f>
        <v>18354</v>
      </c>
      <c r="G3" s="202" t="str">
        <f>一覧!H13</f>
        <v>HO THI LUYCH</v>
      </c>
      <c r="H3" s="202"/>
      <c r="I3" s="203" t="str">
        <f>一覧!I13</f>
        <v>ホ　ティ　ルィック</v>
      </c>
      <c r="J3" s="205"/>
      <c r="K3" s="115">
        <f>一覧!L13</f>
        <v>0</v>
      </c>
      <c r="L3" s="97">
        <f>一覧!M13</f>
        <v>0</v>
      </c>
      <c r="M3" s="97">
        <f>一覧!N13</f>
        <v>0</v>
      </c>
      <c r="N3" s="203">
        <f>一覧!O13</f>
        <v>0</v>
      </c>
      <c r="O3" s="204"/>
      <c r="P3" s="205"/>
      <c r="Q3" s="206"/>
      <c r="R3" s="206"/>
      <c r="S3" s="207"/>
      <c r="T3" s="105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一覧!P13</f>
        <v>0</v>
      </c>
      <c r="I4" s="188"/>
      <c r="J4" s="120" t="s">
        <v>94</v>
      </c>
      <c r="K4" s="130" t="str">
        <f>一覧!Q13</f>
        <v>－</v>
      </c>
      <c r="L4" s="129" t="s">
        <v>16</v>
      </c>
      <c r="M4" s="189" t="str">
        <f>一覧!J13</f>
        <v>キャリア形成学科</v>
      </c>
      <c r="N4" s="190"/>
      <c r="O4" s="131">
        <f>一覧!K13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108" t="s">
        <v>15</v>
      </c>
      <c r="B51" s="108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3" display="一覧!A13"/>
  </hyperlinks>
  <pageMargins left="0.31496062992125984" right="0.31496062992125984" top="1.1417322834645669" bottom="0.35433070866141736" header="0.31496062992125984" footer="0.11811023622047245"/>
  <pageSetup paperSize="9" scale="74" fitToHeight="0" orientation="landscape" horizontalDpi="4294967294" r:id="rId1"/>
  <headerFooter>
    <oddFooter>&amp;C&amp;P / &amp;N</oddFooter>
  </headerFooter>
  <rowBreaks count="1" manualBreakCount="1">
    <brk id="51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一覧!A14</f>
        <v>10</v>
      </c>
      <c r="B3" s="96">
        <f>一覧!C14</f>
        <v>2</v>
      </c>
      <c r="C3" s="96">
        <f>一覧!D14</f>
        <v>2</v>
      </c>
      <c r="D3" s="96" t="str">
        <f>一覧!E14</f>
        <v>PM</v>
      </c>
      <c r="E3" s="96" t="str">
        <f>一覧!F14</f>
        <v>植田</v>
      </c>
      <c r="F3" s="96">
        <f>一覧!G14</f>
        <v>18360</v>
      </c>
      <c r="G3" s="202" t="str">
        <f>一覧!H14</f>
        <v>DINH THI THOA</v>
      </c>
      <c r="H3" s="202"/>
      <c r="I3" s="203" t="str">
        <f>一覧!I14</f>
        <v>ディン　ティ　トア</v>
      </c>
      <c r="J3" s="205"/>
      <c r="K3" s="115">
        <f>一覧!L14</f>
        <v>0</v>
      </c>
      <c r="L3" s="97">
        <f>一覧!M14</f>
        <v>0</v>
      </c>
      <c r="M3" s="97">
        <f>一覧!N14</f>
        <v>0</v>
      </c>
      <c r="N3" s="203">
        <f>一覧!O14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一覧!P14</f>
        <v>0</v>
      </c>
      <c r="I4" s="188"/>
      <c r="J4" s="120" t="s">
        <v>94</v>
      </c>
      <c r="K4" s="130" t="str">
        <f>一覧!Q14</f>
        <v>－</v>
      </c>
      <c r="L4" s="129" t="s">
        <v>16</v>
      </c>
      <c r="M4" s="189" t="str">
        <f>一覧!J14</f>
        <v>キャリア形成学科</v>
      </c>
      <c r="N4" s="190"/>
      <c r="O4" s="131">
        <f>一覧!K14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4" display="一覧!A1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T3" sqref="T3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一覧!A15</f>
        <v>11</v>
      </c>
      <c r="B3" s="96">
        <f>一覧!C15</f>
        <v>2</v>
      </c>
      <c r="C3" s="96">
        <f>一覧!D15</f>
        <v>2</v>
      </c>
      <c r="D3" s="96" t="str">
        <f>一覧!E15</f>
        <v>PM</v>
      </c>
      <c r="E3" s="96" t="str">
        <f>一覧!F15</f>
        <v>植田</v>
      </c>
      <c r="F3" s="96">
        <f>一覧!G15</f>
        <v>18384</v>
      </c>
      <c r="G3" s="202" t="str">
        <f>一覧!H15</f>
        <v>PHAN THI DAO</v>
      </c>
      <c r="H3" s="202"/>
      <c r="I3" s="203" t="str">
        <f>一覧!I15</f>
        <v>ファン　ティ　ダオ</v>
      </c>
      <c r="J3" s="205"/>
      <c r="K3" s="115">
        <f>一覧!L15</f>
        <v>0</v>
      </c>
      <c r="L3" s="97">
        <f>一覧!M15</f>
        <v>0</v>
      </c>
      <c r="M3" s="97">
        <f>一覧!N15</f>
        <v>0</v>
      </c>
      <c r="N3" s="203">
        <f>一覧!O15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一覧!P15</f>
        <v>0</v>
      </c>
      <c r="I4" s="188"/>
      <c r="J4" s="120" t="s">
        <v>94</v>
      </c>
      <c r="K4" s="130" t="str">
        <f>一覧!Q15</f>
        <v>－</v>
      </c>
      <c r="L4" s="129" t="s">
        <v>16</v>
      </c>
      <c r="M4" s="189" t="str">
        <f>一覧!J15</f>
        <v>キャリア形成学科</v>
      </c>
      <c r="N4" s="190"/>
      <c r="O4" s="131">
        <f>一覧!K15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5" display="一覧!A15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一覧!A16</f>
        <v>12</v>
      </c>
      <c r="B3" s="96">
        <f>一覧!C16</f>
        <v>2</v>
      </c>
      <c r="C3" s="96">
        <f>一覧!D16</f>
        <v>2</v>
      </c>
      <c r="D3" s="96" t="str">
        <f>一覧!E16</f>
        <v>PM</v>
      </c>
      <c r="E3" s="96" t="str">
        <f>一覧!F16</f>
        <v>植田</v>
      </c>
      <c r="F3" s="96">
        <f>一覧!G16</f>
        <v>18391</v>
      </c>
      <c r="G3" s="202" t="str">
        <f>一覧!H16</f>
        <v>DANG THI LOAN</v>
      </c>
      <c r="H3" s="202"/>
      <c r="I3" s="203" t="str">
        <f>一覧!I16</f>
        <v>ダン　ティ　ロアン</v>
      </c>
      <c r="J3" s="205"/>
      <c r="K3" s="115">
        <f>一覧!L16</f>
        <v>0</v>
      </c>
      <c r="L3" s="97">
        <f>一覧!M16</f>
        <v>0</v>
      </c>
      <c r="M3" s="97">
        <f>一覧!N16</f>
        <v>0</v>
      </c>
      <c r="N3" s="203">
        <f>一覧!O16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一覧!P16</f>
        <v>0</v>
      </c>
      <c r="I4" s="188"/>
      <c r="J4" s="120" t="s">
        <v>94</v>
      </c>
      <c r="K4" s="130" t="str">
        <f>一覧!Q16</f>
        <v>－</v>
      </c>
      <c r="L4" s="129" t="s">
        <v>16</v>
      </c>
      <c r="M4" s="189" t="str">
        <f>一覧!J16</f>
        <v>キャリア形成学科</v>
      </c>
      <c r="N4" s="190"/>
      <c r="O4" s="131">
        <f>一覧!K16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6" display="一覧!A16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一覧!A17</f>
        <v>13</v>
      </c>
      <c r="B3" s="96">
        <f>一覧!C17</f>
        <v>2</v>
      </c>
      <c r="C3" s="96">
        <f>一覧!D17</f>
        <v>2</v>
      </c>
      <c r="D3" s="96" t="str">
        <f>一覧!E17</f>
        <v>PM</v>
      </c>
      <c r="E3" s="96" t="str">
        <f>一覧!F17</f>
        <v>植田</v>
      </c>
      <c r="F3" s="96">
        <f>一覧!G17</f>
        <v>18424</v>
      </c>
      <c r="G3" s="202" t="str">
        <f>一覧!H17</f>
        <v>MAHATO ANJU</v>
      </c>
      <c r="H3" s="202"/>
      <c r="I3" s="203" t="str">
        <f>一覧!I17</f>
        <v>マハト　アンズ</v>
      </c>
      <c r="J3" s="205"/>
      <c r="K3" s="115">
        <f>一覧!L17</f>
        <v>0</v>
      </c>
      <c r="L3" s="97">
        <f>一覧!M17</f>
        <v>0</v>
      </c>
      <c r="M3" s="97">
        <f>一覧!N17</f>
        <v>0</v>
      </c>
      <c r="N3" s="203">
        <f>一覧!O17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一覧!P17</f>
        <v>0</v>
      </c>
      <c r="I4" s="188"/>
      <c r="J4" s="120" t="s">
        <v>94</v>
      </c>
      <c r="K4" s="130" t="str">
        <f>一覧!Q17</f>
        <v>－</v>
      </c>
      <c r="L4" s="129" t="s">
        <v>16</v>
      </c>
      <c r="M4" s="189" t="str">
        <f>一覧!J17</f>
        <v>キャリア形成学科</v>
      </c>
      <c r="N4" s="190"/>
      <c r="O4" s="131">
        <f>一覧!K17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7" display="一覧!A1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一覧!A18</f>
        <v>14</v>
      </c>
      <c r="B3" s="96">
        <f>一覧!C18</f>
        <v>2</v>
      </c>
      <c r="C3" s="96">
        <f>一覧!D18</f>
        <v>2</v>
      </c>
      <c r="D3" s="96" t="str">
        <f>一覧!E18</f>
        <v>PM</v>
      </c>
      <c r="E3" s="96" t="str">
        <f>一覧!F18</f>
        <v>植田</v>
      </c>
      <c r="F3" s="96">
        <f>一覧!G18</f>
        <v>18425</v>
      </c>
      <c r="G3" s="202" t="str">
        <f>一覧!H18</f>
        <v>LAMA NABINA</v>
      </c>
      <c r="H3" s="202"/>
      <c r="I3" s="203" t="str">
        <f>一覧!I18</f>
        <v>ラマ　ナビナ</v>
      </c>
      <c r="J3" s="205"/>
      <c r="K3" s="115">
        <f>一覧!L18</f>
        <v>0</v>
      </c>
      <c r="L3" s="97">
        <f>一覧!M18</f>
        <v>0</v>
      </c>
      <c r="M3" s="97">
        <f>一覧!N18</f>
        <v>0</v>
      </c>
      <c r="N3" s="203">
        <f>一覧!O18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一覧!P18</f>
        <v>0</v>
      </c>
      <c r="I4" s="188"/>
      <c r="J4" s="120" t="s">
        <v>94</v>
      </c>
      <c r="K4" s="130" t="str">
        <f>一覧!Q18</f>
        <v>－</v>
      </c>
      <c r="L4" s="129" t="s">
        <v>16</v>
      </c>
      <c r="M4" s="189" t="str">
        <f>一覧!J18</f>
        <v>キャリア形成学科</v>
      </c>
      <c r="N4" s="190"/>
      <c r="O4" s="131">
        <f>一覧!K18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8" display="一覧!A1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一覧!A19</f>
        <v>15</v>
      </c>
      <c r="B3" s="96">
        <f>一覧!C19</f>
        <v>2</v>
      </c>
      <c r="C3" s="96">
        <f>一覧!D19</f>
        <v>2</v>
      </c>
      <c r="D3" s="96" t="str">
        <f>一覧!E19</f>
        <v>PM</v>
      </c>
      <c r="E3" s="96" t="str">
        <f>一覧!F19</f>
        <v>植田</v>
      </c>
      <c r="F3" s="96">
        <f>一覧!G19</f>
        <v>18427</v>
      </c>
      <c r="G3" s="202" t="str">
        <f>一覧!H19</f>
        <v>PURJA SHANTI</v>
      </c>
      <c r="H3" s="202"/>
      <c r="I3" s="203" t="str">
        <f>一覧!I19</f>
        <v>プルジャ　サンティ</v>
      </c>
      <c r="J3" s="205"/>
      <c r="K3" s="115">
        <f>一覧!L19</f>
        <v>0</v>
      </c>
      <c r="L3" s="97">
        <f>一覧!M19</f>
        <v>0</v>
      </c>
      <c r="M3" s="97">
        <f>一覧!N19</f>
        <v>0</v>
      </c>
      <c r="N3" s="203">
        <f>一覧!O19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一覧!P19</f>
        <v>0</v>
      </c>
      <c r="I4" s="188"/>
      <c r="J4" s="120" t="s">
        <v>94</v>
      </c>
      <c r="K4" s="130" t="str">
        <f>一覧!Q19</f>
        <v>－</v>
      </c>
      <c r="L4" s="129" t="s">
        <v>16</v>
      </c>
      <c r="M4" s="189" t="str">
        <f>一覧!J19</f>
        <v>キャリア形成学科</v>
      </c>
      <c r="N4" s="190"/>
      <c r="O4" s="131">
        <f>一覧!K19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9" display="一覧!A19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0.5" style="24" bestFit="1" customWidth="1"/>
    <col min="21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一覧!A20</f>
        <v>16</v>
      </c>
      <c r="B3" s="96">
        <f>一覧!C20</f>
        <v>2</v>
      </c>
      <c r="C3" s="96">
        <f>一覧!D20</f>
        <v>2</v>
      </c>
      <c r="D3" s="96" t="str">
        <f>一覧!E20</f>
        <v>PM</v>
      </c>
      <c r="E3" s="96" t="str">
        <f>一覧!F20</f>
        <v>植田</v>
      </c>
      <c r="F3" s="96">
        <f>一覧!G20</f>
        <v>18428</v>
      </c>
      <c r="G3" s="202" t="str">
        <f>一覧!H20</f>
        <v>SIJAPATI YUPESH</v>
      </c>
      <c r="H3" s="202"/>
      <c r="I3" s="203" t="str">
        <f>一覧!I20</f>
        <v>シザパティ　ユペス</v>
      </c>
      <c r="J3" s="205"/>
      <c r="K3" s="115">
        <f>一覧!L20</f>
        <v>0</v>
      </c>
      <c r="L3" s="97">
        <f>一覧!M20</f>
        <v>0</v>
      </c>
      <c r="M3" s="97">
        <f>一覧!N20</f>
        <v>0</v>
      </c>
      <c r="N3" s="203">
        <f>一覧!O20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一覧!P20</f>
        <v>0</v>
      </c>
      <c r="I4" s="188"/>
      <c r="J4" s="120" t="s">
        <v>94</v>
      </c>
      <c r="K4" s="130" t="str">
        <f>一覧!Q20</f>
        <v>－</v>
      </c>
      <c r="L4" s="129" t="s">
        <v>16</v>
      </c>
      <c r="M4" s="189" t="str">
        <f>一覧!J20</f>
        <v>キャリア形成学科</v>
      </c>
      <c r="N4" s="190"/>
      <c r="O4" s="131">
        <f>一覧!K20</f>
        <v>0</v>
      </c>
    </row>
    <row r="5" spans="1:20" ht="13.5" customHeight="1">
      <c r="A5" s="208" t="s">
        <v>60</v>
      </c>
      <c r="B5" s="112" t="s">
        <v>45</v>
      </c>
      <c r="C5" s="211"/>
      <c r="D5" s="212"/>
      <c r="E5" s="212"/>
      <c r="F5" s="213"/>
      <c r="G5" s="112" t="s">
        <v>54</v>
      </c>
      <c r="H5" s="214"/>
      <c r="I5" s="214"/>
      <c r="J5" s="112" t="s">
        <v>55</v>
      </c>
      <c r="K5" s="101"/>
      <c r="L5" s="112" t="s">
        <v>56</v>
      </c>
      <c r="M5" s="55"/>
      <c r="N5" s="112" t="s">
        <v>57</v>
      </c>
      <c r="O5" s="55"/>
      <c r="P5" s="112" t="s">
        <v>58</v>
      </c>
      <c r="Q5" s="46"/>
      <c r="R5" s="135" t="s">
        <v>99</v>
      </c>
      <c r="S5" s="47"/>
    </row>
    <row r="6" spans="1:20">
      <c r="A6" s="209"/>
      <c r="B6" s="109" t="s">
        <v>59</v>
      </c>
      <c r="C6" s="108" t="s">
        <v>65</v>
      </c>
      <c r="D6" s="40" t="s">
        <v>46</v>
      </c>
      <c r="E6" s="84" t="s">
        <v>47</v>
      </c>
      <c r="F6" s="41" t="s">
        <v>48</v>
      </c>
      <c r="G6" s="108" t="s">
        <v>50</v>
      </c>
      <c r="H6" s="108" t="s">
        <v>51</v>
      </c>
      <c r="I6" s="108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 ht="13.5" customHeight="1">
      <c r="A7" s="209"/>
      <c r="B7" s="109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109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109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111" t="s">
        <v>67</v>
      </c>
      <c r="C10" s="49"/>
      <c r="D10" s="50" t="s">
        <v>49</v>
      </c>
      <c r="E10" s="113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112" t="s">
        <v>45</v>
      </c>
      <c r="C11" s="211"/>
      <c r="D11" s="212"/>
      <c r="E11" s="212"/>
      <c r="F11" s="213"/>
      <c r="G11" s="112" t="s">
        <v>54</v>
      </c>
      <c r="H11" s="214"/>
      <c r="I11" s="214"/>
      <c r="J11" s="112" t="s">
        <v>55</v>
      </c>
      <c r="K11" s="101"/>
      <c r="L11" s="112" t="s">
        <v>56</v>
      </c>
      <c r="M11" s="55"/>
      <c r="N11" s="112" t="s">
        <v>57</v>
      </c>
      <c r="O11" s="55"/>
      <c r="P11" s="112" t="s">
        <v>58</v>
      </c>
      <c r="Q11" s="46"/>
      <c r="R11" s="135" t="s">
        <v>99</v>
      </c>
      <c r="S11" s="47"/>
    </row>
    <row r="12" spans="1:20">
      <c r="A12" s="209"/>
      <c r="B12" s="109" t="s">
        <v>59</v>
      </c>
      <c r="C12" s="108" t="s">
        <v>65</v>
      </c>
      <c r="D12" s="40" t="s">
        <v>46</v>
      </c>
      <c r="E12" s="84" t="s">
        <v>47</v>
      </c>
      <c r="F12" s="41" t="s">
        <v>48</v>
      </c>
      <c r="G12" s="108" t="s">
        <v>50</v>
      </c>
      <c r="H12" s="108" t="s">
        <v>51</v>
      </c>
      <c r="I12" s="108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 ht="13.5" customHeight="1">
      <c r="A13" s="209"/>
      <c r="B13" s="109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109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109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111" t="s">
        <v>67</v>
      </c>
      <c r="C16" s="49"/>
      <c r="D16" s="50" t="s">
        <v>49</v>
      </c>
      <c r="E16" s="113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112" t="s">
        <v>45</v>
      </c>
      <c r="C17" s="211"/>
      <c r="D17" s="212"/>
      <c r="E17" s="212"/>
      <c r="F17" s="213"/>
      <c r="G17" s="112" t="s">
        <v>54</v>
      </c>
      <c r="H17" s="214"/>
      <c r="I17" s="214"/>
      <c r="J17" s="112" t="s">
        <v>55</v>
      </c>
      <c r="K17" s="101"/>
      <c r="L17" s="112" t="s">
        <v>56</v>
      </c>
      <c r="M17" s="55"/>
      <c r="N17" s="112" t="s">
        <v>57</v>
      </c>
      <c r="O17" s="55"/>
      <c r="P17" s="112" t="s">
        <v>58</v>
      </c>
      <c r="Q17" s="46"/>
      <c r="R17" s="135" t="s">
        <v>99</v>
      </c>
      <c r="S17" s="47"/>
    </row>
    <row r="18" spans="1:20">
      <c r="A18" s="209"/>
      <c r="B18" s="109" t="s">
        <v>59</v>
      </c>
      <c r="C18" s="108" t="s">
        <v>65</v>
      </c>
      <c r="D18" s="40" t="s">
        <v>46</v>
      </c>
      <c r="E18" s="84" t="s">
        <v>47</v>
      </c>
      <c r="F18" s="41" t="s">
        <v>48</v>
      </c>
      <c r="G18" s="108" t="s">
        <v>50</v>
      </c>
      <c r="H18" s="108" t="s">
        <v>51</v>
      </c>
      <c r="I18" s="108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109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109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109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111" t="s">
        <v>68</v>
      </c>
      <c r="C22" s="49"/>
      <c r="D22" s="50" t="s">
        <v>49</v>
      </c>
      <c r="E22" s="113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112" t="s">
        <v>39</v>
      </c>
      <c r="E23" s="112" t="s">
        <v>40</v>
      </c>
      <c r="F23" s="112" t="s">
        <v>41</v>
      </c>
      <c r="G23" s="114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112" t="s">
        <v>32</v>
      </c>
      <c r="D25" s="112" t="s">
        <v>17</v>
      </c>
      <c r="E25" s="112" t="s">
        <v>18</v>
      </c>
      <c r="F25" s="112" t="s">
        <v>23</v>
      </c>
      <c r="G25" s="112" t="s">
        <v>25</v>
      </c>
      <c r="H25" s="112" t="s">
        <v>33</v>
      </c>
      <c r="I25" s="112" t="s">
        <v>34</v>
      </c>
      <c r="J25" s="112" t="s">
        <v>35</v>
      </c>
      <c r="K25" s="112" t="s">
        <v>36</v>
      </c>
      <c r="L25" s="112" t="s">
        <v>37</v>
      </c>
      <c r="M25" s="114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110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108" t="s">
        <v>15</v>
      </c>
      <c r="B51" s="108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Q1:S2"/>
    <mergeCell ref="C4:D4"/>
    <mergeCell ref="G1:H2"/>
    <mergeCell ref="I1:J2"/>
    <mergeCell ref="K1:K2"/>
    <mergeCell ref="L1:L2"/>
    <mergeCell ref="F1:F2"/>
    <mergeCell ref="G3:H3"/>
    <mergeCell ref="I3:J3"/>
    <mergeCell ref="N3:P3"/>
    <mergeCell ref="Q3:S3"/>
    <mergeCell ref="M1:M2"/>
    <mergeCell ref="N1:P2"/>
    <mergeCell ref="H4:I4"/>
    <mergeCell ref="M4:N4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E39:E41"/>
    <mergeCell ref="L39:L41"/>
    <mergeCell ref="A36:B36"/>
    <mergeCell ref="E36:E38"/>
    <mergeCell ref="L36:L38"/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</mergeCells>
  <phoneticPr fontId="3"/>
  <hyperlinks>
    <hyperlink ref="A3" location="一覧!A20" display="一覧!A20"/>
  </hyperlinks>
  <pageMargins left="0.31496062992125984" right="0.31496062992125984" top="1.1417322834645669" bottom="0.35433070866141736" header="0.31496062992125984" footer="0.11811023622047245"/>
  <pageSetup paperSize="9" scale="76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28" sqref="C28"/>
    </sheetView>
  </sheetViews>
  <sheetFormatPr defaultRowHeight="13.5"/>
  <cols>
    <col min="1" max="2" width="9" style="2"/>
  </cols>
  <sheetData>
    <row r="1" spans="1:2">
      <c r="A1" s="158" t="s">
        <v>58</v>
      </c>
      <c r="B1" s="158" t="s">
        <v>59</v>
      </c>
    </row>
    <row r="2" spans="1:2">
      <c r="A2" s="83" t="s">
        <v>98</v>
      </c>
      <c r="B2" s="83" t="s">
        <v>101</v>
      </c>
    </row>
    <row r="3" spans="1:2">
      <c r="A3" s="83" t="s">
        <v>97</v>
      </c>
      <c r="B3" s="83" t="s">
        <v>100</v>
      </c>
    </row>
    <row r="4" spans="1:2">
      <c r="A4" s="83"/>
      <c r="B4" s="83"/>
    </row>
  </sheetData>
  <phoneticPr fontId="3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一覧!A21</f>
        <v>17</v>
      </c>
      <c r="B3" s="96">
        <f>一覧!C21</f>
        <v>2</v>
      </c>
      <c r="C3" s="96">
        <f>一覧!D21</f>
        <v>2</v>
      </c>
      <c r="D3" s="96" t="str">
        <f>一覧!E21</f>
        <v>PM</v>
      </c>
      <c r="E3" s="96" t="str">
        <f>一覧!F21</f>
        <v>植田</v>
      </c>
      <c r="F3" s="96">
        <f>一覧!G21</f>
        <v>18429</v>
      </c>
      <c r="G3" s="202" t="str">
        <f>一覧!H21</f>
        <v>CHHETRI BABITA</v>
      </c>
      <c r="H3" s="202"/>
      <c r="I3" s="203" t="str">
        <f>一覧!I21</f>
        <v>チェトリ　バビタ</v>
      </c>
      <c r="J3" s="205"/>
      <c r="K3" s="115">
        <f>一覧!L21</f>
        <v>0</v>
      </c>
      <c r="L3" s="97">
        <f>一覧!M21</f>
        <v>0</v>
      </c>
      <c r="M3" s="97">
        <f>一覧!N21</f>
        <v>0</v>
      </c>
      <c r="N3" s="203">
        <f>一覧!O21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一覧!P21</f>
        <v>0</v>
      </c>
      <c r="I4" s="188"/>
      <c r="J4" s="120" t="s">
        <v>94</v>
      </c>
      <c r="K4" s="130" t="str">
        <f>一覧!Q21</f>
        <v>－</v>
      </c>
      <c r="L4" s="129" t="s">
        <v>16</v>
      </c>
      <c r="M4" s="189" t="str">
        <f>一覧!J21</f>
        <v>キャリア形成学科</v>
      </c>
      <c r="N4" s="190"/>
      <c r="O4" s="131">
        <f>一覧!K21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1" display="一覧!A2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一覧!A22</f>
        <v>18</v>
      </c>
      <c r="B3" s="96">
        <f>一覧!C22</f>
        <v>2</v>
      </c>
      <c r="C3" s="96">
        <f>一覧!D22</f>
        <v>2</v>
      </c>
      <c r="D3" s="96" t="str">
        <f>一覧!E22</f>
        <v>PM</v>
      </c>
      <c r="E3" s="96" t="str">
        <f>一覧!F22</f>
        <v>植田</v>
      </c>
      <c r="F3" s="96">
        <f>一覧!G22</f>
        <v>18458</v>
      </c>
      <c r="G3" s="202" t="str">
        <f>一覧!H22</f>
        <v>TRAN NGOC DUONG</v>
      </c>
      <c r="H3" s="202"/>
      <c r="I3" s="203" t="str">
        <f>一覧!I22</f>
        <v>チャン　ゴック　ズォン　</v>
      </c>
      <c r="J3" s="205"/>
      <c r="K3" s="115">
        <f>一覧!L22</f>
        <v>0</v>
      </c>
      <c r="L3" s="97">
        <f>一覧!M22</f>
        <v>0</v>
      </c>
      <c r="M3" s="97">
        <f>一覧!N22</f>
        <v>0</v>
      </c>
      <c r="N3" s="203">
        <f>一覧!O22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一覧!P22</f>
        <v>0</v>
      </c>
      <c r="I4" s="188"/>
      <c r="J4" s="120" t="s">
        <v>94</v>
      </c>
      <c r="K4" s="130" t="str">
        <f>一覧!Q22</f>
        <v>－</v>
      </c>
      <c r="L4" s="129" t="s">
        <v>16</v>
      </c>
      <c r="M4" s="189" t="str">
        <f>一覧!J22</f>
        <v>キャリア形成学科</v>
      </c>
      <c r="N4" s="190"/>
      <c r="O4" s="131">
        <f>一覧!K22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2" display="一覧!A2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一覧!A23</f>
        <v>19</v>
      </c>
      <c r="B3" s="96">
        <f>一覧!C23</f>
        <v>2</v>
      </c>
      <c r="C3" s="96">
        <f>一覧!D23</f>
        <v>2</v>
      </c>
      <c r="D3" s="96" t="str">
        <f>一覧!E23</f>
        <v>PM</v>
      </c>
      <c r="E3" s="96" t="str">
        <f>一覧!F23</f>
        <v>植田</v>
      </c>
      <c r="F3" s="96">
        <f>一覧!G23</f>
        <v>18497</v>
      </c>
      <c r="G3" s="202" t="str">
        <f>一覧!H23</f>
        <v>ISHAN MADUSANKA</v>
      </c>
      <c r="H3" s="202"/>
      <c r="I3" s="203" t="str">
        <f>一覧!I23</f>
        <v>イシャン　マドゥサンカ</v>
      </c>
      <c r="J3" s="205"/>
      <c r="K3" s="115">
        <f>一覧!L23</f>
        <v>0</v>
      </c>
      <c r="L3" s="97">
        <f>一覧!M23</f>
        <v>0</v>
      </c>
      <c r="M3" s="97">
        <f>一覧!N23</f>
        <v>0</v>
      </c>
      <c r="N3" s="203">
        <f>一覧!O23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一覧!P23</f>
        <v>0</v>
      </c>
      <c r="I4" s="188"/>
      <c r="J4" s="120" t="s">
        <v>94</v>
      </c>
      <c r="K4" s="130" t="str">
        <f>一覧!Q23</f>
        <v>－</v>
      </c>
      <c r="L4" s="129" t="s">
        <v>16</v>
      </c>
      <c r="M4" s="189" t="str">
        <f>一覧!J23</f>
        <v>キャリア形成学科</v>
      </c>
      <c r="N4" s="190"/>
      <c r="O4" s="131">
        <f>一覧!K23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3" display="一覧!A23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一覧!A24</f>
        <v>20</v>
      </c>
      <c r="B3" s="96">
        <f>一覧!C24</f>
        <v>2</v>
      </c>
      <c r="C3" s="96">
        <f>一覧!D24</f>
        <v>2</v>
      </c>
      <c r="D3" s="96" t="str">
        <f>一覧!E24</f>
        <v>PM</v>
      </c>
      <c r="E3" s="96" t="str">
        <f>一覧!F24</f>
        <v>植田</v>
      </c>
      <c r="F3" s="96">
        <f>一覧!G24</f>
        <v>18549</v>
      </c>
      <c r="G3" s="202" t="str">
        <f>一覧!H24</f>
        <v>GAUTAM DIPENDRA</v>
      </c>
      <c r="H3" s="202"/>
      <c r="I3" s="203" t="str">
        <f>一覧!I24</f>
        <v>ガウタム　ディペンドラ</v>
      </c>
      <c r="J3" s="205"/>
      <c r="K3" s="115">
        <f>一覧!L24</f>
        <v>0</v>
      </c>
      <c r="L3" s="97">
        <f>一覧!M24</f>
        <v>0</v>
      </c>
      <c r="M3" s="97">
        <f>一覧!N24</f>
        <v>0</v>
      </c>
      <c r="N3" s="203">
        <f>一覧!O24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一覧!P24</f>
        <v>0</v>
      </c>
      <c r="I4" s="188"/>
      <c r="J4" s="120" t="s">
        <v>94</v>
      </c>
      <c r="K4" s="130" t="str">
        <f>一覧!Q24</f>
        <v>－</v>
      </c>
      <c r="L4" s="129" t="s">
        <v>16</v>
      </c>
      <c r="M4" s="189" t="str">
        <f>一覧!J24</f>
        <v>キャリア形成学科</v>
      </c>
      <c r="N4" s="190"/>
      <c r="O4" s="131">
        <f>一覧!K24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4" display="一覧!A2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一覧!A25</f>
        <v>21</v>
      </c>
      <c r="B3" s="96">
        <f>一覧!C25</f>
        <v>2</v>
      </c>
      <c r="C3" s="96">
        <f>一覧!D25</f>
        <v>2</v>
      </c>
      <c r="D3" s="96" t="str">
        <f>一覧!E25</f>
        <v>PM</v>
      </c>
      <c r="E3" s="96" t="str">
        <f>一覧!F25</f>
        <v>植田</v>
      </c>
      <c r="F3" s="96">
        <f>一覧!G25</f>
        <v>18564</v>
      </c>
      <c r="G3" s="202" t="str">
        <f>一覧!H25</f>
        <v>NGUYEN DINH DO</v>
      </c>
      <c r="H3" s="202"/>
      <c r="I3" s="203" t="str">
        <f>一覧!I25</f>
        <v>グエン　ディン　ド　</v>
      </c>
      <c r="J3" s="205"/>
      <c r="K3" s="115">
        <f>一覧!L25</f>
        <v>0</v>
      </c>
      <c r="L3" s="97">
        <f>一覧!M25</f>
        <v>0</v>
      </c>
      <c r="M3" s="97">
        <f>一覧!N25</f>
        <v>0</v>
      </c>
      <c r="N3" s="203">
        <f>一覧!O25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一覧!P25</f>
        <v>0</v>
      </c>
      <c r="I4" s="188"/>
      <c r="J4" s="120" t="s">
        <v>94</v>
      </c>
      <c r="K4" s="130" t="str">
        <f>一覧!Q25</f>
        <v>－</v>
      </c>
      <c r="L4" s="129" t="s">
        <v>16</v>
      </c>
      <c r="M4" s="189" t="str">
        <f>一覧!J25</f>
        <v>キャリア形成学科</v>
      </c>
      <c r="N4" s="190"/>
      <c r="O4" s="131">
        <f>一覧!K25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5" display="一覧!A25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一覧!A26</f>
        <v>22</v>
      </c>
      <c r="B3" s="96">
        <f>一覧!C26</f>
        <v>2</v>
      </c>
      <c r="C3" s="96">
        <f>一覧!D26</f>
        <v>2</v>
      </c>
      <c r="D3" s="96" t="str">
        <f>一覧!E26</f>
        <v>PM</v>
      </c>
      <c r="E3" s="96" t="str">
        <f>一覧!F26</f>
        <v>植田</v>
      </c>
      <c r="F3" s="96">
        <f>一覧!G26</f>
        <v>18579</v>
      </c>
      <c r="G3" s="202" t="str">
        <f>一覧!H26</f>
        <v>GALHENAGE CHANIDU SHALINDA PERERA</v>
      </c>
      <c r="H3" s="202"/>
      <c r="I3" s="203" t="str">
        <f>一覧!I26</f>
        <v>ガルヘナゲ　チャニトウ　シャリンダ　ペレラ</v>
      </c>
      <c r="J3" s="205"/>
      <c r="K3" s="115">
        <f>一覧!L26</f>
        <v>0</v>
      </c>
      <c r="L3" s="97">
        <f>一覧!M26</f>
        <v>0</v>
      </c>
      <c r="M3" s="97">
        <f>一覧!N26</f>
        <v>0</v>
      </c>
      <c r="N3" s="203">
        <f>一覧!O26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一覧!P26</f>
        <v>0</v>
      </c>
      <c r="I4" s="188"/>
      <c r="J4" s="120" t="s">
        <v>94</v>
      </c>
      <c r="K4" s="130" t="str">
        <f>一覧!Q26</f>
        <v>－</v>
      </c>
      <c r="L4" s="129" t="s">
        <v>16</v>
      </c>
      <c r="M4" s="189" t="str">
        <f>一覧!J26</f>
        <v>キャリア形成学科</v>
      </c>
      <c r="N4" s="190"/>
      <c r="O4" s="131">
        <f>一覧!K26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6" display="一覧!A26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一覧!A27</f>
        <v>23</v>
      </c>
      <c r="B3" s="96">
        <f>一覧!C27</f>
        <v>2</v>
      </c>
      <c r="C3" s="96">
        <f>一覧!D27</f>
        <v>2</v>
      </c>
      <c r="D3" s="96" t="str">
        <f>一覧!E27</f>
        <v>PM</v>
      </c>
      <c r="E3" s="96" t="str">
        <f>一覧!F27</f>
        <v>植田</v>
      </c>
      <c r="F3" s="96">
        <f>一覧!G27</f>
        <v>18598</v>
      </c>
      <c r="G3" s="202" t="str">
        <f>一覧!H27</f>
        <v>BIST KESHAV</v>
      </c>
      <c r="H3" s="202"/>
      <c r="I3" s="203" t="str">
        <f>一覧!I27</f>
        <v>ビスト　ケサブ　</v>
      </c>
      <c r="J3" s="205"/>
      <c r="K3" s="97">
        <f>一覧!N27</f>
        <v>0</v>
      </c>
      <c r="L3" s="97">
        <f>一覧!M27</f>
        <v>0</v>
      </c>
      <c r="M3" s="97">
        <f>一覧!N27</f>
        <v>0</v>
      </c>
      <c r="N3" s="203">
        <f>一覧!O27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一覧!P27</f>
        <v>0</v>
      </c>
      <c r="I4" s="188"/>
      <c r="J4" s="120" t="s">
        <v>94</v>
      </c>
      <c r="K4" s="130" t="str">
        <f>一覧!Q27</f>
        <v>－</v>
      </c>
      <c r="L4" s="129" t="s">
        <v>16</v>
      </c>
      <c r="M4" s="189" t="str">
        <f>一覧!J27</f>
        <v>キャリア形成学科</v>
      </c>
      <c r="N4" s="190"/>
      <c r="O4" s="131">
        <f>一覧!K27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7" display="一覧!A2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一覧!A28</f>
        <v>24</v>
      </c>
      <c r="B3" s="96">
        <f>一覧!C28</f>
        <v>2</v>
      </c>
      <c r="C3" s="96">
        <f>一覧!D28</f>
        <v>2</v>
      </c>
      <c r="D3" s="96" t="str">
        <f>一覧!E28</f>
        <v>PM</v>
      </c>
      <c r="E3" s="96" t="str">
        <f>一覧!F28</f>
        <v>植田</v>
      </c>
      <c r="F3" s="96">
        <f>一覧!G28</f>
        <v>18613</v>
      </c>
      <c r="G3" s="202" t="str">
        <f>一覧!H28</f>
        <v>NGUYEN VAN BAC</v>
      </c>
      <c r="H3" s="202"/>
      <c r="I3" s="203" t="str">
        <f>一覧!I28</f>
        <v>グェン　バン　バック</v>
      </c>
      <c r="J3" s="205"/>
      <c r="K3" s="97">
        <f>一覧!N28</f>
        <v>0</v>
      </c>
      <c r="L3" s="97">
        <f>一覧!M28</f>
        <v>0</v>
      </c>
      <c r="M3" s="97">
        <f>一覧!N28</f>
        <v>0</v>
      </c>
      <c r="N3" s="203">
        <f>一覧!O28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一覧!P28</f>
        <v>0</v>
      </c>
      <c r="I4" s="188"/>
      <c r="J4" s="120" t="s">
        <v>94</v>
      </c>
      <c r="K4" s="130" t="str">
        <f>一覧!Q28</f>
        <v>－</v>
      </c>
      <c r="L4" s="129" t="s">
        <v>16</v>
      </c>
      <c r="M4" s="189" t="str">
        <f>一覧!J28</f>
        <v>キャリア形成学科</v>
      </c>
      <c r="N4" s="190"/>
      <c r="O4" s="131">
        <f>一覧!K28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28" display="一覧!A2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7"/>
  <sheetViews>
    <sheetView tabSelected="1" topLeftCell="A13" zoomScale="70" zoomScaleNormal="70" workbookViewId="0">
      <selection activeCell="E60" sqref="E60"/>
    </sheetView>
  </sheetViews>
  <sheetFormatPr defaultColWidth="9" defaultRowHeight="13.5" outlineLevelRow="1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一覧!A29</f>
        <v>25</v>
      </c>
      <c r="B3" s="96">
        <f>一覧!C29</f>
        <v>2</v>
      </c>
      <c r="C3" s="96">
        <f>一覧!D29</f>
        <v>2</v>
      </c>
      <c r="D3" s="96" t="str">
        <f>一覧!E29</f>
        <v>PM</v>
      </c>
      <c r="E3" s="96" t="str">
        <f>一覧!F29</f>
        <v>植田</v>
      </c>
      <c r="F3" s="96">
        <f>一覧!G29</f>
        <v>17899</v>
      </c>
      <c r="G3" s="202" t="str">
        <f>一覧!H29</f>
        <v>NGUYEN THI HANG</v>
      </c>
      <c r="H3" s="202"/>
      <c r="I3" s="203" t="str">
        <f>一覧!I29</f>
        <v>グエン　ティ　ハン</v>
      </c>
      <c r="J3" s="205"/>
      <c r="K3" s="115">
        <f>一覧!L29</f>
        <v>3</v>
      </c>
      <c r="L3" s="97">
        <f>一覧!M29</f>
        <v>44099</v>
      </c>
      <c r="M3" s="97">
        <f>一覧!N29</f>
        <v>3</v>
      </c>
      <c r="N3" s="203" t="str">
        <f>一覧!O29</f>
        <v>九州日語学院</v>
      </c>
      <c r="O3" s="204"/>
      <c r="P3" s="205"/>
      <c r="Q3" s="206" t="s">
        <v>183</v>
      </c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 t="str">
        <f>一覧!P29</f>
        <v>ベトナム</v>
      </c>
      <c r="I4" s="188"/>
      <c r="J4" s="120" t="s">
        <v>94</v>
      </c>
      <c r="K4" s="130" t="str">
        <f>一覧!Q29</f>
        <v>－</v>
      </c>
      <c r="L4" s="129" t="s">
        <v>16</v>
      </c>
      <c r="M4" s="189" t="str">
        <f>一覧!J29</f>
        <v>キャリア形成学科</v>
      </c>
      <c r="N4" s="190"/>
      <c r="O4" s="131">
        <f>一覧!K29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>
        <v>0.8</v>
      </c>
      <c r="E24" s="76"/>
      <c r="F24" s="76"/>
      <c r="G24" s="77"/>
      <c r="J24" s="24"/>
    </row>
    <row r="25" spans="1:20" hidden="1" outlineLevel="1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 hidden="1" outlineLevel="1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 hidden="1" outlineLevel="1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hidden="1" outlineLevel="1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 hidden="1" outlineLevel="1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 hidden="1" outlineLevel="1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6">
        <f>T27+(SUM(P30:P32)-SUM(S30:S32))</f>
        <v>0</v>
      </c>
    </row>
    <row r="31" spans="1:20" hidden="1" outlineLevel="1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47"/>
    </row>
    <row r="32" spans="1:20" hidden="1" outlineLevel="1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48"/>
    </row>
    <row r="33" spans="1:20" hidden="1" outlineLevel="1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 hidden="1" outlineLevel="1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 hidden="1" outlineLevel="1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 hidden="1" outlineLevel="1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 hidden="1" outlineLevel="1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 hidden="1" outlineLevel="1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 hidden="1" outlineLevel="1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 hidden="1" outlineLevel="1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hidden="1" outlineLevel="1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 hidden="1" outlineLevel="1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 hidden="1" outlineLevel="1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 hidden="1" outlineLevel="1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 hidden="1" outlineLevel="1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 hidden="1" outlineLevel="1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hidden="1" outlineLevel="1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 hidden="1" outlineLevel="1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20" hidden="1" outlineLevel="1">
      <c r="E49" s="231"/>
      <c r="F49" s="7"/>
      <c r="G49" s="57"/>
      <c r="H49" s="61"/>
      <c r="I49" s="7"/>
      <c r="J49" s="7"/>
      <c r="K49" s="62"/>
      <c r="L49" s="247"/>
    </row>
    <row r="50" spans="1:20" ht="14.25" hidden="1" outlineLevel="1" thickBot="1">
      <c r="E50" s="258"/>
      <c r="F50" s="68"/>
      <c r="G50" s="69"/>
      <c r="H50" s="70"/>
      <c r="I50" s="68"/>
      <c r="J50" s="68"/>
      <c r="K50" s="70"/>
      <c r="L50" s="257"/>
    </row>
    <row r="51" spans="1:20" collapsed="1">
      <c r="A51" s="81" t="s">
        <v>15</v>
      </c>
      <c r="B51" s="81" t="s">
        <v>12</v>
      </c>
    </row>
    <row r="52" spans="1:20">
      <c r="A52" s="87">
        <v>1</v>
      </c>
      <c r="B52" s="23"/>
    </row>
    <row r="53" spans="1:20" ht="14.25" thickBot="1"/>
    <row r="54" spans="1:20">
      <c r="A54" s="268" t="s">
        <v>187</v>
      </c>
      <c r="B54" s="174" t="s">
        <v>184</v>
      </c>
      <c r="C54" s="174"/>
      <c r="D54" s="174"/>
      <c r="E54" s="174"/>
      <c r="F54" s="174"/>
      <c r="G54" s="174"/>
      <c r="H54" s="174"/>
      <c r="I54" s="174"/>
      <c r="J54" s="175"/>
      <c r="K54" s="174"/>
      <c r="L54" s="174"/>
      <c r="M54" s="174"/>
      <c r="N54" s="174"/>
      <c r="O54" s="174"/>
      <c r="P54" s="174"/>
      <c r="Q54" s="174"/>
      <c r="R54" s="174"/>
      <c r="S54" s="174"/>
      <c r="T54" s="176"/>
    </row>
    <row r="55" spans="1:20">
      <c r="A55" s="269"/>
      <c r="B55" s="7" t="s">
        <v>185</v>
      </c>
      <c r="C55" s="7"/>
      <c r="D55" s="7"/>
      <c r="E55" s="7"/>
      <c r="F55" s="7"/>
      <c r="G55" s="7"/>
      <c r="H55" s="7"/>
      <c r="I55" s="7"/>
      <c r="J55" s="57"/>
      <c r="K55" s="7"/>
      <c r="L55" s="7"/>
      <c r="M55" s="7"/>
      <c r="N55" s="7"/>
      <c r="O55" s="7"/>
      <c r="P55" s="7"/>
      <c r="Q55" s="7"/>
      <c r="R55" s="7"/>
      <c r="S55" s="7"/>
      <c r="T55" s="177"/>
    </row>
    <row r="56" spans="1:20">
      <c r="A56" s="269"/>
      <c r="B56" s="21" t="s">
        <v>186</v>
      </c>
      <c r="C56" s="7"/>
      <c r="D56" s="7"/>
      <c r="E56" s="7"/>
      <c r="F56" s="7"/>
      <c r="G56" s="7"/>
      <c r="H56" s="7"/>
      <c r="I56" s="7"/>
      <c r="J56" s="57"/>
      <c r="K56" s="7"/>
      <c r="L56" s="7"/>
      <c r="M56" s="7"/>
      <c r="N56" s="7"/>
      <c r="O56" s="7"/>
      <c r="P56" s="7"/>
      <c r="Q56" s="7"/>
      <c r="R56" s="7"/>
      <c r="S56" s="7"/>
      <c r="T56" s="177"/>
    </row>
    <row r="57" spans="1:20" ht="14.25" thickBot="1">
      <c r="A57" s="270"/>
      <c r="B57" s="178" t="s">
        <v>188</v>
      </c>
      <c r="C57" s="68"/>
      <c r="D57" s="68"/>
      <c r="E57" s="68"/>
      <c r="F57" s="68"/>
      <c r="G57" s="68"/>
      <c r="H57" s="68"/>
      <c r="I57" s="68"/>
      <c r="J57" s="69"/>
      <c r="K57" s="68"/>
      <c r="L57" s="68"/>
      <c r="M57" s="68"/>
      <c r="N57" s="68"/>
      <c r="O57" s="68"/>
      <c r="P57" s="68"/>
      <c r="Q57" s="68"/>
      <c r="R57" s="68"/>
      <c r="S57" s="68"/>
      <c r="T57" s="179"/>
    </row>
  </sheetData>
  <mergeCells count="87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A37:B37"/>
    <mergeCell ref="A54:A57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  <mergeCell ref="A40:B40"/>
  </mergeCells>
  <phoneticPr fontId="3"/>
  <hyperlinks>
    <hyperlink ref="A3" location="一覧!A29" display="一覧!A29"/>
  </hyperlinks>
  <pageMargins left="0.31496062992125984" right="0.31496062992125984" top="1.1417322834645669" bottom="0.35433070866141736" header="0.31496062992125984" footer="0.11811023622047245"/>
  <pageSetup paperSize="9" scale="76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一覧!A30</f>
        <v>26</v>
      </c>
      <c r="B3" s="96">
        <f>一覧!C30</f>
        <v>0</v>
      </c>
      <c r="C3" s="96">
        <f>一覧!D30</f>
        <v>0</v>
      </c>
      <c r="D3" s="96">
        <f>一覧!E30</f>
        <v>0</v>
      </c>
      <c r="E3" s="96">
        <f>一覧!F30</f>
        <v>0</v>
      </c>
      <c r="F3" s="96">
        <f>一覧!G30</f>
        <v>0</v>
      </c>
      <c r="G3" s="202">
        <f>一覧!H30</f>
        <v>0</v>
      </c>
      <c r="H3" s="202"/>
      <c r="I3" s="203">
        <f>一覧!I30</f>
        <v>0</v>
      </c>
      <c r="J3" s="205"/>
      <c r="K3" s="115">
        <f>一覧!L30</f>
        <v>0</v>
      </c>
      <c r="L3" s="97">
        <f>一覧!M30</f>
        <v>0</v>
      </c>
      <c r="M3" s="97">
        <f>一覧!N30</f>
        <v>0</v>
      </c>
      <c r="N3" s="203">
        <f>一覧!O30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一覧!P30</f>
        <v>0</v>
      </c>
      <c r="I4" s="188"/>
      <c r="J4" s="120" t="s">
        <v>94</v>
      </c>
      <c r="K4" s="130">
        <f>一覧!Q30</f>
        <v>0</v>
      </c>
      <c r="L4" s="129" t="s">
        <v>16</v>
      </c>
      <c r="M4" s="189">
        <f>一覧!J30</f>
        <v>0</v>
      </c>
      <c r="N4" s="190"/>
      <c r="O4" s="131">
        <f>一覧!K30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0" display="一覧!A30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1"/>
  <sheetViews>
    <sheetView topLeftCell="A13" zoomScale="70" zoomScaleNormal="70" workbookViewId="0">
      <selection activeCell="Q31" sqref="Q31:Q38"/>
    </sheetView>
  </sheetViews>
  <sheetFormatPr defaultRowHeight="13.5"/>
  <cols>
    <col min="1" max="1" width="3.5" style="2" bestFit="1" customWidth="1"/>
    <col min="2" max="3" width="5.25" style="2" customWidth="1"/>
    <col min="4" max="4" width="6.25" style="2" customWidth="1"/>
    <col min="5" max="5" width="7.5" style="2" bestFit="1" customWidth="1"/>
    <col min="6" max="6" width="7.5" style="2" customWidth="1"/>
    <col min="7" max="7" width="6.5" style="2" bestFit="1" customWidth="1"/>
    <col min="8" max="8" width="22.875" style="20" bestFit="1" customWidth="1"/>
    <col min="9" max="9" width="24.625" style="20" bestFit="1" customWidth="1"/>
    <col min="10" max="10" width="17.375" style="128" bestFit="1" customWidth="1"/>
    <col min="11" max="11" width="8.75" style="128" bestFit="1" customWidth="1"/>
    <col min="12" max="12" width="8.5" style="2" bestFit="1" customWidth="1"/>
    <col min="13" max="13" width="11.625" style="2" bestFit="1" customWidth="1"/>
    <col min="14" max="14" width="10.5" style="2" customWidth="1"/>
    <col min="15" max="15" width="30.5" style="20" bestFit="1" customWidth="1"/>
  </cols>
  <sheetData>
    <row r="1" spans="1:17" s="1" customFormat="1" ht="18.75">
      <c r="A1" s="2"/>
      <c r="B1" s="2"/>
      <c r="C1" s="2"/>
      <c r="D1" s="2"/>
      <c r="E1" s="2"/>
      <c r="F1" s="2"/>
      <c r="G1" s="2"/>
      <c r="H1" s="261" t="s">
        <v>108</v>
      </c>
      <c r="I1" s="261"/>
      <c r="J1" s="123"/>
      <c r="K1" s="123" t="s">
        <v>102</v>
      </c>
      <c r="L1" s="159" t="s">
        <v>103</v>
      </c>
      <c r="M1" s="2"/>
      <c r="N1" s="2"/>
      <c r="O1" s="20"/>
    </row>
    <row r="3" spans="1:17">
      <c r="A3" s="183" t="s">
        <v>5</v>
      </c>
      <c r="B3" s="197" t="s">
        <v>15</v>
      </c>
      <c r="C3" s="183" t="s">
        <v>0</v>
      </c>
      <c r="D3" s="183" t="s">
        <v>1</v>
      </c>
      <c r="E3" s="183" t="s">
        <v>6</v>
      </c>
      <c r="F3" s="197" t="s">
        <v>11</v>
      </c>
      <c r="G3" s="183" t="s">
        <v>2</v>
      </c>
      <c r="H3" s="260" t="s">
        <v>3</v>
      </c>
      <c r="I3" s="260" t="s">
        <v>4</v>
      </c>
      <c r="J3" s="262" t="s">
        <v>95</v>
      </c>
      <c r="K3" s="121"/>
      <c r="L3" s="264" t="s">
        <v>10</v>
      </c>
      <c r="M3" s="183" t="s">
        <v>8</v>
      </c>
      <c r="N3" s="183" t="s">
        <v>26</v>
      </c>
      <c r="O3" s="260" t="s">
        <v>9</v>
      </c>
      <c r="P3" s="183" t="s">
        <v>92</v>
      </c>
      <c r="Q3" s="183" t="s">
        <v>94</v>
      </c>
    </row>
    <row r="4" spans="1:17" s="1" customFormat="1">
      <c r="A4" s="183"/>
      <c r="B4" s="185"/>
      <c r="C4" s="183"/>
      <c r="D4" s="183"/>
      <c r="E4" s="183"/>
      <c r="F4" s="185"/>
      <c r="G4" s="183"/>
      <c r="H4" s="260"/>
      <c r="I4" s="260"/>
      <c r="J4" s="263"/>
      <c r="K4" s="122"/>
      <c r="L4" s="265"/>
      <c r="M4" s="183"/>
      <c r="N4" s="183"/>
      <c r="O4" s="260"/>
      <c r="P4" s="183"/>
      <c r="Q4" s="183"/>
    </row>
    <row r="5" spans="1:17" s="24" customFormat="1">
      <c r="A5" s="28">
        <v>1</v>
      </c>
      <c r="B5" s="140"/>
      <c r="C5" s="140">
        <v>2</v>
      </c>
      <c r="D5" s="140">
        <v>2</v>
      </c>
      <c r="E5" s="140" t="s">
        <v>110</v>
      </c>
      <c r="F5" s="141" t="s">
        <v>109</v>
      </c>
      <c r="G5" s="140">
        <v>18306</v>
      </c>
      <c r="H5" s="142" t="s">
        <v>111</v>
      </c>
      <c r="I5" s="142" t="s">
        <v>112</v>
      </c>
      <c r="J5" s="160" t="s">
        <v>178</v>
      </c>
      <c r="K5" s="143"/>
      <c r="L5" s="140"/>
      <c r="M5" s="144"/>
      <c r="N5" s="144"/>
      <c r="O5" s="160"/>
      <c r="P5" s="144"/>
      <c r="Q5" s="144" t="s">
        <v>182</v>
      </c>
    </row>
    <row r="6" spans="1:17" s="24" customFormat="1">
      <c r="A6" s="8">
        <f>A5+1</f>
        <v>2</v>
      </c>
      <c r="B6" s="145"/>
      <c r="C6" s="145">
        <v>2</v>
      </c>
      <c r="D6" s="145">
        <v>2</v>
      </c>
      <c r="E6" s="145" t="s">
        <v>110</v>
      </c>
      <c r="F6" s="145" t="s">
        <v>109</v>
      </c>
      <c r="G6" s="145">
        <v>18311</v>
      </c>
      <c r="H6" s="146" t="s">
        <v>113</v>
      </c>
      <c r="I6" s="146" t="s">
        <v>114</v>
      </c>
      <c r="J6" s="161" t="s">
        <v>178</v>
      </c>
      <c r="K6" s="147"/>
      <c r="L6" s="145"/>
      <c r="M6" s="148"/>
      <c r="N6" s="148"/>
      <c r="O6" s="161"/>
      <c r="P6" s="148"/>
      <c r="Q6" s="148" t="s">
        <v>182</v>
      </c>
    </row>
    <row r="7" spans="1:17" s="24" customFormat="1">
      <c r="A7" s="11">
        <f t="shared" ref="A7:A22" si="0">A6+1</f>
        <v>3</v>
      </c>
      <c r="B7" s="141"/>
      <c r="C7" s="140">
        <v>2</v>
      </c>
      <c r="D7" s="140">
        <v>2</v>
      </c>
      <c r="E7" s="141" t="s">
        <v>110</v>
      </c>
      <c r="F7" s="141" t="s">
        <v>109</v>
      </c>
      <c r="G7" s="141">
        <v>18312</v>
      </c>
      <c r="H7" s="149" t="s">
        <v>115</v>
      </c>
      <c r="I7" s="149" t="s">
        <v>116</v>
      </c>
      <c r="J7" s="162" t="s">
        <v>178</v>
      </c>
      <c r="K7" s="150"/>
      <c r="L7" s="141"/>
      <c r="M7" s="151"/>
      <c r="N7" s="151"/>
      <c r="O7" s="162"/>
      <c r="P7" s="151"/>
      <c r="Q7" s="151" t="s">
        <v>182</v>
      </c>
    </row>
    <row r="8" spans="1:17" s="24" customFormat="1">
      <c r="A8" s="8">
        <f t="shared" si="0"/>
        <v>4</v>
      </c>
      <c r="B8" s="145"/>
      <c r="C8" s="145">
        <v>2</v>
      </c>
      <c r="D8" s="145">
        <v>2</v>
      </c>
      <c r="E8" s="145" t="s">
        <v>110</v>
      </c>
      <c r="F8" s="145" t="s">
        <v>109</v>
      </c>
      <c r="G8" s="145">
        <v>18319</v>
      </c>
      <c r="H8" s="146" t="s">
        <v>117</v>
      </c>
      <c r="I8" s="146" t="s">
        <v>118</v>
      </c>
      <c r="J8" s="161" t="s">
        <v>178</v>
      </c>
      <c r="K8" s="147"/>
      <c r="L8" s="145"/>
      <c r="M8" s="148"/>
      <c r="N8" s="166"/>
      <c r="O8" s="161"/>
      <c r="P8" s="148"/>
      <c r="Q8" s="148" t="s">
        <v>182</v>
      </c>
    </row>
    <row r="9" spans="1:17" s="24" customFormat="1">
      <c r="A9" s="11">
        <f t="shared" si="0"/>
        <v>5</v>
      </c>
      <c r="B9" s="141"/>
      <c r="C9" s="140">
        <v>2</v>
      </c>
      <c r="D9" s="140">
        <v>2</v>
      </c>
      <c r="E9" s="141" t="s">
        <v>110</v>
      </c>
      <c r="F9" s="141" t="s">
        <v>109</v>
      </c>
      <c r="G9" s="141">
        <v>18330</v>
      </c>
      <c r="H9" s="149" t="s">
        <v>119</v>
      </c>
      <c r="I9" s="149" t="s">
        <v>120</v>
      </c>
      <c r="J9" s="162" t="s">
        <v>178</v>
      </c>
      <c r="K9" s="150"/>
      <c r="L9" s="141"/>
      <c r="M9" s="151"/>
      <c r="N9" s="167"/>
      <c r="O9" s="162"/>
      <c r="P9" s="151"/>
      <c r="Q9" s="151" t="s">
        <v>182</v>
      </c>
    </row>
    <row r="10" spans="1:17" s="24" customFormat="1">
      <c r="A10" s="8">
        <f t="shared" si="0"/>
        <v>6</v>
      </c>
      <c r="B10" s="145"/>
      <c r="C10" s="145">
        <v>2</v>
      </c>
      <c r="D10" s="145">
        <v>2</v>
      </c>
      <c r="E10" s="145" t="s">
        <v>110</v>
      </c>
      <c r="F10" s="145" t="s">
        <v>109</v>
      </c>
      <c r="G10" s="145">
        <v>18345</v>
      </c>
      <c r="H10" s="146" t="s">
        <v>121</v>
      </c>
      <c r="I10" s="146" t="s">
        <v>122</v>
      </c>
      <c r="J10" s="161" t="s">
        <v>178</v>
      </c>
      <c r="K10" s="147"/>
      <c r="L10" s="145"/>
      <c r="M10" s="148"/>
      <c r="N10" s="166"/>
      <c r="O10" s="161"/>
      <c r="P10" s="148"/>
      <c r="Q10" s="148" t="s">
        <v>182</v>
      </c>
    </row>
    <row r="11" spans="1:17" s="24" customFormat="1">
      <c r="A11" s="11">
        <f t="shared" si="0"/>
        <v>7</v>
      </c>
      <c r="B11" s="141"/>
      <c r="C11" s="140">
        <v>2</v>
      </c>
      <c r="D11" s="140">
        <v>2</v>
      </c>
      <c r="E11" s="141" t="s">
        <v>110</v>
      </c>
      <c r="F11" s="141" t="s">
        <v>109</v>
      </c>
      <c r="G11" s="141">
        <v>18347</v>
      </c>
      <c r="H11" s="149" t="s">
        <v>123</v>
      </c>
      <c r="I11" s="149" t="s">
        <v>124</v>
      </c>
      <c r="J11" s="162" t="s">
        <v>178</v>
      </c>
      <c r="K11" s="150"/>
      <c r="L11" s="141"/>
      <c r="M11" s="151"/>
      <c r="N11" s="167"/>
      <c r="O11" s="162"/>
      <c r="P11" s="151"/>
      <c r="Q11" s="151" t="s">
        <v>182</v>
      </c>
    </row>
    <row r="12" spans="1:17" s="24" customFormat="1">
      <c r="A12" s="8">
        <f t="shared" si="0"/>
        <v>8</v>
      </c>
      <c r="B12" s="145"/>
      <c r="C12" s="145">
        <v>2</v>
      </c>
      <c r="D12" s="145">
        <v>2</v>
      </c>
      <c r="E12" s="145" t="s">
        <v>110</v>
      </c>
      <c r="F12" s="145" t="s">
        <v>109</v>
      </c>
      <c r="G12" s="145">
        <v>18351</v>
      </c>
      <c r="H12" s="146" t="s">
        <v>125</v>
      </c>
      <c r="I12" s="146" t="s">
        <v>126</v>
      </c>
      <c r="J12" s="161" t="s">
        <v>178</v>
      </c>
      <c r="K12" s="147"/>
      <c r="L12" s="145"/>
      <c r="M12" s="148"/>
      <c r="N12" s="166"/>
      <c r="O12" s="161"/>
      <c r="P12" s="148"/>
      <c r="Q12" s="148" t="s">
        <v>182</v>
      </c>
    </row>
    <row r="13" spans="1:17" s="24" customFormat="1">
      <c r="A13" s="11">
        <f t="shared" si="0"/>
        <v>9</v>
      </c>
      <c r="B13" s="141"/>
      <c r="C13" s="140">
        <v>2</v>
      </c>
      <c r="D13" s="140">
        <v>2</v>
      </c>
      <c r="E13" s="141" t="s">
        <v>110</v>
      </c>
      <c r="F13" s="141" t="s">
        <v>109</v>
      </c>
      <c r="G13" s="141">
        <v>18354</v>
      </c>
      <c r="H13" s="149" t="s">
        <v>127</v>
      </c>
      <c r="I13" s="149" t="s">
        <v>128</v>
      </c>
      <c r="J13" s="162" t="s">
        <v>178</v>
      </c>
      <c r="K13" s="150"/>
      <c r="L13" s="141"/>
      <c r="M13" s="151"/>
      <c r="N13" s="167"/>
      <c r="O13" s="162"/>
      <c r="P13" s="151"/>
      <c r="Q13" s="151" t="s">
        <v>182</v>
      </c>
    </row>
    <row r="14" spans="1:17" s="24" customFormat="1">
      <c r="A14" s="8">
        <f t="shared" si="0"/>
        <v>10</v>
      </c>
      <c r="B14" s="145"/>
      <c r="C14" s="145">
        <v>2</v>
      </c>
      <c r="D14" s="145">
        <v>2</v>
      </c>
      <c r="E14" s="145" t="s">
        <v>110</v>
      </c>
      <c r="F14" s="145" t="s">
        <v>109</v>
      </c>
      <c r="G14" s="145">
        <v>18360</v>
      </c>
      <c r="H14" s="146" t="s">
        <v>129</v>
      </c>
      <c r="I14" s="146" t="s">
        <v>130</v>
      </c>
      <c r="J14" s="161" t="s">
        <v>178</v>
      </c>
      <c r="K14" s="147"/>
      <c r="L14" s="145"/>
      <c r="M14" s="148"/>
      <c r="N14" s="166"/>
      <c r="O14" s="161"/>
      <c r="P14" s="148"/>
      <c r="Q14" s="148" t="s">
        <v>182</v>
      </c>
    </row>
    <row r="15" spans="1:17" s="24" customFormat="1">
      <c r="A15" s="11">
        <f t="shared" si="0"/>
        <v>11</v>
      </c>
      <c r="B15" s="141"/>
      <c r="C15" s="140">
        <v>2</v>
      </c>
      <c r="D15" s="140">
        <v>2</v>
      </c>
      <c r="E15" s="141" t="s">
        <v>110</v>
      </c>
      <c r="F15" s="141" t="s">
        <v>109</v>
      </c>
      <c r="G15" s="141">
        <v>18384</v>
      </c>
      <c r="H15" s="149" t="s">
        <v>131</v>
      </c>
      <c r="I15" s="149" t="s">
        <v>132</v>
      </c>
      <c r="J15" s="162" t="s">
        <v>178</v>
      </c>
      <c r="K15" s="150"/>
      <c r="L15" s="141"/>
      <c r="M15" s="151"/>
      <c r="N15" s="167"/>
      <c r="O15" s="162"/>
      <c r="P15" s="151"/>
      <c r="Q15" s="151" t="s">
        <v>182</v>
      </c>
    </row>
    <row r="16" spans="1:17" s="24" customFormat="1">
      <c r="A16" s="8">
        <f t="shared" si="0"/>
        <v>12</v>
      </c>
      <c r="B16" s="145"/>
      <c r="C16" s="145">
        <v>2</v>
      </c>
      <c r="D16" s="145">
        <v>2</v>
      </c>
      <c r="E16" s="145" t="s">
        <v>110</v>
      </c>
      <c r="F16" s="145" t="s">
        <v>109</v>
      </c>
      <c r="G16" s="145">
        <v>18391</v>
      </c>
      <c r="H16" s="146" t="s">
        <v>133</v>
      </c>
      <c r="I16" s="146" t="s">
        <v>134</v>
      </c>
      <c r="J16" s="161" t="s">
        <v>178</v>
      </c>
      <c r="K16" s="147"/>
      <c r="L16" s="145"/>
      <c r="M16" s="148"/>
      <c r="N16" s="166"/>
      <c r="O16" s="161"/>
      <c r="P16" s="148"/>
      <c r="Q16" s="148" t="s">
        <v>182</v>
      </c>
    </row>
    <row r="17" spans="1:17" s="24" customFormat="1">
      <c r="A17" s="28">
        <f t="shared" si="0"/>
        <v>13</v>
      </c>
      <c r="B17" s="141"/>
      <c r="C17" s="140">
        <v>2</v>
      </c>
      <c r="D17" s="140">
        <v>2</v>
      </c>
      <c r="E17" s="140" t="s">
        <v>110</v>
      </c>
      <c r="F17" s="140" t="s">
        <v>109</v>
      </c>
      <c r="G17" s="140">
        <v>18424</v>
      </c>
      <c r="H17" s="142" t="s">
        <v>135</v>
      </c>
      <c r="I17" s="142" t="s">
        <v>136</v>
      </c>
      <c r="J17" s="160" t="s">
        <v>178</v>
      </c>
      <c r="K17" s="143"/>
      <c r="L17" s="140"/>
      <c r="M17" s="144"/>
      <c r="N17" s="167"/>
      <c r="O17" s="160"/>
      <c r="P17" s="144"/>
      <c r="Q17" s="144" t="s">
        <v>182</v>
      </c>
    </row>
    <row r="18" spans="1:17" s="24" customFormat="1">
      <c r="A18" s="14">
        <f t="shared" si="0"/>
        <v>14</v>
      </c>
      <c r="B18" s="145"/>
      <c r="C18" s="145">
        <v>2</v>
      </c>
      <c r="D18" s="145">
        <v>2</v>
      </c>
      <c r="E18" s="152" t="s">
        <v>110</v>
      </c>
      <c r="F18" s="152" t="s">
        <v>109</v>
      </c>
      <c r="G18" s="152">
        <v>18425</v>
      </c>
      <c r="H18" s="153" t="s">
        <v>137</v>
      </c>
      <c r="I18" s="153" t="s">
        <v>138</v>
      </c>
      <c r="J18" s="163" t="s">
        <v>178</v>
      </c>
      <c r="K18" s="154"/>
      <c r="L18" s="152"/>
      <c r="M18" s="155"/>
      <c r="N18" s="168"/>
      <c r="O18" s="163"/>
      <c r="P18" s="155"/>
      <c r="Q18" s="155" t="s">
        <v>182</v>
      </c>
    </row>
    <row r="19" spans="1:17" s="32" customFormat="1">
      <c r="A19" s="28">
        <f t="shared" si="0"/>
        <v>15</v>
      </c>
      <c r="B19" s="141"/>
      <c r="C19" s="140">
        <v>2</v>
      </c>
      <c r="D19" s="140">
        <v>2</v>
      </c>
      <c r="E19" s="140" t="s">
        <v>110</v>
      </c>
      <c r="F19" s="140" t="s">
        <v>109</v>
      </c>
      <c r="G19" s="140">
        <v>18427</v>
      </c>
      <c r="H19" s="142" t="s">
        <v>139</v>
      </c>
      <c r="I19" s="142" t="s">
        <v>140</v>
      </c>
      <c r="J19" s="160" t="s">
        <v>178</v>
      </c>
      <c r="K19" s="143"/>
      <c r="L19" s="140"/>
      <c r="M19" s="144"/>
      <c r="N19" s="167"/>
      <c r="O19" s="160"/>
      <c r="P19" s="144"/>
      <c r="Q19" s="144" t="s">
        <v>182</v>
      </c>
    </row>
    <row r="20" spans="1:17" s="24" customFormat="1">
      <c r="A20" s="14">
        <f t="shared" si="0"/>
        <v>16</v>
      </c>
      <c r="B20" s="145"/>
      <c r="C20" s="145">
        <v>2</v>
      </c>
      <c r="D20" s="145">
        <v>2</v>
      </c>
      <c r="E20" s="152" t="s">
        <v>110</v>
      </c>
      <c r="F20" s="152" t="s">
        <v>109</v>
      </c>
      <c r="G20" s="152">
        <v>18428</v>
      </c>
      <c r="H20" s="153" t="s">
        <v>141</v>
      </c>
      <c r="I20" s="153" t="s">
        <v>142</v>
      </c>
      <c r="J20" s="163" t="s">
        <v>178</v>
      </c>
      <c r="K20" s="154"/>
      <c r="L20" s="152"/>
      <c r="M20" s="155"/>
      <c r="N20" s="168"/>
      <c r="O20" s="163"/>
      <c r="P20" s="155"/>
      <c r="Q20" s="155" t="s">
        <v>182</v>
      </c>
    </row>
    <row r="21" spans="1:17">
      <c r="A21" s="28">
        <f t="shared" si="0"/>
        <v>17</v>
      </c>
      <c r="B21" s="141"/>
      <c r="C21" s="140">
        <v>2</v>
      </c>
      <c r="D21" s="140">
        <v>2</v>
      </c>
      <c r="E21" s="140" t="s">
        <v>110</v>
      </c>
      <c r="F21" s="141" t="s">
        <v>109</v>
      </c>
      <c r="G21" s="140">
        <v>18429</v>
      </c>
      <c r="H21" s="142" t="s">
        <v>143</v>
      </c>
      <c r="I21" s="142" t="s">
        <v>144</v>
      </c>
      <c r="J21" s="160" t="s">
        <v>178</v>
      </c>
      <c r="K21" s="143"/>
      <c r="L21" s="140"/>
      <c r="M21" s="144"/>
      <c r="N21" s="169"/>
      <c r="O21" s="160"/>
      <c r="P21" s="144"/>
      <c r="Q21" s="144" t="s">
        <v>182</v>
      </c>
    </row>
    <row r="22" spans="1:17">
      <c r="A22" s="14">
        <f t="shared" si="0"/>
        <v>18</v>
      </c>
      <c r="B22" s="145"/>
      <c r="C22" s="145">
        <v>2</v>
      </c>
      <c r="D22" s="145">
        <v>2</v>
      </c>
      <c r="E22" s="145" t="s">
        <v>110</v>
      </c>
      <c r="F22" s="145" t="s">
        <v>109</v>
      </c>
      <c r="G22" s="145">
        <v>18458</v>
      </c>
      <c r="H22" s="146" t="s">
        <v>145</v>
      </c>
      <c r="I22" s="146" t="s">
        <v>146</v>
      </c>
      <c r="J22" s="161" t="s">
        <v>178</v>
      </c>
      <c r="K22" s="147"/>
      <c r="L22" s="145"/>
      <c r="M22" s="148"/>
      <c r="N22" s="166"/>
      <c r="O22" s="161"/>
      <c r="P22" s="148"/>
      <c r="Q22" s="148" t="s">
        <v>182</v>
      </c>
    </row>
    <row r="23" spans="1:17">
      <c r="A23" s="11">
        <f t="shared" ref="A23:A50" si="1">A22+1</f>
        <v>19</v>
      </c>
      <c r="B23" s="141"/>
      <c r="C23" s="140">
        <v>2</v>
      </c>
      <c r="D23" s="140">
        <v>2</v>
      </c>
      <c r="E23" s="141" t="s">
        <v>110</v>
      </c>
      <c r="F23" s="141" t="s">
        <v>109</v>
      </c>
      <c r="G23" s="141">
        <v>18497</v>
      </c>
      <c r="H23" s="149" t="s">
        <v>147</v>
      </c>
      <c r="I23" s="149" t="s">
        <v>148</v>
      </c>
      <c r="J23" s="162" t="s">
        <v>178</v>
      </c>
      <c r="K23" s="150"/>
      <c r="L23" s="141"/>
      <c r="M23" s="151"/>
      <c r="N23" s="167"/>
      <c r="O23" s="162"/>
      <c r="P23" s="151"/>
      <c r="Q23" s="151" t="s">
        <v>182</v>
      </c>
    </row>
    <row r="24" spans="1:17">
      <c r="A24" s="8">
        <f t="shared" si="1"/>
        <v>20</v>
      </c>
      <c r="B24" s="145"/>
      <c r="C24" s="145">
        <v>2</v>
      </c>
      <c r="D24" s="145">
        <v>2</v>
      </c>
      <c r="E24" s="145" t="s">
        <v>110</v>
      </c>
      <c r="F24" s="145" t="s">
        <v>109</v>
      </c>
      <c r="G24" s="145">
        <v>18549</v>
      </c>
      <c r="H24" s="146" t="s">
        <v>149</v>
      </c>
      <c r="I24" s="146" t="s">
        <v>150</v>
      </c>
      <c r="J24" s="161" t="s">
        <v>178</v>
      </c>
      <c r="K24" s="147"/>
      <c r="L24" s="145"/>
      <c r="M24" s="148"/>
      <c r="N24" s="166"/>
      <c r="O24" s="161"/>
      <c r="P24" s="148"/>
      <c r="Q24" s="148" t="s">
        <v>182</v>
      </c>
    </row>
    <row r="25" spans="1:17">
      <c r="A25" s="11">
        <f t="shared" si="1"/>
        <v>21</v>
      </c>
      <c r="B25" s="141"/>
      <c r="C25" s="140">
        <v>2</v>
      </c>
      <c r="D25" s="140">
        <v>2</v>
      </c>
      <c r="E25" s="141" t="s">
        <v>110</v>
      </c>
      <c r="F25" s="141" t="s">
        <v>109</v>
      </c>
      <c r="G25" s="141">
        <v>18564</v>
      </c>
      <c r="H25" s="149" t="s">
        <v>151</v>
      </c>
      <c r="I25" s="149" t="s">
        <v>152</v>
      </c>
      <c r="J25" s="162" t="s">
        <v>178</v>
      </c>
      <c r="K25" s="150"/>
      <c r="L25" s="141"/>
      <c r="M25" s="151"/>
      <c r="N25" s="167"/>
      <c r="O25" s="162"/>
      <c r="P25" s="151"/>
      <c r="Q25" s="151" t="s">
        <v>182</v>
      </c>
    </row>
    <row r="26" spans="1:17">
      <c r="A26" s="8">
        <f t="shared" si="1"/>
        <v>22</v>
      </c>
      <c r="B26" s="145"/>
      <c r="C26" s="145">
        <v>2</v>
      </c>
      <c r="D26" s="145">
        <v>2</v>
      </c>
      <c r="E26" s="145" t="s">
        <v>110</v>
      </c>
      <c r="F26" s="145" t="s">
        <v>109</v>
      </c>
      <c r="G26" s="145">
        <v>18579</v>
      </c>
      <c r="H26" s="146" t="s">
        <v>153</v>
      </c>
      <c r="I26" s="146" t="s">
        <v>154</v>
      </c>
      <c r="J26" s="161" t="s">
        <v>178</v>
      </c>
      <c r="K26" s="147"/>
      <c r="L26" s="145"/>
      <c r="M26" s="148"/>
      <c r="N26" s="166"/>
      <c r="O26" s="161"/>
      <c r="P26" s="148"/>
      <c r="Q26" s="148" t="s">
        <v>182</v>
      </c>
    </row>
    <row r="27" spans="1:17">
      <c r="A27" s="11">
        <f t="shared" si="1"/>
        <v>23</v>
      </c>
      <c r="B27" s="141"/>
      <c r="C27" s="140">
        <v>2</v>
      </c>
      <c r="D27" s="140">
        <v>2</v>
      </c>
      <c r="E27" s="141" t="s">
        <v>110</v>
      </c>
      <c r="F27" s="141" t="s">
        <v>109</v>
      </c>
      <c r="G27" s="141">
        <v>18598</v>
      </c>
      <c r="H27" s="149" t="s">
        <v>155</v>
      </c>
      <c r="I27" s="149" t="s">
        <v>156</v>
      </c>
      <c r="J27" s="162" t="s">
        <v>178</v>
      </c>
      <c r="K27" s="150"/>
      <c r="L27" s="141"/>
      <c r="M27" s="151"/>
      <c r="N27" s="167"/>
      <c r="O27" s="162"/>
      <c r="P27" s="151"/>
      <c r="Q27" s="151" t="s">
        <v>182</v>
      </c>
    </row>
    <row r="28" spans="1:17">
      <c r="A28" s="8">
        <f t="shared" si="1"/>
        <v>24</v>
      </c>
      <c r="B28" s="145"/>
      <c r="C28" s="145">
        <v>2</v>
      </c>
      <c r="D28" s="145">
        <v>2</v>
      </c>
      <c r="E28" s="145" t="s">
        <v>110</v>
      </c>
      <c r="F28" s="145" t="s">
        <v>109</v>
      </c>
      <c r="G28" s="145">
        <v>18613</v>
      </c>
      <c r="H28" s="146" t="s">
        <v>157</v>
      </c>
      <c r="I28" s="146" t="s">
        <v>158</v>
      </c>
      <c r="J28" s="161" t="s">
        <v>178</v>
      </c>
      <c r="K28" s="147"/>
      <c r="L28" s="145"/>
      <c r="M28" s="148"/>
      <c r="N28" s="166"/>
      <c r="O28" s="161"/>
      <c r="P28" s="148"/>
      <c r="Q28" s="148" t="s">
        <v>182</v>
      </c>
    </row>
    <row r="29" spans="1:17">
      <c r="A29" s="11">
        <f t="shared" si="1"/>
        <v>25</v>
      </c>
      <c r="B29" s="141"/>
      <c r="C29" s="141">
        <v>2</v>
      </c>
      <c r="D29" s="141">
        <v>2</v>
      </c>
      <c r="E29" s="141" t="s">
        <v>110</v>
      </c>
      <c r="F29" s="141" t="s">
        <v>109</v>
      </c>
      <c r="G29" s="141">
        <v>17899</v>
      </c>
      <c r="H29" s="149" t="s">
        <v>159</v>
      </c>
      <c r="I29" s="149" t="s">
        <v>160</v>
      </c>
      <c r="J29" s="162" t="s">
        <v>178</v>
      </c>
      <c r="K29" s="150"/>
      <c r="L29" s="141">
        <v>3</v>
      </c>
      <c r="M29" s="151">
        <v>44099</v>
      </c>
      <c r="N29" s="167">
        <v>3</v>
      </c>
      <c r="O29" s="162" t="s">
        <v>180</v>
      </c>
      <c r="P29" s="151" t="s">
        <v>181</v>
      </c>
      <c r="Q29" s="151" t="s">
        <v>182</v>
      </c>
    </row>
    <row r="30" spans="1:17">
      <c r="A30" s="8">
        <f t="shared" si="1"/>
        <v>26</v>
      </c>
      <c r="B30" s="145"/>
      <c r="C30" s="145"/>
      <c r="D30" s="145"/>
      <c r="E30" s="145"/>
      <c r="F30" s="145"/>
      <c r="G30" s="145"/>
      <c r="H30" s="146"/>
      <c r="I30" s="146"/>
      <c r="J30" s="161"/>
      <c r="K30" s="147"/>
      <c r="L30" s="145"/>
      <c r="M30" s="148"/>
      <c r="N30" s="166"/>
      <c r="O30" s="161"/>
      <c r="P30" s="148"/>
      <c r="Q30" s="148"/>
    </row>
    <row r="31" spans="1:17">
      <c r="A31" s="11">
        <f t="shared" si="1"/>
        <v>27</v>
      </c>
      <c r="B31" s="141"/>
      <c r="C31" s="141">
        <v>2</v>
      </c>
      <c r="D31" s="141">
        <v>2</v>
      </c>
      <c r="E31" s="141" t="s">
        <v>110</v>
      </c>
      <c r="F31" s="141" t="s">
        <v>109</v>
      </c>
      <c r="G31" s="141">
        <v>18302</v>
      </c>
      <c r="H31" s="149" t="s">
        <v>161</v>
      </c>
      <c r="I31" s="149" t="s">
        <v>162</v>
      </c>
      <c r="J31" s="162" t="s">
        <v>179</v>
      </c>
      <c r="K31" s="150"/>
      <c r="L31" s="141"/>
      <c r="M31" s="151"/>
      <c r="N31" s="167"/>
      <c r="O31" s="162"/>
      <c r="P31" s="151"/>
      <c r="Q31" s="151" t="s">
        <v>182</v>
      </c>
    </row>
    <row r="32" spans="1:17">
      <c r="A32" s="8">
        <f t="shared" si="1"/>
        <v>28</v>
      </c>
      <c r="B32" s="145"/>
      <c r="C32" s="145">
        <v>2</v>
      </c>
      <c r="D32" s="145">
        <v>2</v>
      </c>
      <c r="E32" s="145" t="s">
        <v>110</v>
      </c>
      <c r="F32" s="145" t="s">
        <v>109</v>
      </c>
      <c r="G32" s="145">
        <v>18308</v>
      </c>
      <c r="H32" s="146" t="s">
        <v>163</v>
      </c>
      <c r="I32" s="146" t="s">
        <v>164</v>
      </c>
      <c r="J32" s="161" t="s">
        <v>179</v>
      </c>
      <c r="K32" s="147"/>
      <c r="L32" s="145"/>
      <c r="M32" s="148"/>
      <c r="N32" s="166"/>
      <c r="O32" s="161"/>
      <c r="P32" s="170"/>
      <c r="Q32" s="148" t="s">
        <v>182</v>
      </c>
    </row>
    <row r="33" spans="1:17">
      <c r="A33" s="28">
        <f t="shared" si="1"/>
        <v>29</v>
      </c>
      <c r="B33" s="140"/>
      <c r="C33" s="140">
        <v>2</v>
      </c>
      <c r="D33" s="140">
        <v>2</v>
      </c>
      <c r="E33" s="140" t="s">
        <v>110</v>
      </c>
      <c r="F33" s="140" t="s">
        <v>109</v>
      </c>
      <c r="G33" s="140">
        <v>18310</v>
      </c>
      <c r="H33" s="142" t="s">
        <v>165</v>
      </c>
      <c r="I33" s="142" t="s">
        <v>166</v>
      </c>
      <c r="J33" s="160" t="s">
        <v>179</v>
      </c>
      <c r="K33" s="143"/>
      <c r="L33" s="140"/>
      <c r="M33" s="144"/>
      <c r="N33" s="167"/>
      <c r="O33" s="160"/>
      <c r="P33" s="144"/>
      <c r="Q33" s="144" t="s">
        <v>182</v>
      </c>
    </row>
    <row r="34" spans="1:17">
      <c r="A34" s="14">
        <f t="shared" si="1"/>
        <v>30</v>
      </c>
      <c r="B34" s="152"/>
      <c r="C34" s="152">
        <v>2</v>
      </c>
      <c r="D34" s="152">
        <v>2</v>
      </c>
      <c r="E34" s="152" t="s">
        <v>110</v>
      </c>
      <c r="F34" s="152" t="s">
        <v>109</v>
      </c>
      <c r="G34" s="152">
        <v>18341</v>
      </c>
      <c r="H34" s="153" t="s">
        <v>167</v>
      </c>
      <c r="I34" s="153" t="s">
        <v>168</v>
      </c>
      <c r="J34" s="163" t="s">
        <v>179</v>
      </c>
      <c r="K34" s="154"/>
      <c r="L34" s="152"/>
      <c r="M34" s="155"/>
      <c r="N34" s="168"/>
      <c r="O34" s="163"/>
      <c r="P34" s="155"/>
      <c r="Q34" s="155" t="s">
        <v>182</v>
      </c>
    </row>
    <row r="35" spans="1:17" s="32" customFormat="1">
      <c r="A35" s="28">
        <f t="shared" si="1"/>
        <v>31</v>
      </c>
      <c r="B35" s="140"/>
      <c r="C35" s="140">
        <v>2</v>
      </c>
      <c r="D35" s="140">
        <v>2</v>
      </c>
      <c r="E35" s="140" t="s">
        <v>110</v>
      </c>
      <c r="F35" s="140" t="s">
        <v>109</v>
      </c>
      <c r="G35" s="140">
        <v>18355</v>
      </c>
      <c r="H35" s="142" t="s">
        <v>169</v>
      </c>
      <c r="I35" s="142" t="s">
        <v>170</v>
      </c>
      <c r="J35" s="160" t="s">
        <v>179</v>
      </c>
      <c r="K35" s="143"/>
      <c r="L35" s="140"/>
      <c r="M35" s="144"/>
      <c r="N35" s="167"/>
      <c r="O35" s="160"/>
      <c r="P35" s="144"/>
      <c r="Q35" s="144" t="s">
        <v>182</v>
      </c>
    </row>
    <row r="36" spans="1:17">
      <c r="A36" s="14">
        <f t="shared" si="1"/>
        <v>32</v>
      </c>
      <c r="B36" s="152"/>
      <c r="C36" s="152">
        <v>2</v>
      </c>
      <c r="D36" s="152">
        <v>2</v>
      </c>
      <c r="E36" s="152" t="s">
        <v>177</v>
      </c>
      <c r="F36" s="152" t="s">
        <v>109</v>
      </c>
      <c r="G36" s="152">
        <v>18405</v>
      </c>
      <c r="H36" s="153" t="s">
        <v>171</v>
      </c>
      <c r="I36" s="153" t="s">
        <v>172</v>
      </c>
      <c r="J36" s="163" t="s">
        <v>179</v>
      </c>
      <c r="K36" s="154"/>
      <c r="L36" s="152"/>
      <c r="M36" s="155"/>
      <c r="N36" s="168"/>
      <c r="O36" s="163"/>
      <c r="P36" s="155"/>
      <c r="Q36" s="155" t="s">
        <v>182</v>
      </c>
    </row>
    <row r="37" spans="1:17" s="24" customFormat="1">
      <c r="A37" s="11">
        <f t="shared" si="1"/>
        <v>33</v>
      </c>
      <c r="B37" s="141"/>
      <c r="C37" s="141">
        <v>2</v>
      </c>
      <c r="D37" s="141">
        <v>2</v>
      </c>
      <c r="E37" s="141" t="s">
        <v>177</v>
      </c>
      <c r="F37" s="141" t="s">
        <v>109</v>
      </c>
      <c r="G37" s="141">
        <v>18530</v>
      </c>
      <c r="H37" s="149" t="s">
        <v>173</v>
      </c>
      <c r="I37" s="149" t="s">
        <v>174</v>
      </c>
      <c r="J37" s="150" t="s">
        <v>179</v>
      </c>
      <c r="K37" s="150"/>
      <c r="L37" s="141"/>
      <c r="M37" s="151"/>
      <c r="N37" s="151"/>
      <c r="O37" s="149"/>
      <c r="P37" s="151"/>
      <c r="Q37" s="151" t="s">
        <v>182</v>
      </c>
    </row>
    <row r="38" spans="1:17" s="24" customFormat="1">
      <c r="A38" s="8">
        <f t="shared" si="1"/>
        <v>34</v>
      </c>
      <c r="B38" s="145"/>
      <c r="C38" s="145">
        <v>2</v>
      </c>
      <c r="D38" s="145">
        <v>2</v>
      </c>
      <c r="E38" s="145" t="s">
        <v>177</v>
      </c>
      <c r="F38" s="145" t="s">
        <v>109</v>
      </c>
      <c r="G38" s="145">
        <v>18607</v>
      </c>
      <c r="H38" s="146" t="s">
        <v>175</v>
      </c>
      <c r="I38" s="146" t="s">
        <v>176</v>
      </c>
      <c r="J38" s="147" t="s">
        <v>179</v>
      </c>
      <c r="K38" s="147"/>
      <c r="L38" s="145"/>
      <c r="M38" s="148"/>
      <c r="N38" s="148"/>
      <c r="O38" s="146"/>
      <c r="P38" s="148"/>
      <c r="Q38" s="148" t="s">
        <v>182</v>
      </c>
    </row>
    <row r="39" spans="1:17" s="24" customFormat="1">
      <c r="A39" s="11">
        <f>A38+1</f>
        <v>35</v>
      </c>
      <c r="B39" s="141"/>
      <c r="C39" s="141"/>
      <c r="D39" s="141"/>
      <c r="E39" s="141"/>
      <c r="F39" s="141"/>
      <c r="G39" s="141"/>
      <c r="H39" s="149"/>
      <c r="I39" s="149"/>
      <c r="J39" s="150"/>
      <c r="K39" s="150"/>
      <c r="L39" s="141"/>
      <c r="M39" s="151"/>
      <c r="N39" s="151"/>
      <c r="O39" s="149"/>
      <c r="P39" s="151"/>
      <c r="Q39" s="151"/>
    </row>
    <row r="40" spans="1:17" s="24" customFormat="1">
      <c r="A40" s="8">
        <f t="shared" si="1"/>
        <v>36</v>
      </c>
      <c r="B40" s="145"/>
      <c r="C40" s="145"/>
      <c r="D40" s="145"/>
      <c r="E40" s="145"/>
      <c r="F40" s="145"/>
      <c r="G40" s="145"/>
      <c r="H40" s="146"/>
      <c r="I40" s="146"/>
      <c r="J40" s="147"/>
      <c r="K40" s="147"/>
      <c r="L40" s="145"/>
      <c r="M40" s="148"/>
      <c r="N40" s="148"/>
      <c r="O40" s="146"/>
      <c r="P40" s="148"/>
      <c r="Q40" s="148"/>
    </row>
    <row r="41" spans="1:17" s="24" customFormat="1">
      <c r="A41" s="11">
        <f t="shared" si="1"/>
        <v>37</v>
      </c>
      <c r="B41" s="12"/>
      <c r="C41" s="12"/>
      <c r="D41" s="12"/>
      <c r="E41" s="12"/>
      <c r="F41" s="12"/>
      <c r="G41" s="12"/>
      <c r="H41" s="18"/>
      <c r="I41" s="18"/>
      <c r="J41" s="126"/>
      <c r="K41" s="126"/>
      <c r="L41" s="12"/>
      <c r="M41" s="13"/>
      <c r="N41" s="13"/>
      <c r="O41" s="18"/>
      <c r="P41" s="117"/>
      <c r="Q41" s="117"/>
    </row>
    <row r="42" spans="1:17" s="24" customFormat="1">
      <c r="A42" s="8">
        <f t="shared" si="1"/>
        <v>38</v>
      </c>
      <c r="B42" s="9"/>
      <c r="C42" s="9"/>
      <c r="D42" s="9"/>
      <c r="E42" s="9"/>
      <c r="F42" s="9"/>
      <c r="G42" s="9"/>
      <c r="H42" s="17"/>
      <c r="I42" s="17"/>
      <c r="J42" s="125"/>
      <c r="K42" s="125"/>
      <c r="L42" s="9"/>
      <c r="M42" s="10"/>
      <c r="N42" s="10"/>
      <c r="O42" s="17"/>
      <c r="P42" s="116"/>
      <c r="Q42" s="116"/>
    </row>
    <row r="43" spans="1:17" s="24" customFormat="1">
      <c r="A43" s="28">
        <f t="shared" si="1"/>
        <v>39</v>
      </c>
      <c r="B43" s="29"/>
      <c r="C43" s="29"/>
      <c r="D43" s="29"/>
      <c r="E43" s="29"/>
      <c r="F43" s="29"/>
      <c r="G43" s="29"/>
      <c r="H43" s="30"/>
      <c r="I43" s="30"/>
      <c r="J43" s="124"/>
      <c r="K43" s="124"/>
      <c r="L43" s="29"/>
      <c r="M43" s="31"/>
      <c r="N43" s="13"/>
      <c r="O43" s="30"/>
      <c r="P43" s="119"/>
      <c r="Q43" s="119"/>
    </row>
    <row r="44" spans="1:17" s="24" customFormat="1">
      <c r="A44" s="14">
        <f t="shared" si="1"/>
        <v>40</v>
      </c>
      <c r="B44" s="15"/>
      <c r="C44" s="15"/>
      <c r="D44" s="15"/>
      <c r="E44" s="15"/>
      <c r="F44" s="15"/>
      <c r="G44" s="15"/>
      <c r="H44" s="19"/>
      <c r="I44" s="19"/>
      <c r="J44" s="127"/>
      <c r="K44" s="127"/>
      <c r="L44" s="15"/>
      <c r="M44" s="16"/>
      <c r="N44" s="16"/>
      <c r="O44" s="19"/>
      <c r="P44" s="118"/>
      <c r="Q44" s="118"/>
    </row>
    <row r="45" spans="1:17" s="24" customFormat="1">
      <c r="A45" s="11">
        <f>A44+1</f>
        <v>41</v>
      </c>
      <c r="B45" s="141"/>
      <c r="C45" s="141"/>
      <c r="D45" s="141"/>
      <c r="E45" s="141"/>
      <c r="F45" s="141"/>
      <c r="G45" s="141"/>
      <c r="H45" s="149"/>
      <c r="I45" s="149"/>
      <c r="J45" s="150"/>
      <c r="K45" s="150"/>
      <c r="L45" s="141"/>
      <c r="M45" s="151"/>
      <c r="N45" s="151"/>
      <c r="O45" s="149"/>
      <c r="P45" s="151"/>
      <c r="Q45" s="151"/>
    </row>
    <row r="46" spans="1:17" s="24" customFormat="1">
      <c r="A46" s="8">
        <f t="shared" si="1"/>
        <v>42</v>
      </c>
      <c r="B46" s="145"/>
      <c r="C46" s="145"/>
      <c r="D46" s="145"/>
      <c r="E46" s="145"/>
      <c r="F46" s="145"/>
      <c r="G46" s="145"/>
      <c r="H46" s="146"/>
      <c r="I46" s="146"/>
      <c r="J46" s="147"/>
      <c r="K46" s="147"/>
      <c r="L46" s="145"/>
      <c r="M46" s="148"/>
      <c r="N46" s="148"/>
      <c r="O46" s="146"/>
      <c r="P46" s="148"/>
      <c r="Q46" s="148"/>
    </row>
    <row r="47" spans="1:17" s="24" customFormat="1">
      <c r="A47" s="11">
        <f t="shared" si="1"/>
        <v>43</v>
      </c>
      <c r="B47" s="12"/>
      <c r="C47" s="12"/>
      <c r="D47" s="12"/>
      <c r="E47" s="12"/>
      <c r="F47" s="12"/>
      <c r="G47" s="12"/>
      <c r="H47" s="18"/>
      <c r="I47" s="18"/>
      <c r="J47" s="126"/>
      <c r="K47" s="126"/>
      <c r="L47" s="12"/>
      <c r="M47" s="117"/>
      <c r="N47" s="117"/>
      <c r="O47" s="18"/>
      <c r="P47" s="117"/>
      <c r="Q47" s="117"/>
    </row>
    <row r="48" spans="1:17" s="24" customFormat="1">
      <c r="A48" s="8">
        <f t="shared" si="1"/>
        <v>44</v>
      </c>
      <c r="B48" s="9"/>
      <c r="C48" s="9"/>
      <c r="D48" s="9"/>
      <c r="E48" s="9"/>
      <c r="F48" s="9"/>
      <c r="G48" s="9"/>
      <c r="H48" s="17"/>
      <c r="I48" s="17"/>
      <c r="J48" s="125"/>
      <c r="K48" s="125"/>
      <c r="L48" s="9"/>
      <c r="M48" s="116"/>
      <c r="N48" s="116"/>
      <c r="O48" s="17"/>
      <c r="P48" s="116"/>
      <c r="Q48" s="116"/>
    </row>
    <row r="49" spans="1:17" s="24" customFormat="1">
      <c r="A49" s="28">
        <f t="shared" si="1"/>
        <v>45</v>
      </c>
      <c r="B49" s="29"/>
      <c r="C49" s="29"/>
      <c r="D49" s="29"/>
      <c r="E49" s="29"/>
      <c r="F49" s="29"/>
      <c r="G49" s="29"/>
      <c r="H49" s="30"/>
      <c r="I49" s="30"/>
      <c r="J49" s="124"/>
      <c r="K49" s="124"/>
      <c r="L49" s="29"/>
      <c r="M49" s="119"/>
      <c r="N49" s="117"/>
      <c r="O49" s="30"/>
      <c r="P49" s="119"/>
      <c r="Q49" s="119"/>
    </row>
    <row r="50" spans="1:17" s="24" customFormat="1">
      <c r="A50" s="14">
        <f t="shared" si="1"/>
        <v>46</v>
      </c>
      <c r="B50" s="15"/>
      <c r="C50" s="15"/>
      <c r="D50" s="15"/>
      <c r="E50" s="15"/>
      <c r="F50" s="15"/>
      <c r="G50" s="15"/>
      <c r="H50" s="19"/>
      <c r="I50" s="19"/>
      <c r="J50" s="127"/>
      <c r="K50" s="127"/>
      <c r="L50" s="15"/>
      <c r="M50" s="118"/>
      <c r="N50" s="118"/>
      <c r="O50" s="19"/>
      <c r="P50" s="118"/>
      <c r="Q50" s="118"/>
    </row>
    <row r="51" spans="1:17">
      <c r="A51" s="93"/>
      <c r="B51" s="93"/>
      <c r="C51" s="93"/>
      <c r="D51" s="93"/>
      <c r="E51" s="93"/>
      <c r="F51" s="93"/>
      <c r="G51" s="93"/>
      <c r="H51" s="94"/>
      <c r="I51" s="93"/>
      <c r="J51" s="93"/>
      <c r="K51" s="93"/>
      <c r="L51" s="93"/>
      <c r="M51" s="93"/>
      <c r="N51" s="93"/>
      <c r="O51" s="94"/>
    </row>
  </sheetData>
  <mergeCells count="17">
    <mergeCell ref="Q3:Q4"/>
    <mergeCell ref="J3:J4"/>
    <mergeCell ref="P3:P4"/>
    <mergeCell ref="L3:L4"/>
    <mergeCell ref="M3:M4"/>
    <mergeCell ref="O3:O4"/>
    <mergeCell ref="I3:I4"/>
    <mergeCell ref="H3:H4"/>
    <mergeCell ref="N3:N4"/>
    <mergeCell ref="H1:I1"/>
    <mergeCell ref="G3:G4"/>
    <mergeCell ref="F3:F4"/>
    <mergeCell ref="A3:A4"/>
    <mergeCell ref="C3:C4"/>
    <mergeCell ref="D3:D4"/>
    <mergeCell ref="E3:E4"/>
    <mergeCell ref="B3:B4"/>
  </mergeCells>
  <phoneticPr fontId="3"/>
  <hyperlinks>
    <hyperlink ref="A23" location="'19'!A3" display="'19'!A3"/>
    <hyperlink ref="A24" location="'20'!A3" display="'20'!A3"/>
    <hyperlink ref="A25" location="'21'!A3" display="'21'!A3"/>
    <hyperlink ref="A26" location="'22'!A3" display="'22'!A3"/>
    <hyperlink ref="A27" location="'23'!A3" display="'23'!A3"/>
    <hyperlink ref="A28" location="'24'!A3" display="'24'!A3"/>
    <hyperlink ref="A29" location="'25'!A3" display="'25'!A3"/>
    <hyperlink ref="A30" location="'26'!A3" display="'26'!A3"/>
    <hyperlink ref="A31" location="'27'!A3" display="'27'!A3"/>
    <hyperlink ref="A32" location="'28'!A3" display="'28'!A3"/>
    <hyperlink ref="A33" location="'29'!A3" display="'29'!A3"/>
    <hyperlink ref="A34" location="'30'!A3" display="'30'!A3"/>
    <hyperlink ref="A35" location="'31'!A3" display="'31'!A3"/>
    <hyperlink ref="A36" location="'32'!A3" display="'32'!A3"/>
    <hyperlink ref="A5" location="'1'!A3" display="'1'!A3"/>
    <hyperlink ref="A6" location="'2'!A3" display="'2'!A3"/>
    <hyperlink ref="A7" location="'3'!A3" display="'3'!A3"/>
    <hyperlink ref="A8" location="'4'!A3" display="'4'!A3"/>
    <hyperlink ref="A9" location="'5'!A3" display="'5'!A3"/>
    <hyperlink ref="A10" location="'6'!A3" display="'6'!A3"/>
    <hyperlink ref="A11" location="'7'!A3" display="'7'!A3"/>
    <hyperlink ref="A12" location="'8'!A3" display="'8'!A3"/>
    <hyperlink ref="A13" location="'9'!A3" display="'9'!A3"/>
    <hyperlink ref="A14" location="'10'!A3" display="'10'!A3"/>
    <hyperlink ref="A15" location="'11'!A3" display="'11'!A3"/>
    <hyperlink ref="A16" location="'12'!A3" display="'12'!A3"/>
    <hyperlink ref="A17" location="'13'!A3" display="'13'!A3"/>
    <hyperlink ref="A18" location="'14'!A3" display="'14'!A3"/>
    <hyperlink ref="A19" location="'15'!A3" display="'15'!A3"/>
    <hyperlink ref="A20" location="'16'!A3" display="'16'!A3"/>
    <hyperlink ref="A21" location="'17'!A3" display="'17'!A3"/>
    <hyperlink ref="A22" location="'18'!A3" display="'18'!A3"/>
    <hyperlink ref="A37" location="'33'!A3" display="'33'!A3"/>
    <hyperlink ref="A38" location="'34'!A3" display="'34'!A3"/>
    <hyperlink ref="A39" location="'35'!A3" display="'35'!A3"/>
    <hyperlink ref="A40" location="'36'!A3" display="'36'!A3"/>
    <hyperlink ref="A41" location="'37'!A3" display="'37'!A3"/>
    <hyperlink ref="A42" location="'38'!A3" display="'38'!A3"/>
    <hyperlink ref="A43" location="'39'!A3" display="'39'!A3"/>
    <hyperlink ref="A44" location="'40'!A3" display="'40'!A3"/>
    <hyperlink ref="A45" location="'41'!A3" display="'41'!A3"/>
    <hyperlink ref="A46" location="'42'!A3" display="'42'!A3"/>
    <hyperlink ref="A47" location="'43'!A3" display="'43'!A3"/>
    <hyperlink ref="A48" location="'44'!A3" display="'44'!A3"/>
    <hyperlink ref="A49" location="'45'!A3" display="'45'!A3"/>
    <hyperlink ref="A50" location="'46'!A3" display="'46'!A3"/>
  </hyperlinks>
  <pageMargins left="0.31496062992125984" right="0.11811023622047245" top="1.1417322834645669" bottom="0.35433070866141736" header="0.11811023622047245" footer="0.31496062992125984"/>
  <pageSetup paperSize="9" scale="74" fitToHeight="0" orientation="landscape" horizontalDpi="4294967294" r:id="rId1"/>
  <headerFooter>
    <oddFooter>&amp;C&amp;P /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一覧!A31</f>
        <v>27</v>
      </c>
      <c r="B3" s="96">
        <f>一覧!C31</f>
        <v>2</v>
      </c>
      <c r="C3" s="96">
        <f>一覧!D31</f>
        <v>2</v>
      </c>
      <c r="D3" s="96" t="str">
        <f>一覧!E31</f>
        <v>PM</v>
      </c>
      <c r="E3" s="96" t="str">
        <f>一覧!F31</f>
        <v>植田</v>
      </c>
      <c r="F3" s="96">
        <f>一覧!G31</f>
        <v>18302</v>
      </c>
      <c r="G3" s="202" t="str">
        <f>一覧!H31</f>
        <v>PAHARI SUMAN RAJ</v>
      </c>
      <c r="H3" s="202"/>
      <c r="I3" s="203" t="str">
        <f>一覧!I31</f>
        <v>パハリ　スマン　ラジュ　</v>
      </c>
      <c r="J3" s="205"/>
      <c r="K3" s="115">
        <f>一覧!L31</f>
        <v>0</v>
      </c>
      <c r="L3" s="97">
        <f>一覧!M31</f>
        <v>0</v>
      </c>
      <c r="M3" s="97">
        <f>一覧!N31</f>
        <v>0</v>
      </c>
      <c r="N3" s="203">
        <f>一覧!O31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一覧!P31</f>
        <v>0</v>
      </c>
      <c r="I4" s="188"/>
      <c r="J4" s="120" t="s">
        <v>94</v>
      </c>
      <c r="K4" s="130" t="str">
        <f>一覧!Q31</f>
        <v>－</v>
      </c>
      <c r="L4" s="129" t="s">
        <v>16</v>
      </c>
      <c r="M4" s="189" t="str">
        <f>一覧!J31</f>
        <v>国際情報ビジネス</v>
      </c>
      <c r="N4" s="190"/>
      <c r="O4" s="131">
        <f>一覧!K31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1" display="一覧!A3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一覧!A32</f>
        <v>28</v>
      </c>
      <c r="B3" s="96">
        <f>一覧!C32</f>
        <v>2</v>
      </c>
      <c r="C3" s="96">
        <f>一覧!D32</f>
        <v>2</v>
      </c>
      <c r="D3" s="96" t="str">
        <f>一覧!E32</f>
        <v>PM</v>
      </c>
      <c r="E3" s="96" t="str">
        <f>一覧!F32</f>
        <v>植田</v>
      </c>
      <c r="F3" s="96">
        <f>一覧!G32</f>
        <v>18308</v>
      </c>
      <c r="G3" s="202" t="str">
        <f>一覧!H32</f>
        <v>SAPKOTA LAMSAL SAPANA</v>
      </c>
      <c r="H3" s="202"/>
      <c r="I3" s="203" t="str">
        <f>一覧!I32</f>
        <v>サプコタ　ラムサル　サパナ</v>
      </c>
      <c r="J3" s="205"/>
      <c r="K3" s="115">
        <f>一覧!L32</f>
        <v>0</v>
      </c>
      <c r="L3" s="97">
        <f>一覧!M32</f>
        <v>0</v>
      </c>
      <c r="M3" s="97">
        <f>一覧!N32</f>
        <v>0</v>
      </c>
      <c r="N3" s="203">
        <f>一覧!O32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92</v>
      </c>
      <c r="H4" s="187">
        <f>一覧!P32</f>
        <v>0</v>
      </c>
      <c r="I4" s="188"/>
      <c r="J4" s="120" t="s">
        <v>94</v>
      </c>
      <c r="K4" s="130" t="str">
        <f>一覧!Q32</f>
        <v>－</v>
      </c>
      <c r="L4" s="129" t="s">
        <v>16</v>
      </c>
      <c r="M4" s="189" t="str">
        <f>一覧!J32</f>
        <v>国際情報ビジネス</v>
      </c>
      <c r="N4" s="190"/>
      <c r="O4" s="131">
        <f>一覧!K32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2" display="一覧!A3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一覧!A33</f>
        <v>29</v>
      </c>
      <c r="B3" s="96">
        <f>一覧!C33</f>
        <v>2</v>
      </c>
      <c r="C3" s="96">
        <f>一覧!D33</f>
        <v>2</v>
      </c>
      <c r="D3" s="96" t="str">
        <f>一覧!E33</f>
        <v>PM</v>
      </c>
      <c r="E3" s="96" t="str">
        <f>一覧!F33</f>
        <v>植田</v>
      </c>
      <c r="F3" s="96">
        <f>一覧!G33</f>
        <v>18310</v>
      </c>
      <c r="G3" s="202" t="str">
        <f>一覧!H33</f>
        <v>KHATRI LALITA</v>
      </c>
      <c r="H3" s="202"/>
      <c r="I3" s="203" t="str">
        <f>一覧!I33</f>
        <v>カトリ　ラリタ</v>
      </c>
      <c r="J3" s="205"/>
      <c r="K3" s="115">
        <f>一覧!L33</f>
        <v>0</v>
      </c>
      <c r="L3" s="97">
        <f>一覧!M33</f>
        <v>0</v>
      </c>
      <c r="M3" s="97">
        <f>一覧!N33</f>
        <v>0</v>
      </c>
      <c r="N3" s="203">
        <f>一覧!O33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92</v>
      </c>
      <c r="H4" s="187">
        <f>一覧!P33</f>
        <v>0</v>
      </c>
      <c r="I4" s="188"/>
      <c r="J4" s="120" t="s">
        <v>94</v>
      </c>
      <c r="K4" s="130" t="str">
        <f>一覧!Q33</f>
        <v>－</v>
      </c>
      <c r="L4" s="129" t="s">
        <v>16</v>
      </c>
      <c r="M4" s="189" t="str">
        <f>一覧!J33</f>
        <v>国際情報ビジネス</v>
      </c>
      <c r="N4" s="190"/>
      <c r="O4" s="131">
        <f>一覧!K33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3" display="一覧!A33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一覧!A34</f>
        <v>30</v>
      </c>
      <c r="B3" s="96">
        <f>一覧!C34</f>
        <v>2</v>
      </c>
      <c r="C3" s="96">
        <f>一覧!D34</f>
        <v>2</v>
      </c>
      <c r="D3" s="96" t="str">
        <f>一覧!E34</f>
        <v>PM</v>
      </c>
      <c r="E3" s="96" t="str">
        <f>一覧!F34</f>
        <v>植田</v>
      </c>
      <c r="F3" s="96">
        <f>一覧!G34</f>
        <v>18341</v>
      </c>
      <c r="G3" s="202" t="str">
        <f>一覧!H34</f>
        <v>TRUONG CONG SON</v>
      </c>
      <c r="H3" s="202"/>
      <c r="I3" s="203" t="str">
        <f>一覧!I34</f>
        <v>ツオン　コン　ソン</v>
      </c>
      <c r="J3" s="205"/>
      <c r="K3" s="115">
        <f>一覧!L34</f>
        <v>0</v>
      </c>
      <c r="L3" s="97">
        <f>一覧!M34</f>
        <v>0</v>
      </c>
      <c r="M3" s="97">
        <f>一覧!N34</f>
        <v>0</v>
      </c>
      <c r="N3" s="203">
        <f>一覧!O34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92</v>
      </c>
      <c r="H4" s="187">
        <f>一覧!P34</f>
        <v>0</v>
      </c>
      <c r="I4" s="188"/>
      <c r="J4" s="120" t="s">
        <v>94</v>
      </c>
      <c r="K4" s="130" t="str">
        <f>一覧!Q34</f>
        <v>－</v>
      </c>
      <c r="L4" s="129" t="s">
        <v>16</v>
      </c>
      <c r="M4" s="189" t="str">
        <f>一覧!J34</f>
        <v>国際情報ビジネス</v>
      </c>
      <c r="N4" s="190"/>
      <c r="O4" s="131">
        <f>一覧!K34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4" display="一覧!A3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一覧!A35</f>
        <v>31</v>
      </c>
      <c r="B3" s="96">
        <f>一覧!C35</f>
        <v>2</v>
      </c>
      <c r="C3" s="96">
        <f>一覧!D35</f>
        <v>2</v>
      </c>
      <c r="D3" s="96" t="str">
        <f>一覧!E35</f>
        <v>PM</v>
      </c>
      <c r="E3" s="96" t="str">
        <f>一覧!F35</f>
        <v>植田</v>
      </c>
      <c r="F3" s="96">
        <f>一覧!G35</f>
        <v>18355</v>
      </c>
      <c r="G3" s="202" t="str">
        <f>一覧!H35</f>
        <v>TRUONG KIEU ANH</v>
      </c>
      <c r="H3" s="202"/>
      <c r="I3" s="203" t="str">
        <f>一覧!I35</f>
        <v>チュオン　キェウ　アン</v>
      </c>
      <c r="J3" s="205"/>
      <c r="K3" s="97">
        <f>一覧!N35</f>
        <v>0</v>
      </c>
      <c r="L3" s="97">
        <f>一覧!M35</f>
        <v>0</v>
      </c>
      <c r="M3" s="97">
        <f>一覧!N35</f>
        <v>0</v>
      </c>
      <c r="N3" s="203">
        <f>一覧!O35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92</v>
      </c>
      <c r="H4" s="187">
        <f>一覧!P35</f>
        <v>0</v>
      </c>
      <c r="I4" s="188"/>
      <c r="J4" s="120" t="s">
        <v>94</v>
      </c>
      <c r="K4" s="130" t="str">
        <f>一覧!Q35</f>
        <v>－</v>
      </c>
      <c r="L4" s="129" t="s">
        <v>16</v>
      </c>
      <c r="M4" s="189" t="str">
        <f>一覧!J35</f>
        <v>国際情報ビジネス</v>
      </c>
      <c r="N4" s="190"/>
      <c r="O4" s="131">
        <f>一覧!K35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5" display="一覧!A35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一覧!A36</f>
        <v>32</v>
      </c>
      <c r="B3" s="96">
        <f>一覧!C36</f>
        <v>2</v>
      </c>
      <c r="C3" s="96">
        <f>一覧!D36</f>
        <v>2</v>
      </c>
      <c r="D3" s="96" t="str">
        <f>一覧!E36</f>
        <v>PM</v>
      </c>
      <c r="E3" s="96" t="str">
        <f>一覧!F36</f>
        <v>植田</v>
      </c>
      <c r="F3" s="96">
        <f>一覧!G36</f>
        <v>18405</v>
      </c>
      <c r="G3" s="202" t="str">
        <f>一覧!H36</f>
        <v>THAPA SHREES HIMA</v>
      </c>
      <c r="H3" s="202"/>
      <c r="I3" s="203" t="str">
        <f>一覧!I36</f>
        <v>タパ　スレス　ヒマ</v>
      </c>
      <c r="J3" s="205"/>
      <c r="K3" s="97">
        <f>一覧!N36</f>
        <v>0</v>
      </c>
      <c r="L3" s="97">
        <f>一覧!M36</f>
        <v>0</v>
      </c>
      <c r="M3" s="97">
        <f>一覧!N36</f>
        <v>0</v>
      </c>
      <c r="N3" s="203">
        <f>一覧!O36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92</v>
      </c>
      <c r="H4" s="187">
        <f>一覧!P36</f>
        <v>0</v>
      </c>
      <c r="I4" s="188"/>
      <c r="J4" s="120" t="s">
        <v>94</v>
      </c>
      <c r="K4" s="130" t="str">
        <f>一覧!Q36</f>
        <v>－</v>
      </c>
      <c r="L4" s="129" t="s">
        <v>16</v>
      </c>
      <c r="M4" s="189" t="str">
        <f>一覧!J36</f>
        <v>国際情報ビジネス</v>
      </c>
      <c r="N4" s="190"/>
      <c r="O4" s="131">
        <f>一覧!K36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6" display="一覧!A36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一覧!A37</f>
        <v>33</v>
      </c>
      <c r="B3" s="96">
        <f>一覧!C37</f>
        <v>2</v>
      </c>
      <c r="C3" s="96">
        <f>一覧!D37</f>
        <v>2</v>
      </c>
      <c r="D3" s="96" t="str">
        <f>一覧!E37</f>
        <v>PM</v>
      </c>
      <c r="E3" s="96" t="str">
        <f>一覧!F37</f>
        <v>植田</v>
      </c>
      <c r="F3" s="96">
        <f>一覧!G37</f>
        <v>18530</v>
      </c>
      <c r="G3" s="202" t="str">
        <f>一覧!H37</f>
        <v>PADHYE JIVKALA</v>
      </c>
      <c r="H3" s="202"/>
      <c r="I3" s="203" t="str">
        <f>一覧!I37</f>
        <v>パディヤ　ジブカラ</v>
      </c>
      <c r="J3" s="205"/>
      <c r="K3" s="115">
        <f>一覧!L37</f>
        <v>0</v>
      </c>
      <c r="L3" s="97">
        <f>一覧!M37</f>
        <v>0</v>
      </c>
      <c r="M3" s="97">
        <f>一覧!N37</f>
        <v>0</v>
      </c>
      <c r="N3" s="203">
        <f>一覧!O37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92</v>
      </c>
      <c r="H4" s="187">
        <f>一覧!P37</f>
        <v>0</v>
      </c>
      <c r="I4" s="188"/>
      <c r="J4" s="120" t="s">
        <v>94</v>
      </c>
      <c r="K4" s="130" t="str">
        <f>一覧!Q37</f>
        <v>－</v>
      </c>
      <c r="L4" s="129" t="s">
        <v>16</v>
      </c>
      <c r="M4" s="189" t="str">
        <f>一覧!J37</f>
        <v>国際情報ビジネス</v>
      </c>
      <c r="N4" s="190"/>
      <c r="O4" s="131">
        <f>一覧!K37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7" display="一覧!A3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一覧!A38</f>
        <v>34</v>
      </c>
      <c r="B3" s="96">
        <f>一覧!C38</f>
        <v>2</v>
      </c>
      <c r="C3" s="96">
        <f>一覧!D38</f>
        <v>2</v>
      </c>
      <c r="D3" s="96" t="str">
        <f>一覧!E38</f>
        <v>PM</v>
      </c>
      <c r="E3" s="96" t="str">
        <f>一覧!F38</f>
        <v>植田</v>
      </c>
      <c r="F3" s="96">
        <f>一覧!G38</f>
        <v>18607</v>
      </c>
      <c r="G3" s="202" t="str">
        <f>一覧!H38</f>
        <v>LIYANAGE SACHIRA PROMUDITH PERERA</v>
      </c>
      <c r="H3" s="202"/>
      <c r="I3" s="203" t="str">
        <f>一覧!I38</f>
        <v>リヤナゲ　サチラ　プロムテ　ペレラ</v>
      </c>
      <c r="J3" s="205"/>
      <c r="K3" s="115">
        <f>一覧!L38</f>
        <v>0</v>
      </c>
      <c r="L3" s="97">
        <f>一覧!M38</f>
        <v>0</v>
      </c>
      <c r="M3" s="97">
        <f>一覧!N38</f>
        <v>0</v>
      </c>
      <c r="N3" s="203">
        <f>一覧!O38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92</v>
      </c>
      <c r="H4" s="187">
        <f>一覧!P38</f>
        <v>0</v>
      </c>
      <c r="I4" s="188"/>
      <c r="J4" s="120" t="s">
        <v>94</v>
      </c>
      <c r="K4" s="130" t="str">
        <f>一覧!Q38</f>
        <v>－</v>
      </c>
      <c r="L4" s="129" t="s">
        <v>16</v>
      </c>
      <c r="M4" s="189" t="str">
        <f>一覧!J38</f>
        <v>国際情報ビジネス</v>
      </c>
      <c r="N4" s="190"/>
      <c r="O4" s="131">
        <f>一覧!K38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8" display="一覧!A3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一覧!A39</f>
        <v>35</v>
      </c>
      <c r="B3" s="96">
        <f>一覧!C39</f>
        <v>0</v>
      </c>
      <c r="C3" s="96">
        <f>一覧!D39</f>
        <v>0</v>
      </c>
      <c r="D3" s="96">
        <f>一覧!E39</f>
        <v>0</v>
      </c>
      <c r="E3" s="96">
        <f>一覧!F39</f>
        <v>0</v>
      </c>
      <c r="F3" s="96">
        <f>一覧!G39</f>
        <v>0</v>
      </c>
      <c r="G3" s="202">
        <f>一覧!H39</f>
        <v>0</v>
      </c>
      <c r="H3" s="202"/>
      <c r="I3" s="203">
        <f>一覧!I39</f>
        <v>0</v>
      </c>
      <c r="J3" s="205"/>
      <c r="K3" s="115">
        <f>一覧!L39</f>
        <v>0</v>
      </c>
      <c r="L3" s="97">
        <f>一覧!M39</f>
        <v>0</v>
      </c>
      <c r="M3" s="97">
        <f>一覧!N39</f>
        <v>0</v>
      </c>
      <c r="N3" s="203">
        <f>一覧!O39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92</v>
      </c>
      <c r="H4" s="187">
        <f>一覧!P39</f>
        <v>0</v>
      </c>
      <c r="I4" s="188"/>
      <c r="J4" s="120" t="s">
        <v>94</v>
      </c>
      <c r="K4" s="130">
        <f>一覧!Q39</f>
        <v>0</v>
      </c>
      <c r="L4" s="129" t="s">
        <v>16</v>
      </c>
      <c r="M4" s="189">
        <f>一覧!J39</f>
        <v>0</v>
      </c>
      <c r="N4" s="190"/>
      <c r="O4" s="131">
        <f>一覧!K39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39" display="一覧!A39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一覧!A40</f>
        <v>36</v>
      </c>
      <c r="B3" s="96">
        <f>一覧!C40</f>
        <v>0</v>
      </c>
      <c r="C3" s="96">
        <f>一覧!D40</f>
        <v>0</v>
      </c>
      <c r="D3" s="96">
        <f>一覧!E40</f>
        <v>0</v>
      </c>
      <c r="E3" s="96">
        <f>一覧!F40</f>
        <v>0</v>
      </c>
      <c r="F3" s="96">
        <f>一覧!G40</f>
        <v>0</v>
      </c>
      <c r="G3" s="202">
        <f>一覧!H40</f>
        <v>0</v>
      </c>
      <c r="H3" s="202"/>
      <c r="I3" s="203">
        <f>一覧!I40</f>
        <v>0</v>
      </c>
      <c r="J3" s="205"/>
      <c r="K3" s="115">
        <f>一覧!L40</f>
        <v>0</v>
      </c>
      <c r="L3" s="97">
        <f>一覧!M40</f>
        <v>0</v>
      </c>
      <c r="M3" s="97">
        <f>一覧!N40</f>
        <v>0</v>
      </c>
      <c r="N3" s="203">
        <f>一覧!O40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92</v>
      </c>
      <c r="H4" s="187">
        <f>一覧!P40</f>
        <v>0</v>
      </c>
      <c r="I4" s="188"/>
      <c r="J4" s="120" t="s">
        <v>94</v>
      </c>
      <c r="K4" s="130">
        <f>一覧!Q40</f>
        <v>0</v>
      </c>
      <c r="L4" s="129" t="s">
        <v>16</v>
      </c>
      <c r="M4" s="189">
        <f>一覧!J40</f>
        <v>0</v>
      </c>
      <c r="N4" s="190"/>
      <c r="O4" s="131">
        <f>一覧!K40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40" display="一覧!A40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K4" sqref="K4"/>
    </sheetView>
  </sheetViews>
  <sheetFormatPr defaultColWidth="9" defaultRowHeight="13.5"/>
  <cols>
    <col min="1" max="9" width="9" style="24"/>
    <col min="10" max="10" width="10.375" style="3" bestFit="1" customWidth="1"/>
    <col min="11" max="11" width="9" style="24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一覧!A5</f>
        <v>1</v>
      </c>
      <c r="B3" s="96">
        <f>一覧!C5</f>
        <v>2</v>
      </c>
      <c r="C3" s="96">
        <f>一覧!D5</f>
        <v>2</v>
      </c>
      <c r="D3" s="96" t="str">
        <f>一覧!E5</f>
        <v>PM</v>
      </c>
      <c r="E3" s="96" t="str">
        <f>一覧!F5</f>
        <v>植田</v>
      </c>
      <c r="F3" s="96">
        <f>一覧!G5</f>
        <v>18306</v>
      </c>
      <c r="G3" s="202" t="str">
        <f>一覧!H5</f>
        <v>CHHETRI RASIK</v>
      </c>
      <c r="H3" s="202"/>
      <c r="I3" s="202" t="str">
        <f>一覧!I5</f>
        <v>チェトリ　ラシク</v>
      </c>
      <c r="J3" s="202"/>
      <c r="K3" s="115">
        <f>一覧!L5</f>
        <v>0</v>
      </c>
      <c r="L3" s="97">
        <f>一覧!M5</f>
        <v>0</v>
      </c>
      <c r="M3" s="97">
        <f>一覧!N5</f>
        <v>0</v>
      </c>
      <c r="N3" s="203" t="str">
        <f>一覧!J5</f>
        <v>キャリア形成学科</v>
      </c>
      <c r="O3" s="204"/>
      <c r="P3" s="205"/>
      <c r="Q3" s="206"/>
      <c r="R3" s="206"/>
      <c r="S3" s="207"/>
      <c r="T3" s="102"/>
    </row>
    <row r="4" spans="1:20" ht="14.25" thickBot="1">
      <c r="A4" s="78" t="s">
        <v>61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一覧!P5</f>
        <v>0</v>
      </c>
      <c r="I4" s="188"/>
      <c r="J4" s="120" t="s">
        <v>94</v>
      </c>
      <c r="K4" s="173" t="str">
        <f>一覧!Q5</f>
        <v>－</v>
      </c>
      <c r="L4" s="129" t="s">
        <v>16</v>
      </c>
      <c r="M4" s="189" t="str">
        <f>一覧!J5</f>
        <v>キャリア形成学科</v>
      </c>
      <c r="N4" s="190"/>
      <c r="O4" s="131">
        <f>一覧!K5</f>
        <v>0</v>
      </c>
    </row>
    <row r="5" spans="1:20" ht="13.5" customHeight="1">
      <c r="A5" s="208" t="s">
        <v>60</v>
      </c>
      <c r="B5" s="45" t="s">
        <v>45</v>
      </c>
      <c r="C5" s="211"/>
      <c r="D5" s="212"/>
      <c r="E5" s="212"/>
      <c r="F5" s="213"/>
      <c r="G5" s="45" t="s">
        <v>54</v>
      </c>
      <c r="H5" s="214"/>
      <c r="I5" s="214"/>
      <c r="J5" s="45" t="s">
        <v>55</v>
      </c>
      <c r="K5" s="101"/>
      <c r="L5" s="45" t="s">
        <v>56</v>
      </c>
      <c r="M5" s="55"/>
      <c r="N5" s="45" t="s">
        <v>57</v>
      </c>
      <c r="O5" s="55"/>
      <c r="P5" s="45" t="s">
        <v>58</v>
      </c>
      <c r="Q5" s="46"/>
      <c r="R5" s="135" t="s">
        <v>99</v>
      </c>
      <c r="S5" s="47"/>
    </row>
    <row r="6" spans="1:20">
      <c r="A6" s="209"/>
      <c r="B6" s="34" t="s">
        <v>59</v>
      </c>
      <c r="C6" s="33" t="s">
        <v>65</v>
      </c>
      <c r="D6" s="40" t="s">
        <v>46</v>
      </c>
      <c r="E6" s="36" t="s">
        <v>47</v>
      </c>
      <c r="F6" s="41" t="s">
        <v>48</v>
      </c>
      <c r="G6" s="33" t="s">
        <v>50</v>
      </c>
      <c r="H6" s="33" t="s">
        <v>51</v>
      </c>
      <c r="I6" s="33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34" t="s">
        <v>63</v>
      </c>
      <c r="C7" s="35"/>
      <c r="D7" s="25" t="s">
        <v>49</v>
      </c>
      <c r="E7" s="37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34" t="s">
        <v>64</v>
      </c>
      <c r="C8" s="35"/>
      <c r="D8" s="25" t="s">
        <v>49</v>
      </c>
      <c r="E8" s="37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34" t="s">
        <v>66</v>
      </c>
      <c r="C9" s="35"/>
      <c r="D9" s="25" t="s">
        <v>49</v>
      </c>
      <c r="E9" s="37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48" t="s">
        <v>67</v>
      </c>
      <c r="C10" s="49"/>
      <c r="D10" s="50" t="s">
        <v>49</v>
      </c>
      <c r="E10" s="5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89</v>
      </c>
      <c r="B11" s="45" t="s">
        <v>45</v>
      </c>
      <c r="C11" s="211"/>
      <c r="D11" s="212"/>
      <c r="E11" s="212"/>
      <c r="F11" s="213"/>
      <c r="G11" s="45" t="s">
        <v>54</v>
      </c>
      <c r="H11" s="266"/>
      <c r="I11" s="267"/>
      <c r="J11" s="45" t="s">
        <v>55</v>
      </c>
      <c r="K11" s="101"/>
      <c r="L11" s="45" t="s">
        <v>56</v>
      </c>
      <c r="M11" s="55"/>
      <c r="N11" s="45" t="s">
        <v>57</v>
      </c>
      <c r="O11" s="55"/>
      <c r="P11" s="45" t="s">
        <v>58</v>
      </c>
      <c r="Q11" s="46"/>
      <c r="R11" s="135" t="s">
        <v>99</v>
      </c>
      <c r="S11" s="47"/>
    </row>
    <row r="12" spans="1:20">
      <c r="A12" s="209"/>
      <c r="B12" s="34" t="s">
        <v>59</v>
      </c>
      <c r="C12" s="33" t="s">
        <v>65</v>
      </c>
      <c r="D12" s="40" t="s">
        <v>46</v>
      </c>
      <c r="E12" s="36" t="s">
        <v>47</v>
      </c>
      <c r="F12" s="41" t="s">
        <v>48</v>
      </c>
      <c r="G12" s="33" t="s">
        <v>50</v>
      </c>
      <c r="H12" s="33" t="s">
        <v>51</v>
      </c>
      <c r="I12" s="33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34" t="s">
        <v>63</v>
      </c>
      <c r="C13" s="35"/>
      <c r="D13" s="25" t="s">
        <v>49</v>
      </c>
      <c r="E13" s="37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34" t="s">
        <v>64</v>
      </c>
      <c r="C14" s="35"/>
      <c r="D14" s="25" t="s">
        <v>49</v>
      </c>
      <c r="E14" s="37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34" t="s">
        <v>66</v>
      </c>
      <c r="C15" s="35"/>
      <c r="D15" s="25" t="s">
        <v>49</v>
      </c>
      <c r="E15" s="37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48" t="s">
        <v>67</v>
      </c>
      <c r="C16" s="49"/>
      <c r="D16" s="50" t="s">
        <v>49</v>
      </c>
      <c r="E16" s="5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45" t="s">
        <v>45</v>
      </c>
      <c r="C17" s="211"/>
      <c r="D17" s="212"/>
      <c r="E17" s="212"/>
      <c r="F17" s="213"/>
      <c r="G17" s="45" t="s">
        <v>54</v>
      </c>
      <c r="H17" s="266"/>
      <c r="I17" s="267"/>
      <c r="J17" s="45" t="s">
        <v>55</v>
      </c>
      <c r="K17" s="101"/>
      <c r="L17" s="45" t="s">
        <v>56</v>
      </c>
      <c r="M17" s="55"/>
      <c r="N17" s="45" t="s">
        <v>57</v>
      </c>
      <c r="O17" s="55"/>
      <c r="P17" s="45" t="s">
        <v>58</v>
      </c>
      <c r="Q17" s="46"/>
      <c r="R17" s="135" t="s">
        <v>99</v>
      </c>
      <c r="S17" s="47"/>
    </row>
    <row r="18" spans="1:20">
      <c r="A18" s="209"/>
      <c r="B18" s="34" t="s">
        <v>59</v>
      </c>
      <c r="C18" s="33" t="s">
        <v>65</v>
      </c>
      <c r="D18" s="40" t="s">
        <v>46</v>
      </c>
      <c r="E18" s="36" t="s">
        <v>47</v>
      </c>
      <c r="F18" s="41" t="s">
        <v>48</v>
      </c>
      <c r="G18" s="33" t="s">
        <v>50</v>
      </c>
      <c r="H18" s="33" t="s">
        <v>51</v>
      </c>
      <c r="I18" s="33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34" t="s">
        <v>63</v>
      </c>
      <c r="C19" s="35"/>
      <c r="D19" s="25" t="s">
        <v>49</v>
      </c>
      <c r="E19" s="37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34" t="s">
        <v>64</v>
      </c>
      <c r="C20" s="35"/>
      <c r="D20" s="25" t="s">
        <v>49</v>
      </c>
      <c r="E20" s="37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34" t="s">
        <v>66</v>
      </c>
      <c r="C21" s="35"/>
      <c r="D21" s="25" t="s">
        <v>49</v>
      </c>
      <c r="E21" s="37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48" t="s">
        <v>68</v>
      </c>
      <c r="C22" s="49"/>
      <c r="D22" s="50" t="s">
        <v>49</v>
      </c>
      <c r="E22" s="5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45" t="s">
        <v>39</v>
      </c>
      <c r="E23" s="45" t="s">
        <v>40</v>
      </c>
      <c r="F23" s="45" t="s">
        <v>41</v>
      </c>
      <c r="G23" s="73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43</v>
      </c>
      <c r="B25" s="182" t="s">
        <v>30</v>
      </c>
      <c r="C25" s="45" t="s">
        <v>32</v>
      </c>
      <c r="D25" s="45" t="s">
        <v>17</v>
      </c>
      <c r="E25" s="45" t="s">
        <v>18</v>
      </c>
      <c r="F25" s="45" t="s">
        <v>23</v>
      </c>
      <c r="G25" s="45" t="s">
        <v>25</v>
      </c>
      <c r="H25" s="45" t="s">
        <v>33</v>
      </c>
      <c r="I25" s="45" t="s">
        <v>34</v>
      </c>
      <c r="J25" s="45" t="s">
        <v>35</v>
      </c>
      <c r="K25" s="45" t="s">
        <v>36</v>
      </c>
      <c r="L25" s="45" t="s">
        <v>37</v>
      </c>
      <c r="M25" s="73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74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71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83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85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77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43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27" t="s">
        <v>15</v>
      </c>
      <c r="B51" s="42" t="s">
        <v>12</v>
      </c>
    </row>
    <row r="52" spans="1:12">
      <c r="A52" s="4">
        <v>1</v>
      </c>
      <c r="B52" s="23"/>
    </row>
  </sheetData>
  <mergeCells count="86">
    <mergeCell ref="H4:I4"/>
    <mergeCell ref="Q1:S2"/>
    <mergeCell ref="G3:H3"/>
    <mergeCell ref="I3:J3"/>
    <mergeCell ref="N3:P3"/>
    <mergeCell ref="Q3:S3"/>
    <mergeCell ref="M1:M2"/>
    <mergeCell ref="N1:P2"/>
    <mergeCell ref="G1:H2"/>
    <mergeCell ref="I1:J2"/>
    <mergeCell ref="K1:K2"/>
    <mergeCell ref="L1:L2"/>
    <mergeCell ref="M4:N4"/>
    <mergeCell ref="F1:F2"/>
    <mergeCell ref="C4:D4"/>
    <mergeCell ref="B27:B28"/>
    <mergeCell ref="B25:B26"/>
    <mergeCell ref="A23:C23"/>
    <mergeCell ref="A24:C24"/>
    <mergeCell ref="A25:A28"/>
    <mergeCell ref="A11:A16"/>
    <mergeCell ref="C11:F11"/>
    <mergeCell ref="A1:A2"/>
    <mergeCell ref="B1:B2"/>
    <mergeCell ref="C1:C2"/>
    <mergeCell ref="D1:D2"/>
    <mergeCell ref="E1:E2"/>
    <mergeCell ref="J18:S18"/>
    <mergeCell ref="J19:S22"/>
    <mergeCell ref="A17:A22"/>
    <mergeCell ref="C17:F17"/>
    <mergeCell ref="H17:I17"/>
    <mergeCell ref="H11:I11"/>
    <mergeCell ref="J12:S12"/>
    <mergeCell ref="J13:S16"/>
    <mergeCell ref="A5:A10"/>
    <mergeCell ref="C5:F5"/>
    <mergeCell ref="H5:I5"/>
    <mergeCell ref="J6:S6"/>
    <mergeCell ref="J7:S10"/>
    <mergeCell ref="N29:P29"/>
    <mergeCell ref="Q29:S29"/>
    <mergeCell ref="L48:L50"/>
    <mergeCell ref="T30:T32"/>
    <mergeCell ref="T33:T35"/>
    <mergeCell ref="T36:T38"/>
    <mergeCell ref="T39:T41"/>
    <mergeCell ref="T42:T44"/>
    <mergeCell ref="T45:T47"/>
    <mergeCell ref="L39:L41"/>
    <mergeCell ref="A30:B30"/>
    <mergeCell ref="C35:C40"/>
    <mergeCell ref="A41:C41"/>
    <mergeCell ref="A29:D29"/>
    <mergeCell ref="E42:E44"/>
    <mergeCell ref="A35:B35"/>
    <mergeCell ref="A34:B34"/>
    <mergeCell ref="A33:B33"/>
    <mergeCell ref="A32:B32"/>
    <mergeCell ref="A31:B31"/>
    <mergeCell ref="A40:B40"/>
    <mergeCell ref="A39:B39"/>
    <mergeCell ref="A38:B38"/>
    <mergeCell ref="A37:B37"/>
    <mergeCell ref="A36:B36"/>
    <mergeCell ref="E39:E41"/>
    <mergeCell ref="E48:E50"/>
    <mergeCell ref="M30:M32"/>
    <mergeCell ref="M33:M35"/>
    <mergeCell ref="M36:M38"/>
    <mergeCell ref="M39:M41"/>
    <mergeCell ref="M42:M44"/>
    <mergeCell ref="M45:M47"/>
    <mergeCell ref="E30:E32"/>
    <mergeCell ref="L30:L32"/>
    <mergeCell ref="I30:K32"/>
    <mergeCell ref="F30:H32"/>
    <mergeCell ref="L42:L44"/>
    <mergeCell ref="E45:E47"/>
    <mergeCell ref="L45:L47"/>
    <mergeCell ref="I29:K29"/>
    <mergeCell ref="F29:H29"/>
    <mergeCell ref="E33:E35"/>
    <mergeCell ref="L33:L35"/>
    <mergeCell ref="E36:E38"/>
    <mergeCell ref="L36:L38"/>
  </mergeCells>
  <phoneticPr fontId="3"/>
  <hyperlinks>
    <hyperlink ref="A3" location="一覧!A5" display="一覧!A5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一覧!A41</f>
        <v>37</v>
      </c>
      <c r="B3" s="96">
        <f>一覧!C41</f>
        <v>0</v>
      </c>
      <c r="C3" s="96">
        <f>一覧!D41</f>
        <v>0</v>
      </c>
      <c r="D3" s="96">
        <f>一覧!E41</f>
        <v>0</v>
      </c>
      <c r="E3" s="96">
        <f>一覧!F41</f>
        <v>0</v>
      </c>
      <c r="F3" s="96">
        <f>一覧!G41</f>
        <v>0</v>
      </c>
      <c r="G3" s="202">
        <f>一覧!H41</f>
        <v>0</v>
      </c>
      <c r="H3" s="202"/>
      <c r="I3" s="203">
        <f>一覧!I41</f>
        <v>0</v>
      </c>
      <c r="J3" s="205"/>
      <c r="K3" s="115">
        <f>一覧!L41</f>
        <v>0</v>
      </c>
      <c r="L3" s="97">
        <f>一覧!M41</f>
        <v>0</v>
      </c>
      <c r="M3" s="97">
        <f>一覧!N41</f>
        <v>0</v>
      </c>
      <c r="N3" s="203">
        <f>一覧!O41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92</v>
      </c>
      <c r="H4" s="187">
        <f>一覧!P41</f>
        <v>0</v>
      </c>
      <c r="I4" s="188"/>
      <c r="J4" s="120" t="s">
        <v>94</v>
      </c>
      <c r="K4" s="130">
        <f>一覧!Q41</f>
        <v>0</v>
      </c>
      <c r="L4" s="129" t="s">
        <v>16</v>
      </c>
      <c r="M4" s="189">
        <f>一覧!J41</f>
        <v>0</v>
      </c>
      <c r="N4" s="190"/>
      <c r="O4" s="131">
        <f>一覧!K41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41" display="一覧!A41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S17" sqref="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一覧!A42</f>
        <v>38</v>
      </c>
      <c r="B3" s="96">
        <f>一覧!C42</f>
        <v>0</v>
      </c>
      <c r="C3" s="96">
        <f>一覧!D42</f>
        <v>0</v>
      </c>
      <c r="D3" s="96">
        <f>一覧!E42</f>
        <v>0</v>
      </c>
      <c r="E3" s="96">
        <f>一覧!F42</f>
        <v>0</v>
      </c>
      <c r="F3" s="96">
        <f>一覧!G42</f>
        <v>0</v>
      </c>
      <c r="G3" s="202">
        <f>一覧!H42</f>
        <v>0</v>
      </c>
      <c r="H3" s="202"/>
      <c r="I3" s="203">
        <f>一覧!I42</f>
        <v>0</v>
      </c>
      <c r="J3" s="205"/>
      <c r="K3" s="115">
        <f>一覧!L42</f>
        <v>0</v>
      </c>
      <c r="L3" s="97">
        <f>一覧!M42</f>
        <v>0</v>
      </c>
      <c r="M3" s="97">
        <f>一覧!N42</f>
        <v>0</v>
      </c>
      <c r="N3" s="203">
        <f>一覧!O42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92</v>
      </c>
      <c r="H4" s="187">
        <f>一覧!P42</f>
        <v>0</v>
      </c>
      <c r="I4" s="188"/>
      <c r="J4" s="120" t="s">
        <v>94</v>
      </c>
      <c r="K4" s="130">
        <f>一覧!Q42</f>
        <v>0</v>
      </c>
      <c r="L4" s="129" t="s">
        <v>16</v>
      </c>
      <c r="M4" s="189">
        <f>一覧!J42</f>
        <v>0</v>
      </c>
      <c r="N4" s="190"/>
      <c r="O4" s="131">
        <f>一覧!K42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42" display="一覧!A42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一覧!A43</f>
        <v>39</v>
      </c>
      <c r="B3" s="96">
        <f>一覧!C43</f>
        <v>0</v>
      </c>
      <c r="C3" s="96">
        <f>一覧!D43</f>
        <v>0</v>
      </c>
      <c r="D3" s="96">
        <f>一覧!E43</f>
        <v>0</v>
      </c>
      <c r="E3" s="96">
        <f>一覧!F43</f>
        <v>0</v>
      </c>
      <c r="F3" s="96">
        <f>一覧!G43</f>
        <v>0</v>
      </c>
      <c r="G3" s="202">
        <f>一覧!H43</f>
        <v>0</v>
      </c>
      <c r="H3" s="202"/>
      <c r="I3" s="203">
        <f>一覧!I43</f>
        <v>0</v>
      </c>
      <c r="J3" s="205"/>
      <c r="K3" s="115">
        <f>一覧!L43</f>
        <v>0</v>
      </c>
      <c r="L3" s="97">
        <f>一覧!M43</f>
        <v>0</v>
      </c>
      <c r="M3" s="97">
        <f>一覧!N43</f>
        <v>0</v>
      </c>
      <c r="N3" s="203">
        <f>一覧!O43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92</v>
      </c>
      <c r="H4" s="187">
        <f>一覧!P43</f>
        <v>0</v>
      </c>
      <c r="I4" s="188"/>
      <c r="J4" s="120" t="s">
        <v>94</v>
      </c>
      <c r="K4" s="130">
        <f>一覧!Q43</f>
        <v>0</v>
      </c>
      <c r="L4" s="129" t="s">
        <v>16</v>
      </c>
      <c r="M4" s="189">
        <f>一覧!J43</f>
        <v>0</v>
      </c>
      <c r="N4" s="190"/>
      <c r="O4" s="131">
        <f>一覧!K43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43" display="一覧!A43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一覧!A44</f>
        <v>40</v>
      </c>
      <c r="B3" s="96">
        <f>一覧!C44</f>
        <v>0</v>
      </c>
      <c r="C3" s="96">
        <f>一覧!D44</f>
        <v>0</v>
      </c>
      <c r="D3" s="96">
        <f>一覧!E44</f>
        <v>0</v>
      </c>
      <c r="E3" s="96">
        <f>一覧!F44</f>
        <v>0</v>
      </c>
      <c r="F3" s="96">
        <f>一覧!G44</f>
        <v>0</v>
      </c>
      <c r="G3" s="202">
        <f>一覧!H44</f>
        <v>0</v>
      </c>
      <c r="H3" s="202"/>
      <c r="I3" s="203">
        <f>一覧!I44</f>
        <v>0</v>
      </c>
      <c r="J3" s="205"/>
      <c r="K3" s="115">
        <f>一覧!L44</f>
        <v>0</v>
      </c>
      <c r="L3" s="97">
        <f>一覧!M44</f>
        <v>0</v>
      </c>
      <c r="M3" s="97">
        <f>一覧!N44</f>
        <v>0</v>
      </c>
      <c r="N3" s="203">
        <f>一覧!O44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92</v>
      </c>
      <c r="H4" s="187">
        <f>一覧!P44</f>
        <v>0</v>
      </c>
      <c r="I4" s="188"/>
      <c r="J4" s="120" t="s">
        <v>94</v>
      </c>
      <c r="K4" s="130">
        <f>一覧!Q44</f>
        <v>0</v>
      </c>
      <c r="L4" s="129" t="s">
        <v>16</v>
      </c>
      <c r="M4" s="189">
        <f>一覧!J44</f>
        <v>0</v>
      </c>
      <c r="N4" s="190"/>
      <c r="O4" s="131">
        <f>一覧!K44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44" display="一覧!A44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LIST!$A$2:$A$4</xm:f>
          </x14:formula1>
          <xm:sqref>Q5 Q11 Q17</xm:sqref>
        </x14:dataValidation>
        <x14:dataValidation type="list" allowBlank="1" showInputMessage="1" showErrorMessage="1">
          <x14:formula1>
            <xm:f>LIST!$B$2:$B$4</xm:f>
          </x14:formula1>
          <xm:sqref>S5 S11 S17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一覧!A45</f>
        <v>41</v>
      </c>
      <c r="B3" s="96">
        <f>一覧!C45</f>
        <v>0</v>
      </c>
      <c r="C3" s="96">
        <f>一覧!D45</f>
        <v>0</v>
      </c>
      <c r="D3" s="96">
        <f>一覧!E45</f>
        <v>0</v>
      </c>
      <c r="E3" s="96">
        <f>一覧!F45</f>
        <v>0</v>
      </c>
      <c r="F3" s="96">
        <f>一覧!G45</f>
        <v>0</v>
      </c>
      <c r="G3" s="202">
        <f>一覧!H45</f>
        <v>0</v>
      </c>
      <c r="H3" s="202"/>
      <c r="I3" s="202">
        <f>一覧!I45</f>
        <v>0</v>
      </c>
      <c r="J3" s="202"/>
      <c r="K3" s="115">
        <f>一覧!L45</f>
        <v>0</v>
      </c>
      <c r="L3" s="97">
        <f>一覧!M45</f>
        <v>0</v>
      </c>
      <c r="M3" s="97">
        <f>一覧!N45</f>
        <v>0</v>
      </c>
      <c r="N3" s="203">
        <f>一覧!O45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61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92</v>
      </c>
      <c r="H4" s="187">
        <f>一覧!P45</f>
        <v>0</v>
      </c>
      <c r="I4" s="188"/>
      <c r="J4" s="120" t="s">
        <v>94</v>
      </c>
      <c r="K4" s="130">
        <f>一覧!Q45</f>
        <v>0</v>
      </c>
      <c r="L4" s="129" t="s">
        <v>16</v>
      </c>
      <c r="M4" s="189">
        <f>一覧!J45</f>
        <v>0</v>
      </c>
      <c r="N4" s="190"/>
      <c r="O4" s="134">
        <f>一覧!K45</f>
        <v>0</v>
      </c>
    </row>
    <row r="5" spans="1:20" ht="13.5" customHeight="1">
      <c r="A5" s="208" t="s">
        <v>60</v>
      </c>
      <c r="B5" s="135" t="s">
        <v>45</v>
      </c>
      <c r="C5" s="211"/>
      <c r="D5" s="212"/>
      <c r="E5" s="212"/>
      <c r="F5" s="213"/>
      <c r="G5" s="135" t="s">
        <v>54</v>
      </c>
      <c r="H5" s="214"/>
      <c r="I5" s="214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09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89</v>
      </c>
      <c r="B11" s="135" t="s">
        <v>45</v>
      </c>
      <c r="C11" s="211"/>
      <c r="D11" s="212"/>
      <c r="E11" s="212"/>
      <c r="F11" s="213"/>
      <c r="G11" s="135" t="s">
        <v>54</v>
      </c>
      <c r="H11" s="214"/>
      <c r="I11" s="214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09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135" t="s">
        <v>45</v>
      </c>
      <c r="C17" s="211"/>
      <c r="D17" s="212"/>
      <c r="E17" s="212"/>
      <c r="F17" s="213"/>
      <c r="G17" s="135" t="s">
        <v>54</v>
      </c>
      <c r="H17" s="214"/>
      <c r="I17" s="214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09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139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83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77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45" display="一覧!A45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一覧!A46</f>
        <v>42</v>
      </c>
      <c r="B3" s="96">
        <f>一覧!C46</f>
        <v>0</v>
      </c>
      <c r="C3" s="96">
        <f>一覧!D46</f>
        <v>0</v>
      </c>
      <c r="D3" s="96">
        <f>一覧!E46</f>
        <v>0</v>
      </c>
      <c r="E3" s="96">
        <f>一覧!F46</f>
        <v>0</v>
      </c>
      <c r="F3" s="96">
        <f>一覧!G46</f>
        <v>0</v>
      </c>
      <c r="G3" s="202">
        <f>一覧!H46</f>
        <v>0</v>
      </c>
      <c r="H3" s="202"/>
      <c r="I3" s="202">
        <f>一覧!I46</f>
        <v>0</v>
      </c>
      <c r="J3" s="202"/>
      <c r="K3" s="115">
        <f>一覧!L46</f>
        <v>0</v>
      </c>
      <c r="L3" s="97">
        <f>一覧!M46</f>
        <v>0</v>
      </c>
      <c r="M3" s="97">
        <f>一覧!N46</f>
        <v>0</v>
      </c>
      <c r="N3" s="203">
        <f>一覧!O46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61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92</v>
      </c>
      <c r="H4" s="187">
        <f>一覧!P46</f>
        <v>0</v>
      </c>
      <c r="I4" s="188"/>
      <c r="J4" s="120" t="s">
        <v>94</v>
      </c>
      <c r="K4" s="130">
        <f>一覧!Q46</f>
        <v>0</v>
      </c>
      <c r="L4" s="129" t="s">
        <v>16</v>
      </c>
      <c r="M4" s="189">
        <f>一覧!J46</f>
        <v>0</v>
      </c>
      <c r="N4" s="190"/>
      <c r="O4" s="134">
        <f>一覧!K46</f>
        <v>0</v>
      </c>
    </row>
    <row r="5" spans="1:20" ht="13.5" customHeight="1">
      <c r="A5" s="208" t="s">
        <v>60</v>
      </c>
      <c r="B5" s="135" t="s">
        <v>45</v>
      </c>
      <c r="C5" s="211"/>
      <c r="D5" s="212"/>
      <c r="E5" s="212"/>
      <c r="F5" s="213"/>
      <c r="G5" s="135" t="s">
        <v>54</v>
      </c>
      <c r="H5" s="214"/>
      <c r="I5" s="214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09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89</v>
      </c>
      <c r="B11" s="135" t="s">
        <v>45</v>
      </c>
      <c r="C11" s="211"/>
      <c r="D11" s="212"/>
      <c r="E11" s="212"/>
      <c r="F11" s="213"/>
      <c r="G11" s="135" t="s">
        <v>54</v>
      </c>
      <c r="H11" s="214"/>
      <c r="I11" s="214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09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135" t="s">
        <v>45</v>
      </c>
      <c r="C17" s="211"/>
      <c r="D17" s="212"/>
      <c r="E17" s="212"/>
      <c r="F17" s="213"/>
      <c r="G17" s="135" t="s">
        <v>54</v>
      </c>
      <c r="H17" s="214"/>
      <c r="I17" s="214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09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139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83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77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46" display="一覧!A46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一覧!A47</f>
        <v>43</v>
      </c>
      <c r="B3" s="96">
        <f>一覧!C47</f>
        <v>0</v>
      </c>
      <c r="C3" s="96">
        <f>一覧!D47</f>
        <v>0</v>
      </c>
      <c r="D3" s="96">
        <f>一覧!E47</f>
        <v>0</v>
      </c>
      <c r="E3" s="96">
        <f>一覧!F47</f>
        <v>0</v>
      </c>
      <c r="F3" s="96">
        <f>一覧!G47</f>
        <v>0</v>
      </c>
      <c r="G3" s="202">
        <f>一覧!H47</f>
        <v>0</v>
      </c>
      <c r="H3" s="202"/>
      <c r="I3" s="202">
        <f>一覧!I47</f>
        <v>0</v>
      </c>
      <c r="J3" s="202"/>
      <c r="K3" s="115">
        <f>一覧!L47</f>
        <v>0</v>
      </c>
      <c r="L3" s="97">
        <f>一覧!M47</f>
        <v>0</v>
      </c>
      <c r="M3" s="97">
        <f>一覧!N47</f>
        <v>0</v>
      </c>
      <c r="N3" s="203">
        <f>一覧!O47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61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92</v>
      </c>
      <c r="H4" s="187">
        <f>一覧!P47</f>
        <v>0</v>
      </c>
      <c r="I4" s="188"/>
      <c r="J4" s="120" t="s">
        <v>94</v>
      </c>
      <c r="K4" s="130">
        <f>一覧!Q47</f>
        <v>0</v>
      </c>
      <c r="L4" s="129" t="s">
        <v>16</v>
      </c>
      <c r="M4" s="189">
        <f>一覧!J47</f>
        <v>0</v>
      </c>
      <c r="N4" s="190"/>
      <c r="O4" s="134">
        <f>一覧!K47</f>
        <v>0</v>
      </c>
    </row>
    <row r="5" spans="1:20" ht="13.5" customHeight="1">
      <c r="A5" s="208" t="s">
        <v>60</v>
      </c>
      <c r="B5" s="135" t="s">
        <v>45</v>
      </c>
      <c r="C5" s="211"/>
      <c r="D5" s="212"/>
      <c r="E5" s="212"/>
      <c r="F5" s="213"/>
      <c r="G5" s="135" t="s">
        <v>54</v>
      </c>
      <c r="H5" s="214"/>
      <c r="I5" s="214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09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89</v>
      </c>
      <c r="B11" s="135" t="s">
        <v>45</v>
      </c>
      <c r="C11" s="211"/>
      <c r="D11" s="212"/>
      <c r="E11" s="212"/>
      <c r="F11" s="213"/>
      <c r="G11" s="135" t="s">
        <v>54</v>
      </c>
      <c r="H11" s="214"/>
      <c r="I11" s="214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09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135" t="s">
        <v>45</v>
      </c>
      <c r="C17" s="211"/>
      <c r="D17" s="212"/>
      <c r="E17" s="212"/>
      <c r="F17" s="213"/>
      <c r="G17" s="135" t="s">
        <v>54</v>
      </c>
      <c r="H17" s="214"/>
      <c r="I17" s="214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09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139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83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77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47" display="一覧!A47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一覧!A48</f>
        <v>44</v>
      </c>
      <c r="B3" s="96">
        <f>一覧!C48</f>
        <v>0</v>
      </c>
      <c r="C3" s="96">
        <f>一覧!D48</f>
        <v>0</v>
      </c>
      <c r="D3" s="96">
        <f>一覧!E48</f>
        <v>0</v>
      </c>
      <c r="E3" s="96">
        <f>一覧!F48</f>
        <v>0</v>
      </c>
      <c r="F3" s="96">
        <f>一覧!G48</f>
        <v>0</v>
      </c>
      <c r="G3" s="202">
        <f>一覧!H48</f>
        <v>0</v>
      </c>
      <c r="H3" s="202"/>
      <c r="I3" s="202">
        <f>一覧!I48</f>
        <v>0</v>
      </c>
      <c r="J3" s="202"/>
      <c r="K3" s="115">
        <f>一覧!L48</f>
        <v>0</v>
      </c>
      <c r="L3" s="97">
        <f>一覧!M48</f>
        <v>0</v>
      </c>
      <c r="M3" s="97">
        <f>一覧!N48</f>
        <v>0</v>
      </c>
      <c r="N3" s="203">
        <f>一覧!O48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61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92</v>
      </c>
      <c r="H4" s="187">
        <f>一覧!P48</f>
        <v>0</v>
      </c>
      <c r="I4" s="188"/>
      <c r="J4" s="120" t="s">
        <v>94</v>
      </c>
      <c r="K4" s="130">
        <f>一覧!Q48</f>
        <v>0</v>
      </c>
      <c r="L4" s="129" t="s">
        <v>16</v>
      </c>
      <c r="M4" s="189">
        <f>一覧!J48</f>
        <v>0</v>
      </c>
      <c r="N4" s="190"/>
      <c r="O4" s="134">
        <f>一覧!K48</f>
        <v>0</v>
      </c>
    </row>
    <row r="5" spans="1:20" ht="13.5" customHeight="1">
      <c r="A5" s="208" t="s">
        <v>60</v>
      </c>
      <c r="B5" s="135" t="s">
        <v>45</v>
      </c>
      <c r="C5" s="211"/>
      <c r="D5" s="212"/>
      <c r="E5" s="212"/>
      <c r="F5" s="213"/>
      <c r="G5" s="135" t="s">
        <v>54</v>
      </c>
      <c r="H5" s="214"/>
      <c r="I5" s="214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09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89</v>
      </c>
      <c r="B11" s="135" t="s">
        <v>45</v>
      </c>
      <c r="C11" s="211"/>
      <c r="D11" s="212"/>
      <c r="E11" s="212"/>
      <c r="F11" s="213"/>
      <c r="G11" s="135" t="s">
        <v>54</v>
      </c>
      <c r="H11" s="214"/>
      <c r="I11" s="214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09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135" t="s">
        <v>45</v>
      </c>
      <c r="C17" s="211"/>
      <c r="D17" s="212"/>
      <c r="E17" s="212"/>
      <c r="F17" s="213"/>
      <c r="G17" s="135" t="s">
        <v>54</v>
      </c>
      <c r="H17" s="214"/>
      <c r="I17" s="214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09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139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83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77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48" display="一覧!A48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一覧!A49</f>
        <v>45</v>
      </c>
      <c r="B3" s="96">
        <f>一覧!C49</f>
        <v>0</v>
      </c>
      <c r="C3" s="96">
        <f>一覧!D49</f>
        <v>0</v>
      </c>
      <c r="D3" s="96">
        <f>一覧!E49</f>
        <v>0</v>
      </c>
      <c r="E3" s="96">
        <f>一覧!F49</f>
        <v>0</v>
      </c>
      <c r="F3" s="96">
        <f>一覧!G49</f>
        <v>0</v>
      </c>
      <c r="G3" s="202">
        <f>一覧!H49</f>
        <v>0</v>
      </c>
      <c r="H3" s="202"/>
      <c r="I3" s="202">
        <f>一覧!I49</f>
        <v>0</v>
      </c>
      <c r="J3" s="202"/>
      <c r="K3" s="115">
        <f>一覧!L49</f>
        <v>0</v>
      </c>
      <c r="L3" s="97">
        <f>一覧!M49</f>
        <v>0</v>
      </c>
      <c r="M3" s="97">
        <f>一覧!N49</f>
        <v>0</v>
      </c>
      <c r="N3" s="203">
        <f>一覧!O49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61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92</v>
      </c>
      <c r="H4" s="187">
        <f>一覧!P49</f>
        <v>0</v>
      </c>
      <c r="I4" s="188"/>
      <c r="J4" s="120" t="s">
        <v>94</v>
      </c>
      <c r="K4" s="130">
        <f>一覧!Q49</f>
        <v>0</v>
      </c>
      <c r="L4" s="129" t="s">
        <v>16</v>
      </c>
      <c r="M4" s="189">
        <f>一覧!J49</f>
        <v>0</v>
      </c>
      <c r="N4" s="190"/>
      <c r="O4" s="134">
        <f>一覧!K49</f>
        <v>0</v>
      </c>
    </row>
    <row r="5" spans="1:20" ht="13.5" customHeight="1">
      <c r="A5" s="208" t="s">
        <v>60</v>
      </c>
      <c r="B5" s="135" t="s">
        <v>45</v>
      </c>
      <c r="C5" s="211"/>
      <c r="D5" s="212"/>
      <c r="E5" s="212"/>
      <c r="F5" s="213"/>
      <c r="G5" s="135" t="s">
        <v>54</v>
      </c>
      <c r="H5" s="214"/>
      <c r="I5" s="214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09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89</v>
      </c>
      <c r="B11" s="135" t="s">
        <v>45</v>
      </c>
      <c r="C11" s="211"/>
      <c r="D11" s="212"/>
      <c r="E11" s="212"/>
      <c r="F11" s="213"/>
      <c r="G11" s="135" t="s">
        <v>54</v>
      </c>
      <c r="H11" s="214"/>
      <c r="I11" s="214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09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135" t="s">
        <v>45</v>
      </c>
      <c r="C17" s="211"/>
      <c r="D17" s="212"/>
      <c r="E17" s="212"/>
      <c r="F17" s="213"/>
      <c r="G17" s="135" t="s">
        <v>54</v>
      </c>
      <c r="H17" s="214"/>
      <c r="I17" s="214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09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139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83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77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49" display="一覧!A49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Q17" sqref="Q17:S1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一覧!A50</f>
        <v>46</v>
      </c>
      <c r="B3" s="96">
        <f>一覧!C50</f>
        <v>0</v>
      </c>
      <c r="C3" s="96">
        <f>一覧!D50</f>
        <v>0</v>
      </c>
      <c r="D3" s="96">
        <f>一覧!E50</f>
        <v>0</v>
      </c>
      <c r="E3" s="96">
        <f>一覧!F50</f>
        <v>0</v>
      </c>
      <c r="F3" s="96">
        <f>一覧!G50</f>
        <v>0</v>
      </c>
      <c r="G3" s="202">
        <f>一覧!H50</f>
        <v>0</v>
      </c>
      <c r="H3" s="202"/>
      <c r="I3" s="202">
        <f>一覧!I50</f>
        <v>0</v>
      </c>
      <c r="J3" s="202"/>
      <c r="K3" s="115">
        <f>一覧!L50</f>
        <v>0</v>
      </c>
      <c r="L3" s="97">
        <f>一覧!M50</f>
        <v>0</v>
      </c>
      <c r="M3" s="97">
        <f>一覧!N50</f>
        <v>0</v>
      </c>
      <c r="N3" s="203">
        <f>一覧!O50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61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92</v>
      </c>
      <c r="H4" s="187">
        <f>一覧!P50</f>
        <v>0</v>
      </c>
      <c r="I4" s="188"/>
      <c r="J4" s="120" t="s">
        <v>94</v>
      </c>
      <c r="K4" s="130">
        <f>一覧!Q50</f>
        <v>0</v>
      </c>
      <c r="L4" s="129" t="s">
        <v>16</v>
      </c>
      <c r="M4" s="189">
        <f>一覧!J50</f>
        <v>0</v>
      </c>
      <c r="N4" s="190"/>
      <c r="O4" s="134">
        <f>一覧!K50</f>
        <v>0</v>
      </c>
    </row>
    <row r="5" spans="1:20" ht="13.5" customHeight="1">
      <c r="A5" s="208" t="s">
        <v>60</v>
      </c>
      <c r="B5" s="135" t="s">
        <v>45</v>
      </c>
      <c r="C5" s="211"/>
      <c r="D5" s="212"/>
      <c r="E5" s="212"/>
      <c r="F5" s="213"/>
      <c r="G5" s="135" t="s">
        <v>54</v>
      </c>
      <c r="H5" s="214"/>
      <c r="I5" s="214"/>
      <c r="J5" s="135" t="s">
        <v>55</v>
      </c>
      <c r="K5" s="101"/>
      <c r="L5" s="135" t="s">
        <v>56</v>
      </c>
      <c r="M5" s="55"/>
      <c r="N5" s="135" t="s">
        <v>57</v>
      </c>
      <c r="O5" s="55"/>
      <c r="P5" s="135" t="s">
        <v>58</v>
      </c>
      <c r="Q5" s="46"/>
      <c r="R5" s="135" t="s">
        <v>99</v>
      </c>
      <c r="S5" s="47"/>
    </row>
    <row r="6" spans="1:20">
      <c r="A6" s="209"/>
      <c r="B6" s="133" t="s">
        <v>59</v>
      </c>
      <c r="C6" s="132" t="s">
        <v>65</v>
      </c>
      <c r="D6" s="40" t="s">
        <v>46</v>
      </c>
      <c r="E6" s="84" t="s">
        <v>47</v>
      </c>
      <c r="F6" s="41" t="s">
        <v>48</v>
      </c>
      <c r="G6" s="132" t="s">
        <v>50</v>
      </c>
      <c r="H6" s="132" t="s">
        <v>51</v>
      </c>
      <c r="I6" s="132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133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133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133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137" t="s">
        <v>67</v>
      </c>
      <c r="C10" s="49"/>
      <c r="D10" s="50" t="s">
        <v>49</v>
      </c>
      <c r="E10" s="138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89</v>
      </c>
      <c r="B11" s="135" t="s">
        <v>45</v>
      </c>
      <c r="C11" s="211"/>
      <c r="D11" s="212"/>
      <c r="E11" s="212"/>
      <c r="F11" s="213"/>
      <c r="G11" s="135" t="s">
        <v>54</v>
      </c>
      <c r="H11" s="214"/>
      <c r="I11" s="214"/>
      <c r="J11" s="135" t="s">
        <v>55</v>
      </c>
      <c r="K11" s="101"/>
      <c r="L11" s="135" t="s">
        <v>56</v>
      </c>
      <c r="M11" s="55"/>
      <c r="N11" s="135" t="s">
        <v>57</v>
      </c>
      <c r="O11" s="55"/>
      <c r="P11" s="135" t="s">
        <v>58</v>
      </c>
      <c r="Q11" s="46"/>
      <c r="R11" s="135" t="s">
        <v>99</v>
      </c>
      <c r="S11" s="47"/>
    </row>
    <row r="12" spans="1:20">
      <c r="A12" s="209"/>
      <c r="B12" s="133" t="s">
        <v>59</v>
      </c>
      <c r="C12" s="132" t="s">
        <v>65</v>
      </c>
      <c r="D12" s="40" t="s">
        <v>46</v>
      </c>
      <c r="E12" s="84" t="s">
        <v>47</v>
      </c>
      <c r="F12" s="41" t="s">
        <v>48</v>
      </c>
      <c r="G12" s="132" t="s">
        <v>50</v>
      </c>
      <c r="H12" s="132" t="s">
        <v>51</v>
      </c>
      <c r="I12" s="132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133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133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133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137" t="s">
        <v>67</v>
      </c>
      <c r="C16" s="49"/>
      <c r="D16" s="50" t="s">
        <v>49</v>
      </c>
      <c r="E16" s="138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135" t="s">
        <v>45</v>
      </c>
      <c r="C17" s="211"/>
      <c r="D17" s="212"/>
      <c r="E17" s="212"/>
      <c r="F17" s="213"/>
      <c r="G17" s="135" t="s">
        <v>54</v>
      </c>
      <c r="H17" s="214"/>
      <c r="I17" s="214"/>
      <c r="J17" s="135" t="s">
        <v>55</v>
      </c>
      <c r="K17" s="101"/>
      <c r="L17" s="135" t="s">
        <v>56</v>
      </c>
      <c r="M17" s="55"/>
      <c r="N17" s="135" t="s">
        <v>57</v>
      </c>
      <c r="O17" s="55"/>
      <c r="P17" s="135" t="s">
        <v>58</v>
      </c>
      <c r="Q17" s="46"/>
      <c r="R17" s="135" t="s">
        <v>99</v>
      </c>
      <c r="S17" s="47"/>
    </row>
    <row r="18" spans="1:20">
      <c r="A18" s="209"/>
      <c r="B18" s="133" t="s">
        <v>59</v>
      </c>
      <c r="C18" s="132" t="s">
        <v>65</v>
      </c>
      <c r="D18" s="40" t="s">
        <v>46</v>
      </c>
      <c r="E18" s="84" t="s">
        <v>47</v>
      </c>
      <c r="F18" s="41" t="s">
        <v>48</v>
      </c>
      <c r="G18" s="132" t="s">
        <v>50</v>
      </c>
      <c r="H18" s="132" t="s">
        <v>51</v>
      </c>
      <c r="I18" s="132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133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133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133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137" t="s">
        <v>68</v>
      </c>
      <c r="C22" s="49"/>
      <c r="D22" s="50" t="s">
        <v>49</v>
      </c>
      <c r="E22" s="138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135" t="s">
        <v>39</v>
      </c>
      <c r="E23" s="135" t="s">
        <v>40</v>
      </c>
      <c r="F23" s="135" t="s">
        <v>41</v>
      </c>
      <c r="G23" s="136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135" t="s">
        <v>32</v>
      </c>
      <c r="D25" s="135" t="s">
        <v>17</v>
      </c>
      <c r="E25" s="135" t="s">
        <v>18</v>
      </c>
      <c r="F25" s="135" t="s">
        <v>23</v>
      </c>
      <c r="G25" s="135" t="s">
        <v>25</v>
      </c>
      <c r="H25" s="135" t="s">
        <v>33</v>
      </c>
      <c r="I25" s="135" t="s">
        <v>34</v>
      </c>
      <c r="J25" s="135" t="s">
        <v>35</v>
      </c>
      <c r="K25" s="135" t="s">
        <v>36</v>
      </c>
      <c r="L25" s="135" t="s">
        <v>37</v>
      </c>
      <c r="M25" s="136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139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83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77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132" t="s">
        <v>15</v>
      </c>
      <c r="B51" s="132" t="s">
        <v>12</v>
      </c>
    </row>
    <row r="52" spans="1:12">
      <c r="A52" s="87">
        <v>1</v>
      </c>
      <c r="B52" s="23"/>
    </row>
  </sheetData>
  <mergeCells count="86">
    <mergeCell ref="M45:M47"/>
    <mergeCell ref="T45:T47"/>
    <mergeCell ref="E48:E50"/>
    <mergeCell ref="L48:L50"/>
    <mergeCell ref="A40:B40"/>
    <mergeCell ref="A41:C41"/>
    <mergeCell ref="M42:M44"/>
    <mergeCell ref="T42:T44"/>
    <mergeCell ref="M39:M41"/>
    <mergeCell ref="T39:T41"/>
    <mergeCell ref="A39:B39"/>
    <mergeCell ref="E45:E47"/>
    <mergeCell ref="L45:L47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T36:T38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I29:K29"/>
    <mergeCell ref="N29:P29"/>
    <mergeCell ref="Q29:S29"/>
    <mergeCell ref="A30:B30"/>
    <mergeCell ref="E30:E32"/>
    <mergeCell ref="F30:H32"/>
    <mergeCell ref="I30:K32"/>
    <mergeCell ref="L30:L32"/>
    <mergeCell ref="M30:M32"/>
    <mergeCell ref="F29:H29"/>
    <mergeCell ref="A24:C24"/>
    <mergeCell ref="A25:A28"/>
    <mergeCell ref="B25:B26"/>
    <mergeCell ref="B27:B28"/>
    <mergeCell ref="A29:D29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Q1:S2"/>
    <mergeCell ref="G3:H3"/>
    <mergeCell ref="I3:J3"/>
    <mergeCell ref="N3:P3"/>
    <mergeCell ref="Q3:S3"/>
    <mergeCell ref="C4:D4"/>
    <mergeCell ref="H4:I4"/>
    <mergeCell ref="M4:N4"/>
    <mergeCell ref="G1:H2"/>
    <mergeCell ref="I1:J2"/>
    <mergeCell ref="K1:K2"/>
    <mergeCell ref="L1:L2"/>
    <mergeCell ref="M1:M2"/>
    <mergeCell ref="N1:P2"/>
    <mergeCell ref="F1:F2"/>
    <mergeCell ref="A1:A2"/>
    <mergeCell ref="B1:B2"/>
    <mergeCell ref="C1:C2"/>
    <mergeCell ref="D1:D2"/>
    <mergeCell ref="E1:E2"/>
  </mergeCells>
  <phoneticPr fontId="3"/>
  <hyperlinks>
    <hyperlink ref="A3" location="一覧!A50" display="一覧!A50"/>
  </hyperlinks>
  <pageMargins left="0.31496062992125984" right="0.31496062992125984" top="1.1417322834645669" bottom="0.35433070866141736" header="0.31496062992125984" footer="0.11811023622047245"/>
  <pageSetup paperSize="9" scale="79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K4" sqref="K4"/>
    </sheetView>
  </sheetViews>
  <sheetFormatPr defaultColWidth="9" defaultRowHeight="13.5"/>
  <cols>
    <col min="1" max="2" width="9" style="24"/>
    <col min="3" max="3" width="9.25" style="24" bestFit="1" customWidth="1"/>
    <col min="4" max="9" width="9" style="24"/>
    <col min="10" max="10" width="10.375" style="3" bestFit="1" customWidth="1"/>
    <col min="11" max="11" width="9" style="24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9" width="9" style="24"/>
    <col min="20" max="20" width="11.625" style="24" bestFit="1" customWidth="1"/>
    <col min="21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一覧!A6</f>
        <v>2</v>
      </c>
      <c r="B3" s="96">
        <f>一覧!C6</f>
        <v>2</v>
      </c>
      <c r="C3" s="96">
        <f>一覧!D6</f>
        <v>2</v>
      </c>
      <c r="D3" s="96" t="str">
        <f>一覧!E6</f>
        <v>PM</v>
      </c>
      <c r="E3" s="96" t="str">
        <f>一覧!F6</f>
        <v>植田</v>
      </c>
      <c r="F3" s="96">
        <f>一覧!G6</f>
        <v>18311</v>
      </c>
      <c r="G3" s="202" t="str">
        <f>一覧!H6</f>
        <v>KARKI SAJINA</v>
      </c>
      <c r="H3" s="202"/>
      <c r="I3" s="203" t="str">
        <f>一覧!I6</f>
        <v>カルキ　サジナ</v>
      </c>
      <c r="J3" s="205"/>
      <c r="K3" s="115">
        <f>一覧!L6</f>
        <v>0</v>
      </c>
      <c r="L3" s="97">
        <f>一覧!M6</f>
        <v>0</v>
      </c>
      <c r="M3" s="97">
        <f>一覧!N6</f>
        <v>0</v>
      </c>
      <c r="N3" s="203">
        <f>一覧!O6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一覧!P6</f>
        <v>0</v>
      </c>
      <c r="I4" s="188"/>
      <c r="J4" s="120" t="s">
        <v>94</v>
      </c>
      <c r="K4" s="130" t="str">
        <f>一覧!Q6</f>
        <v>－</v>
      </c>
      <c r="L4" s="129" t="s">
        <v>16</v>
      </c>
      <c r="M4" s="189" t="str">
        <f>一覧!J6</f>
        <v>キャリア形成学科</v>
      </c>
      <c r="N4" s="190"/>
      <c r="O4" s="131">
        <f>一覧!K6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106"/>
      <c r="D26" s="106"/>
      <c r="E26" s="106"/>
      <c r="F26" s="106"/>
      <c r="G26" s="106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107">
        <v>42650</v>
      </c>
      <c r="D27" s="107">
        <v>42657</v>
      </c>
      <c r="E27" s="107">
        <v>42664</v>
      </c>
      <c r="F27" s="107">
        <v>42671</v>
      </c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108" t="s">
        <v>15</v>
      </c>
      <c r="B51" s="108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6" display="一覧!A6"/>
  </hyperlinks>
  <pageMargins left="0.31496062992125984" right="0.31496062992125984" top="1.1417322834645669" bottom="0.35433070866141736" header="0.31496062992125984" footer="0.11811023622047245"/>
  <pageSetup paperSize="9" scale="75" fitToHeight="0" orientation="landscape" horizontalDpi="4294967294" r:id="rId1"/>
  <headerFooter>
    <oddFooter>&amp;C&amp;P / &amp;N</oddFooter>
  </headerFooter>
  <rowBreaks count="1" manualBreakCount="1">
    <brk id="50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K4" sqref="K4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一覧!A7</f>
        <v>3</v>
      </c>
      <c r="B3" s="96">
        <f>一覧!C7</f>
        <v>2</v>
      </c>
      <c r="C3" s="96">
        <f>一覧!D7</f>
        <v>2</v>
      </c>
      <c r="D3" s="96" t="str">
        <f>一覧!E7</f>
        <v>PM</v>
      </c>
      <c r="E3" s="96" t="str">
        <f>一覧!F7</f>
        <v>植田</v>
      </c>
      <c r="F3" s="96">
        <f>一覧!G7</f>
        <v>18312</v>
      </c>
      <c r="G3" s="202" t="str">
        <f>一覧!H7</f>
        <v>NGUYEN VAN HOANG</v>
      </c>
      <c r="H3" s="202"/>
      <c r="I3" s="203" t="str">
        <f>一覧!I7</f>
        <v>グェン　バン　ホアン</v>
      </c>
      <c r="J3" s="205"/>
      <c r="K3" s="115">
        <f>一覧!L7</f>
        <v>0</v>
      </c>
      <c r="L3" s="97">
        <f>一覧!M7</f>
        <v>0</v>
      </c>
      <c r="M3" s="97">
        <f>一覧!N7</f>
        <v>0</v>
      </c>
      <c r="N3" s="203">
        <f>一覧!O7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20</v>
      </c>
      <c r="G4" s="120" t="s">
        <v>93</v>
      </c>
      <c r="H4" s="187">
        <f>一覧!P7</f>
        <v>0</v>
      </c>
      <c r="I4" s="188"/>
      <c r="J4" s="120" t="s">
        <v>94</v>
      </c>
      <c r="K4" s="130" t="str">
        <f>一覧!Q7</f>
        <v>－</v>
      </c>
      <c r="L4" s="129" t="s">
        <v>16</v>
      </c>
      <c r="M4" s="189" t="str">
        <f>一覧!J7</f>
        <v>キャリア形成学科</v>
      </c>
      <c r="N4" s="190"/>
      <c r="O4" s="131">
        <f>一覧!K7</f>
        <v>0</v>
      </c>
    </row>
    <row r="5" spans="1:20" ht="13.5" customHeight="1">
      <c r="A5" s="208" t="s">
        <v>60</v>
      </c>
      <c r="B5" s="90" t="s">
        <v>45</v>
      </c>
      <c r="C5" s="211" t="s">
        <v>104</v>
      </c>
      <c r="D5" s="212"/>
      <c r="E5" s="212"/>
      <c r="F5" s="213"/>
      <c r="G5" s="90" t="s">
        <v>54</v>
      </c>
      <c r="H5" s="214"/>
      <c r="I5" s="214"/>
      <c r="J5" s="90" t="s">
        <v>55</v>
      </c>
      <c r="K5" s="101">
        <v>20</v>
      </c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 t="s">
        <v>105</v>
      </c>
      <c r="D7" s="164">
        <v>0.66666666666666663</v>
      </c>
      <c r="E7" s="85" t="s">
        <v>47</v>
      </c>
      <c r="F7" s="165">
        <v>0.91666666666666663</v>
      </c>
      <c r="G7" s="172">
        <f>F7-D7</f>
        <v>0.25</v>
      </c>
      <c r="H7" s="26">
        <v>1000</v>
      </c>
      <c r="I7" s="171">
        <f>G7*H7</f>
        <v>250</v>
      </c>
      <c r="J7" s="221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164">
        <v>0.91666666666666663</v>
      </c>
      <c r="E8" s="85" t="s">
        <v>47</v>
      </c>
      <c r="F8" s="165">
        <v>1.125</v>
      </c>
      <c r="G8" s="172">
        <f>F8-D8</f>
        <v>0.20833333333333337</v>
      </c>
      <c r="H8" s="26">
        <v>1100</v>
      </c>
      <c r="I8" s="171">
        <f t="shared" ref="I8:I10" si="0">G8*H8</f>
        <v>229.16666666666671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 t="s">
        <v>106</v>
      </c>
      <c r="D9" s="164">
        <v>0.66666666666666663</v>
      </c>
      <c r="E9" s="85" t="s">
        <v>47</v>
      </c>
      <c r="F9" s="165">
        <v>0.91666666666666663</v>
      </c>
      <c r="G9" s="172">
        <f t="shared" ref="G9:G10" si="1">F9-D9</f>
        <v>0.25</v>
      </c>
      <c r="H9" s="26">
        <v>1000</v>
      </c>
      <c r="I9" s="171">
        <f t="shared" si="0"/>
        <v>250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164">
        <v>0.91666666666666663</v>
      </c>
      <c r="E10" s="85" t="s">
        <v>47</v>
      </c>
      <c r="F10" s="165">
        <v>1.125</v>
      </c>
      <c r="G10" s="172">
        <f t="shared" si="1"/>
        <v>0.20833333333333337</v>
      </c>
      <c r="H10" s="54">
        <v>1100</v>
      </c>
      <c r="I10" s="171">
        <f t="shared" si="0"/>
        <v>229.16666666666671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2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2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2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3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3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3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4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5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6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7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7" display="一覧!A7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F39" sqref="F39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一覧!A8</f>
        <v>4</v>
      </c>
      <c r="B3" s="96">
        <f>一覧!C8</f>
        <v>2</v>
      </c>
      <c r="C3" s="96">
        <f>一覧!D8</f>
        <v>2</v>
      </c>
      <c r="D3" s="96" t="str">
        <f>一覧!E8</f>
        <v>PM</v>
      </c>
      <c r="E3" s="96" t="str">
        <f>一覧!F8</f>
        <v>植田</v>
      </c>
      <c r="F3" s="96">
        <f>一覧!G8</f>
        <v>18319</v>
      </c>
      <c r="G3" s="202" t="str">
        <f>一覧!H8</f>
        <v>NGUYEN VAN DUC</v>
      </c>
      <c r="H3" s="202"/>
      <c r="I3" s="203" t="str">
        <f>一覧!I8</f>
        <v>グェン　ヴァン　ドゥック</v>
      </c>
      <c r="J3" s="205"/>
      <c r="K3" s="115">
        <f>一覧!L8</f>
        <v>0</v>
      </c>
      <c r="L3" s="97">
        <f>一覧!M8</f>
        <v>0</v>
      </c>
      <c r="M3" s="97">
        <f>一覧!N8</f>
        <v>0</v>
      </c>
      <c r="N3" s="203">
        <f>一覧!O8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一覧!P8</f>
        <v>0</v>
      </c>
      <c r="I4" s="188"/>
      <c r="J4" s="120" t="s">
        <v>94</v>
      </c>
      <c r="K4" s="130" t="str">
        <f>一覧!Q8</f>
        <v>－</v>
      </c>
      <c r="L4" s="129" t="s">
        <v>16</v>
      </c>
      <c r="M4" s="189" t="str">
        <f>一覧!J8</f>
        <v>キャリア形成学科</v>
      </c>
      <c r="N4" s="190"/>
      <c r="O4" s="131">
        <f>一覧!K8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8" display="一覧!A8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L3" sqref="L3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一覧!A9</f>
        <v>5</v>
      </c>
      <c r="B3" s="96">
        <f>一覧!C9</f>
        <v>2</v>
      </c>
      <c r="C3" s="96">
        <f>一覧!D9</f>
        <v>2</v>
      </c>
      <c r="D3" s="96" t="str">
        <f>一覧!E9</f>
        <v>PM</v>
      </c>
      <c r="E3" s="96" t="str">
        <f>一覧!F9</f>
        <v>植田</v>
      </c>
      <c r="F3" s="96">
        <f>一覧!G9</f>
        <v>18330</v>
      </c>
      <c r="G3" s="202" t="str">
        <f>一覧!H9</f>
        <v>DINH NGOC NAM</v>
      </c>
      <c r="H3" s="202"/>
      <c r="I3" s="203" t="str">
        <f>一覧!I9</f>
        <v>ディン　グック　ナム</v>
      </c>
      <c r="J3" s="205"/>
      <c r="K3" s="115">
        <f>一覧!L9</f>
        <v>0</v>
      </c>
      <c r="L3" s="97">
        <f>一覧!M9</f>
        <v>0</v>
      </c>
      <c r="M3" s="97">
        <f>一覧!N9</f>
        <v>0</v>
      </c>
      <c r="N3" s="203">
        <f>一覧!O9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一覧!P9</f>
        <v>0</v>
      </c>
      <c r="I4" s="188"/>
      <c r="J4" s="120" t="s">
        <v>94</v>
      </c>
      <c r="K4" s="130" t="str">
        <f>一覧!Q9</f>
        <v>－</v>
      </c>
      <c r="L4" s="129" t="s">
        <v>16</v>
      </c>
      <c r="M4" s="189" t="str">
        <f>一覧!J9</f>
        <v>キャリア形成学科</v>
      </c>
      <c r="N4" s="190"/>
      <c r="O4" s="131">
        <f>一覧!K9</f>
        <v>0</v>
      </c>
    </row>
    <row r="5" spans="1:20" ht="13.5" customHeight="1">
      <c r="A5" s="208" t="s">
        <v>60</v>
      </c>
      <c r="B5" s="90" t="s">
        <v>45</v>
      </c>
      <c r="C5" s="211" t="s">
        <v>107</v>
      </c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>
        <v>5</v>
      </c>
      <c r="H7" s="26">
        <v>920</v>
      </c>
      <c r="I7" s="156">
        <f>G7*H7</f>
        <v>4600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9" display="一覧!A9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zoomScale="70" zoomScaleNormal="70" workbookViewId="0">
      <selection activeCell="H7" sqref="H7"/>
    </sheetView>
  </sheetViews>
  <sheetFormatPr defaultColWidth="9" defaultRowHeight="13.5"/>
  <cols>
    <col min="1" max="9" width="9" style="24"/>
    <col min="10" max="10" width="10.375" style="3" bestFit="1" customWidth="1"/>
    <col min="11" max="11" width="9.5" style="24" bestFit="1" customWidth="1"/>
    <col min="12" max="12" width="10.5" style="24" bestFit="1" customWidth="1"/>
    <col min="13" max="13" width="9.625" style="24" bestFit="1" customWidth="1"/>
    <col min="14" max="14" width="9" style="24"/>
    <col min="15" max="15" width="9.625" style="24" bestFit="1" customWidth="1"/>
    <col min="16" max="16384" width="9" style="24"/>
  </cols>
  <sheetData>
    <row r="1" spans="1:20">
      <c r="A1" s="180" t="s">
        <v>5</v>
      </c>
      <c r="B1" s="182" t="s">
        <v>0</v>
      </c>
      <c r="C1" s="182" t="s">
        <v>1</v>
      </c>
      <c r="D1" s="182" t="s">
        <v>6</v>
      </c>
      <c r="E1" s="184" t="s">
        <v>11</v>
      </c>
      <c r="F1" s="182" t="s">
        <v>2</v>
      </c>
      <c r="G1" s="191" t="s">
        <v>3</v>
      </c>
      <c r="H1" s="192"/>
      <c r="I1" s="191" t="s">
        <v>4</v>
      </c>
      <c r="J1" s="192"/>
      <c r="K1" s="195" t="s">
        <v>10</v>
      </c>
      <c r="L1" s="182" t="s">
        <v>8</v>
      </c>
      <c r="M1" s="182" t="s">
        <v>26</v>
      </c>
      <c r="N1" s="191" t="s">
        <v>9</v>
      </c>
      <c r="O1" s="198"/>
      <c r="P1" s="192"/>
      <c r="Q1" s="182" t="s">
        <v>13</v>
      </c>
      <c r="R1" s="182"/>
      <c r="S1" s="200"/>
      <c r="T1" s="103" t="s">
        <v>91</v>
      </c>
    </row>
    <row r="2" spans="1:20">
      <c r="A2" s="181"/>
      <c r="B2" s="183"/>
      <c r="C2" s="183"/>
      <c r="D2" s="183"/>
      <c r="E2" s="185"/>
      <c r="F2" s="183"/>
      <c r="G2" s="193"/>
      <c r="H2" s="194"/>
      <c r="I2" s="193"/>
      <c r="J2" s="194"/>
      <c r="K2" s="196"/>
      <c r="L2" s="197"/>
      <c r="M2" s="197"/>
      <c r="N2" s="193"/>
      <c r="O2" s="199"/>
      <c r="P2" s="194"/>
      <c r="Q2" s="183"/>
      <c r="R2" s="183"/>
      <c r="S2" s="201"/>
      <c r="T2" s="104"/>
    </row>
    <row r="3" spans="1:20" ht="14.25" thickBot="1">
      <c r="A3" s="95">
        <f>一覧!A10</f>
        <v>6</v>
      </c>
      <c r="B3" s="96">
        <f>一覧!C10</f>
        <v>2</v>
      </c>
      <c r="C3" s="96">
        <f>一覧!D10</f>
        <v>2</v>
      </c>
      <c r="D3" s="96" t="str">
        <f>一覧!E10</f>
        <v>PM</v>
      </c>
      <c r="E3" s="96" t="str">
        <f>一覧!F10</f>
        <v>植田</v>
      </c>
      <c r="F3" s="96">
        <f>一覧!G10</f>
        <v>18345</v>
      </c>
      <c r="G3" s="202" t="str">
        <f>一覧!H10</f>
        <v>LE THI THU</v>
      </c>
      <c r="H3" s="202"/>
      <c r="I3" s="203" t="str">
        <f>一覧!I10</f>
        <v>レ　ティ　トゥ</v>
      </c>
      <c r="J3" s="205"/>
      <c r="K3" s="115">
        <f>一覧!L10</f>
        <v>0</v>
      </c>
      <c r="L3" s="97">
        <f>一覧!M10</f>
        <v>0</v>
      </c>
      <c r="M3" s="97">
        <f>一覧!N10</f>
        <v>0</v>
      </c>
      <c r="N3" s="203">
        <f>一覧!O10</f>
        <v>0</v>
      </c>
      <c r="O3" s="204"/>
      <c r="P3" s="205"/>
      <c r="Q3" s="206"/>
      <c r="R3" s="206"/>
      <c r="S3" s="207"/>
      <c r="T3" s="102"/>
    </row>
    <row r="4" spans="1:20" ht="14.25" thickBot="1">
      <c r="A4" s="78" t="s">
        <v>14</v>
      </c>
      <c r="B4" s="79" t="s">
        <v>44</v>
      </c>
      <c r="C4" s="186">
        <f>H5+H11+H17</f>
        <v>0</v>
      </c>
      <c r="D4" s="186"/>
      <c r="E4" s="80" t="s">
        <v>62</v>
      </c>
      <c r="F4" s="98">
        <f>K5+K11+K17</f>
        <v>0</v>
      </c>
      <c r="G4" s="120" t="s">
        <v>93</v>
      </c>
      <c r="H4" s="187">
        <f>一覧!P10</f>
        <v>0</v>
      </c>
      <c r="I4" s="188"/>
      <c r="J4" s="120" t="s">
        <v>94</v>
      </c>
      <c r="K4" s="130" t="str">
        <f>一覧!Q10</f>
        <v>－</v>
      </c>
      <c r="L4" s="129" t="s">
        <v>16</v>
      </c>
      <c r="M4" s="189" t="str">
        <f>一覧!J10</f>
        <v>キャリア形成学科</v>
      </c>
      <c r="N4" s="190"/>
      <c r="O4" s="131">
        <f>一覧!K10</f>
        <v>0</v>
      </c>
    </row>
    <row r="5" spans="1:20" ht="13.5" customHeight="1">
      <c r="A5" s="208" t="s">
        <v>60</v>
      </c>
      <c r="B5" s="90" t="s">
        <v>45</v>
      </c>
      <c r="C5" s="211"/>
      <c r="D5" s="212"/>
      <c r="E5" s="212"/>
      <c r="F5" s="213"/>
      <c r="G5" s="90" t="s">
        <v>54</v>
      </c>
      <c r="H5" s="214"/>
      <c r="I5" s="214"/>
      <c r="J5" s="90" t="s">
        <v>55</v>
      </c>
      <c r="K5" s="101"/>
      <c r="L5" s="90" t="s">
        <v>56</v>
      </c>
      <c r="M5" s="55"/>
      <c r="N5" s="90" t="s">
        <v>57</v>
      </c>
      <c r="O5" s="55"/>
      <c r="P5" s="90" t="s">
        <v>58</v>
      </c>
      <c r="Q5" s="46"/>
      <c r="R5" s="135" t="s">
        <v>99</v>
      </c>
      <c r="S5" s="47"/>
    </row>
    <row r="6" spans="1:20">
      <c r="A6" s="209"/>
      <c r="B6" s="82" t="s">
        <v>59</v>
      </c>
      <c r="C6" s="81" t="s">
        <v>65</v>
      </c>
      <c r="D6" s="40" t="s">
        <v>46</v>
      </c>
      <c r="E6" s="84" t="s">
        <v>47</v>
      </c>
      <c r="F6" s="41" t="s">
        <v>48</v>
      </c>
      <c r="G6" s="81" t="s">
        <v>50</v>
      </c>
      <c r="H6" s="81" t="s">
        <v>51</v>
      </c>
      <c r="I6" s="81" t="s">
        <v>52</v>
      </c>
      <c r="J6" s="215" t="s">
        <v>53</v>
      </c>
      <c r="K6" s="215"/>
      <c r="L6" s="215"/>
      <c r="M6" s="215"/>
      <c r="N6" s="215"/>
      <c r="O6" s="215"/>
      <c r="P6" s="215"/>
      <c r="Q6" s="215"/>
      <c r="R6" s="215"/>
      <c r="S6" s="216"/>
    </row>
    <row r="7" spans="1:20">
      <c r="A7" s="209"/>
      <c r="B7" s="82" t="s">
        <v>63</v>
      </c>
      <c r="C7" s="83"/>
      <c r="D7" s="25" t="s">
        <v>49</v>
      </c>
      <c r="E7" s="85" t="s">
        <v>47</v>
      </c>
      <c r="F7" s="39" t="s">
        <v>49</v>
      </c>
      <c r="G7" s="44"/>
      <c r="H7" s="26"/>
      <c r="I7" s="156">
        <f>G7*H7</f>
        <v>0</v>
      </c>
      <c r="J7" s="217"/>
      <c r="K7" s="217"/>
      <c r="L7" s="217"/>
      <c r="M7" s="217"/>
      <c r="N7" s="217"/>
      <c r="O7" s="217"/>
      <c r="P7" s="217"/>
      <c r="Q7" s="217"/>
      <c r="R7" s="217"/>
      <c r="S7" s="218"/>
    </row>
    <row r="8" spans="1:20">
      <c r="A8" s="209"/>
      <c r="B8" s="82" t="s">
        <v>64</v>
      </c>
      <c r="C8" s="83"/>
      <c r="D8" s="25" t="s">
        <v>49</v>
      </c>
      <c r="E8" s="85" t="s">
        <v>47</v>
      </c>
      <c r="F8" s="39" t="s">
        <v>49</v>
      </c>
      <c r="G8" s="44"/>
      <c r="H8" s="26"/>
      <c r="I8" s="156">
        <f t="shared" ref="I8:I10" si="0">G8*H8</f>
        <v>0</v>
      </c>
      <c r="J8" s="217"/>
      <c r="K8" s="217"/>
      <c r="L8" s="217"/>
      <c r="M8" s="217"/>
      <c r="N8" s="217"/>
      <c r="O8" s="217"/>
      <c r="P8" s="217"/>
      <c r="Q8" s="217"/>
      <c r="R8" s="217"/>
      <c r="S8" s="218"/>
    </row>
    <row r="9" spans="1:20">
      <c r="A9" s="209"/>
      <c r="B9" s="82" t="s">
        <v>66</v>
      </c>
      <c r="C9" s="83"/>
      <c r="D9" s="25" t="s">
        <v>49</v>
      </c>
      <c r="E9" s="85" t="s">
        <v>47</v>
      </c>
      <c r="F9" s="39" t="s">
        <v>49</v>
      </c>
      <c r="G9" s="44"/>
      <c r="H9" s="26"/>
      <c r="I9" s="156">
        <f t="shared" si="0"/>
        <v>0</v>
      </c>
      <c r="J9" s="217"/>
      <c r="K9" s="217"/>
      <c r="L9" s="217"/>
      <c r="M9" s="217"/>
      <c r="N9" s="217"/>
      <c r="O9" s="217"/>
      <c r="P9" s="217"/>
      <c r="Q9" s="217"/>
      <c r="R9" s="217"/>
      <c r="S9" s="218"/>
    </row>
    <row r="10" spans="1:20" ht="14.25" thickBot="1">
      <c r="A10" s="210"/>
      <c r="B10" s="89" t="s">
        <v>67</v>
      </c>
      <c r="C10" s="49"/>
      <c r="D10" s="50" t="s">
        <v>49</v>
      </c>
      <c r="E10" s="91" t="s">
        <v>47</v>
      </c>
      <c r="F10" s="52" t="s">
        <v>49</v>
      </c>
      <c r="G10" s="53"/>
      <c r="H10" s="54"/>
      <c r="I10" s="157">
        <f t="shared" si="0"/>
        <v>0</v>
      </c>
      <c r="J10" s="219"/>
      <c r="K10" s="219"/>
      <c r="L10" s="219"/>
      <c r="M10" s="219"/>
      <c r="N10" s="219"/>
      <c r="O10" s="219"/>
      <c r="P10" s="219"/>
      <c r="Q10" s="219"/>
      <c r="R10" s="219"/>
      <c r="S10" s="220"/>
    </row>
    <row r="11" spans="1:20" ht="13.5" customHeight="1">
      <c r="A11" s="208" t="s">
        <v>84</v>
      </c>
      <c r="B11" s="90" t="s">
        <v>45</v>
      </c>
      <c r="C11" s="211"/>
      <c r="D11" s="212"/>
      <c r="E11" s="212"/>
      <c r="F11" s="213"/>
      <c r="G11" s="90" t="s">
        <v>54</v>
      </c>
      <c r="H11" s="214"/>
      <c r="I11" s="214"/>
      <c r="J11" s="90" t="s">
        <v>55</v>
      </c>
      <c r="K11" s="101"/>
      <c r="L11" s="90" t="s">
        <v>56</v>
      </c>
      <c r="M11" s="55"/>
      <c r="N11" s="90" t="s">
        <v>57</v>
      </c>
      <c r="O11" s="55"/>
      <c r="P11" s="90" t="s">
        <v>58</v>
      </c>
      <c r="Q11" s="46"/>
      <c r="R11" s="135" t="s">
        <v>99</v>
      </c>
      <c r="S11" s="47"/>
    </row>
    <row r="12" spans="1:20">
      <c r="A12" s="209"/>
      <c r="B12" s="82" t="s">
        <v>59</v>
      </c>
      <c r="C12" s="81" t="s">
        <v>65</v>
      </c>
      <c r="D12" s="40" t="s">
        <v>46</v>
      </c>
      <c r="E12" s="84" t="s">
        <v>47</v>
      </c>
      <c r="F12" s="41" t="s">
        <v>48</v>
      </c>
      <c r="G12" s="81" t="s">
        <v>50</v>
      </c>
      <c r="H12" s="81" t="s">
        <v>51</v>
      </c>
      <c r="I12" s="81" t="s">
        <v>52</v>
      </c>
      <c r="J12" s="215" t="s">
        <v>53</v>
      </c>
      <c r="K12" s="215"/>
      <c r="L12" s="215"/>
      <c r="M12" s="215"/>
      <c r="N12" s="215"/>
      <c r="O12" s="215"/>
      <c r="P12" s="215"/>
      <c r="Q12" s="215"/>
      <c r="R12" s="215"/>
      <c r="S12" s="216"/>
    </row>
    <row r="13" spans="1:20">
      <c r="A13" s="209"/>
      <c r="B13" s="82" t="s">
        <v>63</v>
      </c>
      <c r="C13" s="83"/>
      <c r="D13" s="25" t="s">
        <v>49</v>
      </c>
      <c r="E13" s="85" t="s">
        <v>47</v>
      </c>
      <c r="F13" s="39" t="s">
        <v>49</v>
      </c>
      <c r="G13" s="44"/>
      <c r="H13" s="26"/>
      <c r="I13" s="156">
        <f>G13*H13</f>
        <v>0</v>
      </c>
      <c r="J13" s="221"/>
      <c r="K13" s="217"/>
      <c r="L13" s="217"/>
      <c r="M13" s="217"/>
      <c r="N13" s="217"/>
      <c r="O13" s="217"/>
      <c r="P13" s="217"/>
      <c r="Q13" s="217"/>
      <c r="R13" s="217"/>
      <c r="S13" s="218"/>
    </row>
    <row r="14" spans="1:20">
      <c r="A14" s="209"/>
      <c r="B14" s="82" t="s">
        <v>64</v>
      </c>
      <c r="C14" s="83"/>
      <c r="D14" s="25" t="s">
        <v>49</v>
      </c>
      <c r="E14" s="85" t="s">
        <v>47</v>
      </c>
      <c r="F14" s="39" t="s">
        <v>49</v>
      </c>
      <c r="G14" s="44"/>
      <c r="H14" s="26"/>
      <c r="I14" s="156">
        <f t="shared" ref="I14:I16" si="1">G14*H14</f>
        <v>0</v>
      </c>
      <c r="J14" s="217"/>
      <c r="K14" s="217"/>
      <c r="L14" s="217"/>
      <c r="M14" s="217"/>
      <c r="N14" s="217"/>
      <c r="O14" s="217"/>
      <c r="P14" s="217"/>
      <c r="Q14" s="217"/>
      <c r="R14" s="217"/>
      <c r="S14" s="218"/>
    </row>
    <row r="15" spans="1:20">
      <c r="A15" s="209"/>
      <c r="B15" s="82" t="s">
        <v>66</v>
      </c>
      <c r="C15" s="83"/>
      <c r="D15" s="25" t="s">
        <v>49</v>
      </c>
      <c r="E15" s="85" t="s">
        <v>47</v>
      </c>
      <c r="F15" s="39" t="s">
        <v>49</v>
      </c>
      <c r="G15" s="44"/>
      <c r="H15" s="26"/>
      <c r="I15" s="156">
        <f t="shared" si="1"/>
        <v>0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8"/>
    </row>
    <row r="16" spans="1:20" ht="14.25" thickBot="1">
      <c r="A16" s="210"/>
      <c r="B16" s="89" t="s">
        <v>67</v>
      </c>
      <c r="C16" s="49"/>
      <c r="D16" s="50" t="s">
        <v>49</v>
      </c>
      <c r="E16" s="91" t="s">
        <v>47</v>
      </c>
      <c r="F16" s="52" t="s">
        <v>49</v>
      </c>
      <c r="G16" s="53"/>
      <c r="H16" s="54"/>
      <c r="I16" s="157">
        <f t="shared" si="1"/>
        <v>0</v>
      </c>
      <c r="J16" s="219"/>
      <c r="K16" s="219"/>
      <c r="L16" s="219"/>
      <c r="M16" s="219"/>
      <c r="N16" s="219"/>
      <c r="O16" s="219"/>
      <c r="P16" s="219"/>
      <c r="Q16" s="219"/>
      <c r="R16" s="219"/>
      <c r="S16" s="220"/>
    </row>
    <row r="17" spans="1:20" ht="13.5" customHeight="1">
      <c r="A17" s="208" t="s">
        <v>86</v>
      </c>
      <c r="B17" s="90" t="s">
        <v>45</v>
      </c>
      <c r="C17" s="211"/>
      <c r="D17" s="212"/>
      <c r="E17" s="212"/>
      <c r="F17" s="213"/>
      <c r="G17" s="90" t="s">
        <v>54</v>
      </c>
      <c r="H17" s="214"/>
      <c r="I17" s="214"/>
      <c r="J17" s="90" t="s">
        <v>55</v>
      </c>
      <c r="K17" s="101"/>
      <c r="L17" s="90" t="s">
        <v>56</v>
      </c>
      <c r="M17" s="55"/>
      <c r="N17" s="90" t="s">
        <v>57</v>
      </c>
      <c r="O17" s="55"/>
      <c r="P17" s="90" t="s">
        <v>58</v>
      </c>
      <c r="Q17" s="46"/>
      <c r="R17" s="135" t="s">
        <v>99</v>
      </c>
      <c r="S17" s="47"/>
    </row>
    <row r="18" spans="1:20">
      <c r="A18" s="209"/>
      <c r="B18" s="82" t="s">
        <v>59</v>
      </c>
      <c r="C18" s="81" t="s">
        <v>65</v>
      </c>
      <c r="D18" s="40" t="s">
        <v>46</v>
      </c>
      <c r="E18" s="84" t="s">
        <v>47</v>
      </c>
      <c r="F18" s="41" t="s">
        <v>48</v>
      </c>
      <c r="G18" s="81" t="s">
        <v>50</v>
      </c>
      <c r="H18" s="81" t="s">
        <v>51</v>
      </c>
      <c r="I18" s="81" t="s">
        <v>52</v>
      </c>
      <c r="J18" s="215" t="s">
        <v>53</v>
      </c>
      <c r="K18" s="215"/>
      <c r="L18" s="215"/>
      <c r="M18" s="215"/>
      <c r="N18" s="215"/>
      <c r="O18" s="215"/>
      <c r="P18" s="215"/>
      <c r="Q18" s="215"/>
      <c r="R18" s="215"/>
      <c r="S18" s="216"/>
    </row>
    <row r="19" spans="1:20">
      <c r="A19" s="209"/>
      <c r="B19" s="82" t="s">
        <v>63</v>
      </c>
      <c r="C19" s="83"/>
      <c r="D19" s="25" t="s">
        <v>49</v>
      </c>
      <c r="E19" s="85" t="s">
        <v>47</v>
      </c>
      <c r="F19" s="39" t="s">
        <v>49</v>
      </c>
      <c r="G19" s="44"/>
      <c r="H19" s="26"/>
      <c r="I19" s="156">
        <f>G19*H19</f>
        <v>0</v>
      </c>
      <c r="J19" s="221"/>
      <c r="K19" s="217"/>
      <c r="L19" s="217"/>
      <c r="M19" s="217"/>
      <c r="N19" s="217"/>
      <c r="O19" s="217"/>
      <c r="P19" s="217"/>
      <c r="Q19" s="217"/>
      <c r="R19" s="217"/>
      <c r="S19" s="218"/>
    </row>
    <row r="20" spans="1:20">
      <c r="A20" s="209"/>
      <c r="B20" s="82" t="s">
        <v>64</v>
      </c>
      <c r="C20" s="83"/>
      <c r="D20" s="25" t="s">
        <v>49</v>
      </c>
      <c r="E20" s="85" t="s">
        <v>47</v>
      </c>
      <c r="F20" s="39" t="s">
        <v>49</v>
      </c>
      <c r="G20" s="44"/>
      <c r="H20" s="26"/>
      <c r="I20" s="156">
        <f t="shared" ref="I20:I22" si="2">G20*H20</f>
        <v>0</v>
      </c>
      <c r="J20" s="217"/>
      <c r="K20" s="217"/>
      <c r="L20" s="217"/>
      <c r="M20" s="217"/>
      <c r="N20" s="217"/>
      <c r="O20" s="217"/>
      <c r="P20" s="217"/>
      <c r="Q20" s="217"/>
      <c r="R20" s="217"/>
      <c r="S20" s="218"/>
    </row>
    <row r="21" spans="1:20">
      <c r="A21" s="209"/>
      <c r="B21" s="82" t="s">
        <v>66</v>
      </c>
      <c r="C21" s="83"/>
      <c r="D21" s="25" t="s">
        <v>49</v>
      </c>
      <c r="E21" s="85" t="s">
        <v>47</v>
      </c>
      <c r="F21" s="39" t="s">
        <v>49</v>
      </c>
      <c r="G21" s="44"/>
      <c r="H21" s="26"/>
      <c r="I21" s="156">
        <f t="shared" si="2"/>
        <v>0</v>
      </c>
      <c r="J21" s="217"/>
      <c r="K21" s="217"/>
      <c r="L21" s="217"/>
      <c r="M21" s="217"/>
      <c r="N21" s="217"/>
      <c r="O21" s="217"/>
      <c r="P21" s="217"/>
      <c r="Q21" s="217"/>
      <c r="R21" s="217"/>
      <c r="S21" s="218"/>
    </row>
    <row r="22" spans="1:20" ht="14.25" thickBot="1">
      <c r="A22" s="210"/>
      <c r="B22" s="89" t="s">
        <v>68</v>
      </c>
      <c r="C22" s="49"/>
      <c r="D22" s="50" t="s">
        <v>49</v>
      </c>
      <c r="E22" s="91" t="s">
        <v>47</v>
      </c>
      <c r="F22" s="52" t="s">
        <v>49</v>
      </c>
      <c r="G22" s="53"/>
      <c r="H22" s="54"/>
      <c r="I22" s="157">
        <f t="shared" si="2"/>
        <v>0</v>
      </c>
      <c r="J22" s="219"/>
      <c r="K22" s="219"/>
      <c r="L22" s="219"/>
      <c r="M22" s="219"/>
      <c r="N22" s="219"/>
      <c r="O22" s="219"/>
      <c r="P22" s="219"/>
      <c r="Q22" s="219"/>
      <c r="R22" s="219"/>
      <c r="S22" s="220"/>
    </row>
    <row r="23" spans="1:20">
      <c r="A23" s="180" t="s">
        <v>16</v>
      </c>
      <c r="B23" s="182"/>
      <c r="C23" s="182"/>
      <c r="D23" s="90" t="s">
        <v>39</v>
      </c>
      <c r="E23" s="90" t="s">
        <v>40</v>
      </c>
      <c r="F23" s="90" t="s">
        <v>41</v>
      </c>
      <c r="G23" s="92" t="s">
        <v>42</v>
      </c>
      <c r="J23" s="24"/>
    </row>
    <row r="24" spans="1:20" ht="14.25" thickBot="1">
      <c r="A24" s="222"/>
      <c r="B24" s="223"/>
      <c r="C24" s="224"/>
      <c r="D24" s="76"/>
      <c r="E24" s="76"/>
      <c r="F24" s="76"/>
      <c r="G24" s="77"/>
      <c r="J24" s="24"/>
    </row>
    <row r="25" spans="1:20">
      <c r="A25" s="180" t="s">
        <v>7</v>
      </c>
      <c r="B25" s="182" t="s">
        <v>30</v>
      </c>
      <c r="C25" s="90" t="s">
        <v>32</v>
      </c>
      <c r="D25" s="90" t="s">
        <v>17</v>
      </c>
      <c r="E25" s="90" t="s">
        <v>18</v>
      </c>
      <c r="F25" s="90" t="s">
        <v>23</v>
      </c>
      <c r="G25" s="90" t="s">
        <v>25</v>
      </c>
      <c r="H25" s="90" t="s">
        <v>33</v>
      </c>
      <c r="I25" s="90" t="s">
        <v>34</v>
      </c>
      <c r="J25" s="90" t="s">
        <v>35</v>
      </c>
      <c r="K25" s="90" t="s">
        <v>36</v>
      </c>
      <c r="L25" s="90" t="s">
        <v>37</v>
      </c>
      <c r="M25" s="92" t="s">
        <v>38</v>
      </c>
    </row>
    <row r="26" spans="1:20">
      <c r="A26" s="181"/>
      <c r="B26" s="183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4"/>
    </row>
    <row r="27" spans="1:20">
      <c r="A27" s="181"/>
      <c r="B27" s="183" t="s">
        <v>31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75"/>
    </row>
    <row r="28" spans="1:20" ht="14.25" thickBot="1">
      <c r="A28" s="225"/>
      <c r="B28" s="22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7"/>
    </row>
    <row r="29" spans="1:20">
      <c r="A29" s="180" t="s">
        <v>22</v>
      </c>
      <c r="B29" s="182"/>
      <c r="C29" s="182"/>
      <c r="D29" s="227"/>
      <c r="E29" s="66" t="s">
        <v>27</v>
      </c>
      <c r="F29" s="228" t="s">
        <v>20</v>
      </c>
      <c r="G29" s="228"/>
      <c r="H29" s="229"/>
      <c r="I29" s="228" t="s">
        <v>21</v>
      </c>
      <c r="J29" s="228"/>
      <c r="K29" s="229"/>
      <c r="L29" s="72" t="s">
        <v>28</v>
      </c>
      <c r="M29" s="88" t="s">
        <v>27</v>
      </c>
      <c r="N29" s="228" t="s">
        <v>20</v>
      </c>
      <c r="O29" s="228"/>
      <c r="P29" s="229"/>
      <c r="Q29" s="228" t="s">
        <v>21</v>
      </c>
      <c r="R29" s="228"/>
      <c r="S29" s="229"/>
      <c r="T29" s="67" t="s">
        <v>28</v>
      </c>
    </row>
    <row r="30" spans="1:20">
      <c r="A30" s="181" t="s">
        <v>69</v>
      </c>
      <c r="B30" s="183"/>
      <c r="C30" s="26"/>
      <c r="D30" s="65"/>
      <c r="E30" s="230" t="s">
        <v>88</v>
      </c>
      <c r="F30" s="232"/>
      <c r="G30" s="233"/>
      <c r="H30" s="234"/>
      <c r="I30" s="232"/>
      <c r="J30" s="233"/>
      <c r="K30" s="234"/>
      <c r="L30" s="241"/>
      <c r="M30" s="244" t="s">
        <v>33</v>
      </c>
      <c r="N30" s="5"/>
      <c r="O30" s="5"/>
      <c r="P30" s="60"/>
      <c r="Q30" s="5"/>
      <c r="R30" s="5"/>
      <c r="S30" s="64"/>
      <c r="T30" s="249">
        <f>L48+SUM(P30:P32)-SUM(S30:S32)</f>
        <v>0</v>
      </c>
    </row>
    <row r="31" spans="1:20">
      <c r="A31" s="181" t="s">
        <v>70</v>
      </c>
      <c r="B31" s="183"/>
      <c r="C31" s="26"/>
      <c r="D31" s="65"/>
      <c r="E31" s="231"/>
      <c r="F31" s="235"/>
      <c r="G31" s="236"/>
      <c r="H31" s="237"/>
      <c r="I31" s="235"/>
      <c r="J31" s="236"/>
      <c r="K31" s="237"/>
      <c r="L31" s="242"/>
      <c r="M31" s="245"/>
      <c r="N31" s="7"/>
      <c r="O31" s="57"/>
      <c r="P31" s="61"/>
      <c r="Q31" s="21"/>
      <c r="R31" s="7"/>
      <c r="S31" s="62"/>
      <c r="T31" s="250"/>
    </row>
    <row r="32" spans="1:20">
      <c r="A32" s="181" t="s">
        <v>71</v>
      </c>
      <c r="B32" s="183"/>
      <c r="C32" s="26"/>
      <c r="D32" s="65"/>
      <c r="E32" s="231"/>
      <c r="F32" s="238"/>
      <c r="G32" s="239"/>
      <c r="H32" s="240"/>
      <c r="I32" s="238"/>
      <c r="J32" s="239"/>
      <c r="K32" s="240"/>
      <c r="L32" s="243"/>
      <c r="M32" s="245"/>
      <c r="N32" s="6"/>
      <c r="O32" s="58"/>
      <c r="P32" s="63"/>
      <c r="Q32" s="59"/>
      <c r="R32" s="6"/>
      <c r="S32" s="63"/>
      <c r="T32" s="251"/>
    </row>
    <row r="33" spans="1:20">
      <c r="A33" s="181" t="s">
        <v>72</v>
      </c>
      <c r="B33" s="183"/>
      <c r="C33" s="56"/>
      <c r="D33" s="65"/>
      <c r="E33" s="230" t="s">
        <v>32</v>
      </c>
      <c r="F33" s="5"/>
      <c r="G33" s="5"/>
      <c r="H33" s="60"/>
      <c r="I33" s="5"/>
      <c r="J33" s="5"/>
      <c r="K33" s="64"/>
      <c r="L33" s="252">
        <f>L30+(SUM(H33:H35)-SUM(K33:K35))</f>
        <v>0</v>
      </c>
      <c r="M33" s="244" t="s">
        <v>34</v>
      </c>
      <c r="N33" s="5"/>
      <c r="O33" s="5"/>
      <c r="P33" s="60"/>
      <c r="Q33" s="5"/>
      <c r="R33" s="5"/>
      <c r="S33" s="64"/>
      <c r="T33" s="246">
        <f>T30+(SUM(P33:P35)-SUM(S33:S35))</f>
        <v>0</v>
      </c>
    </row>
    <row r="34" spans="1:20">
      <c r="A34" s="181" t="s">
        <v>73</v>
      </c>
      <c r="B34" s="183"/>
      <c r="C34" s="56"/>
      <c r="D34" s="65"/>
      <c r="E34" s="231"/>
      <c r="F34" s="7"/>
      <c r="G34" s="57"/>
      <c r="H34" s="61"/>
      <c r="I34" s="7"/>
      <c r="J34" s="7"/>
      <c r="K34" s="62"/>
      <c r="L34" s="253"/>
      <c r="M34" s="245"/>
      <c r="N34" s="7"/>
      <c r="O34" s="57"/>
      <c r="P34" s="61"/>
      <c r="Q34" s="7"/>
      <c r="R34" s="7"/>
      <c r="S34" s="62"/>
      <c r="T34" s="247"/>
    </row>
    <row r="35" spans="1:20">
      <c r="A35" s="181" t="s">
        <v>75</v>
      </c>
      <c r="B35" s="183"/>
      <c r="C35" s="259"/>
      <c r="D35" s="65"/>
      <c r="E35" s="231"/>
      <c r="F35" s="7"/>
      <c r="G35" s="57"/>
      <c r="H35" s="62"/>
      <c r="I35" s="7"/>
      <c r="J35" s="7"/>
      <c r="K35" s="62"/>
      <c r="L35" s="254"/>
      <c r="M35" s="245"/>
      <c r="N35" s="6"/>
      <c r="O35" s="58"/>
      <c r="P35" s="63"/>
      <c r="Q35" s="6"/>
      <c r="R35" s="6"/>
      <c r="S35" s="63"/>
      <c r="T35" s="248"/>
    </row>
    <row r="36" spans="1:20">
      <c r="A36" s="181" t="s">
        <v>76</v>
      </c>
      <c r="B36" s="183"/>
      <c r="C36" s="259"/>
      <c r="D36" s="65"/>
      <c r="E36" s="230" t="s">
        <v>29</v>
      </c>
      <c r="F36" s="5"/>
      <c r="G36" s="5"/>
      <c r="H36" s="60"/>
      <c r="I36" s="5"/>
      <c r="J36" s="5"/>
      <c r="K36" s="64"/>
      <c r="L36" s="252">
        <f>L33+(SUM(H36:H38)-SUM(K36:K38))</f>
        <v>0</v>
      </c>
      <c r="M36" s="244" t="s">
        <v>35</v>
      </c>
      <c r="N36" s="5"/>
      <c r="O36" s="5"/>
      <c r="P36" s="60"/>
      <c r="Q36" s="5"/>
      <c r="R36" s="5"/>
      <c r="S36" s="64"/>
      <c r="T36" s="246">
        <f t="shared" ref="T36" si="3">T33+(SUM(P36:P38)-SUM(S36:S38))</f>
        <v>0</v>
      </c>
    </row>
    <row r="37" spans="1:20">
      <c r="A37" s="181" t="s">
        <v>19</v>
      </c>
      <c r="B37" s="183"/>
      <c r="C37" s="259"/>
      <c r="D37" s="65"/>
      <c r="E37" s="231"/>
      <c r="F37" s="7"/>
      <c r="G37" s="57"/>
      <c r="H37" s="61"/>
      <c r="I37" s="21"/>
      <c r="J37" s="7"/>
      <c r="K37" s="62"/>
      <c r="L37" s="253"/>
      <c r="M37" s="245"/>
      <c r="N37" s="7"/>
      <c r="O37" s="57"/>
      <c r="P37" s="61"/>
      <c r="Q37" s="7"/>
      <c r="R37" s="7"/>
      <c r="S37" s="62"/>
      <c r="T37" s="247"/>
    </row>
    <row r="38" spans="1:20">
      <c r="A38" s="181" t="s">
        <v>78</v>
      </c>
      <c r="B38" s="183"/>
      <c r="C38" s="259"/>
      <c r="D38" s="65"/>
      <c r="E38" s="255"/>
      <c r="F38" s="6"/>
      <c r="G38" s="58"/>
      <c r="H38" s="63"/>
      <c r="I38" s="59"/>
      <c r="J38" s="6"/>
      <c r="K38" s="63"/>
      <c r="L38" s="254"/>
      <c r="M38" s="245"/>
      <c r="N38" s="6"/>
      <c r="O38" s="58"/>
      <c r="P38" s="63"/>
      <c r="Q38" s="6"/>
      <c r="R38" s="6"/>
      <c r="S38" s="63"/>
      <c r="T38" s="248"/>
    </row>
    <row r="39" spans="1:20">
      <c r="A39" s="181" t="s">
        <v>79</v>
      </c>
      <c r="B39" s="183"/>
      <c r="C39" s="259"/>
      <c r="D39" s="65"/>
      <c r="E39" s="230" t="s">
        <v>18</v>
      </c>
      <c r="F39" s="5"/>
      <c r="G39" s="5"/>
      <c r="H39" s="60"/>
      <c r="I39" s="5"/>
      <c r="J39" s="5"/>
      <c r="K39" s="64"/>
      <c r="L39" s="252">
        <f>L36+(SUM(H39:H41)-SUM(K39:K41))</f>
        <v>0</v>
      </c>
      <c r="M39" s="244" t="s">
        <v>36</v>
      </c>
      <c r="N39" s="5"/>
      <c r="O39" s="5"/>
      <c r="P39" s="60"/>
      <c r="Q39" s="5"/>
      <c r="R39" s="5"/>
      <c r="S39" s="64"/>
      <c r="T39" s="246">
        <f t="shared" ref="T39" si="4">T36+(SUM(P39:P41)-SUM(S39:S41))</f>
        <v>0</v>
      </c>
    </row>
    <row r="40" spans="1:20">
      <c r="A40" s="181" t="s">
        <v>80</v>
      </c>
      <c r="B40" s="183"/>
      <c r="C40" s="259"/>
      <c r="D40" s="65"/>
      <c r="E40" s="231"/>
      <c r="F40" s="7"/>
      <c r="G40" s="57"/>
      <c r="H40" s="61"/>
      <c r="I40" s="7"/>
      <c r="J40" s="7"/>
      <c r="K40" s="62"/>
      <c r="L40" s="253"/>
      <c r="M40" s="245"/>
      <c r="N40" s="7"/>
      <c r="O40" s="57"/>
      <c r="P40" s="61"/>
      <c r="Q40" s="7"/>
      <c r="R40" s="7"/>
      <c r="S40" s="62"/>
      <c r="T40" s="247"/>
    </row>
    <row r="41" spans="1:20" ht="14.25" thickBot="1">
      <c r="A41" s="225" t="s">
        <v>81</v>
      </c>
      <c r="B41" s="226"/>
      <c r="C41" s="226"/>
      <c r="D41" s="99">
        <f>SUM(D30:D40)</f>
        <v>0</v>
      </c>
      <c r="E41" s="255"/>
      <c r="F41" s="6"/>
      <c r="G41" s="58"/>
      <c r="H41" s="63"/>
      <c r="I41" s="6"/>
      <c r="J41" s="6"/>
      <c r="K41" s="63"/>
      <c r="L41" s="254"/>
      <c r="M41" s="245"/>
      <c r="N41" s="6"/>
      <c r="O41" s="58"/>
      <c r="P41" s="63"/>
      <c r="Q41" s="6"/>
      <c r="R41" s="6"/>
      <c r="S41" s="63"/>
      <c r="T41" s="248"/>
    </row>
    <row r="42" spans="1:20">
      <c r="C42" s="100" t="s">
        <v>90</v>
      </c>
      <c r="D42" s="86" t="s">
        <v>82</v>
      </c>
      <c r="E42" s="230" t="s">
        <v>23</v>
      </c>
      <c r="F42" s="5"/>
      <c r="G42" s="5"/>
      <c r="H42" s="60"/>
      <c r="I42" s="5"/>
      <c r="J42" s="5"/>
      <c r="K42" s="64"/>
      <c r="L42" s="252">
        <f>L39+(SUM(H42:H44)-SUM(K42:K44))</f>
        <v>0</v>
      </c>
      <c r="M42" s="244" t="s">
        <v>37</v>
      </c>
      <c r="N42" s="5"/>
      <c r="O42" s="5"/>
      <c r="P42" s="60"/>
      <c r="Q42" s="5"/>
      <c r="R42" s="5"/>
      <c r="S42" s="64"/>
      <c r="T42" s="246">
        <f t="shared" ref="T42" si="5">T39+(SUM(P42:P44)-SUM(S42:S44))</f>
        <v>0</v>
      </c>
    </row>
    <row r="43" spans="1:20">
      <c r="E43" s="231"/>
      <c r="F43" s="7"/>
      <c r="G43" s="57"/>
      <c r="H43" s="61"/>
      <c r="I43" s="7"/>
      <c r="J43" s="7"/>
      <c r="K43" s="62"/>
      <c r="L43" s="253"/>
      <c r="M43" s="245"/>
      <c r="N43" s="7"/>
      <c r="O43" s="57"/>
      <c r="P43" s="61"/>
      <c r="Q43" s="7"/>
      <c r="R43" s="7"/>
      <c r="S43" s="62"/>
      <c r="T43" s="247"/>
    </row>
    <row r="44" spans="1:20">
      <c r="E44" s="255"/>
      <c r="F44" s="6"/>
      <c r="G44" s="58"/>
      <c r="H44" s="63"/>
      <c r="I44" s="6"/>
      <c r="J44" s="6"/>
      <c r="K44" s="63"/>
      <c r="L44" s="254"/>
      <c r="M44" s="245"/>
      <c r="N44" s="6"/>
      <c r="O44" s="58"/>
      <c r="P44" s="63"/>
      <c r="Q44" s="6"/>
      <c r="R44" s="6"/>
      <c r="S44" s="63"/>
      <c r="T44" s="248"/>
    </row>
    <row r="45" spans="1:20">
      <c r="E45" s="230" t="s">
        <v>24</v>
      </c>
      <c r="F45" s="5"/>
      <c r="G45" s="5"/>
      <c r="H45" s="60"/>
      <c r="I45" s="5"/>
      <c r="J45" s="5"/>
      <c r="K45" s="64"/>
      <c r="L45" s="252">
        <f>L42+(SUM(H45:H47)-SUM(K45:K47))</f>
        <v>0</v>
      </c>
      <c r="M45" s="244" t="s">
        <v>38</v>
      </c>
      <c r="N45" s="5"/>
      <c r="O45" s="5"/>
      <c r="P45" s="60"/>
      <c r="Q45" s="5"/>
      <c r="R45" s="5"/>
      <c r="S45" s="64"/>
      <c r="T45" s="246">
        <f t="shared" ref="T45" si="6">T42+(SUM(P45:P47)-SUM(S45:S47))</f>
        <v>0</v>
      </c>
    </row>
    <row r="46" spans="1:20">
      <c r="E46" s="231"/>
      <c r="F46" s="7"/>
      <c r="G46" s="57"/>
      <c r="H46" s="61"/>
      <c r="I46" s="7"/>
      <c r="J46" s="7"/>
      <c r="K46" s="62"/>
      <c r="L46" s="253"/>
      <c r="M46" s="245"/>
      <c r="N46" s="7"/>
      <c r="O46" s="57"/>
      <c r="P46" s="61"/>
      <c r="Q46" s="7"/>
      <c r="R46" s="7"/>
      <c r="S46" s="62"/>
      <c r="T46" s="247"/>
    </row>
    <row r="47" spans="1:20" ht="14.25" thickBot="1">
      <c r="E47" s="255"/>
      <c r="F47" s="6"/>
      <c r="G47" s="58"/>
      <c r="H47" s="63"/>
      <c r="I47" s="6"/>
      <c r="J47" s="6"/>
      <c r="K47" s="63"/>
      <c r="L47" s="254"/>
      <c r="M47" s="256"/>
      <c r="N47" s="68"/>
      <c r="O47" s="69"/>
      <c r="P47" s="70"/>
      <c r="Q47" s="68"/>
      <c r="R47" s="68"/>
      <c r="S47" s="70"/>
      <c r="T47" s="257"/>
    </row>
    <row r="48" spans="1:20">
      <c r="E48" s="230" t="s">
        <v>87</v>
      </c>
      <c r="F48" s="5"/>
      <c r="G48" s="5"/>
      <c r="H48" s="60"/>
      <c r="I48" s="5"/>
      <c r="J48" s="5"/>
      <c r="K48" s="64"/>
      <c r="L48" s="246">
        <f>L45+(SUM(H48:H50)-SUM(K48:K50))</f>
        <v>0</v>
      </c>
    </row>
    <row r="49" spans="1:12">
      <c r="E49" s="231"/>
      <c r="F49" s="7"/>
      <c r="G49" s="57"/>
      <c r="H49" s="61"/>
      <c r="I49" s="7"/>
      <c r="J49" s="7"/>
      <c r="K49" s="62"/>
      <c r="L49" s="247"/>
    </row>
    <row r="50" spans="1:12" ht="14.25" thickBot="1">
      <c r="E50" s="258"/>
      <c r="F50" s="68"/>
      <c r="G50" s="69"/>
      <c r="H50" s="70"/>
      <c r="I50" s="68"/>
      <c r="J50" s="68"/>
      <c r="K50" s="70"/>
      <c r="L50" s="257"/>
    </row>
    <row r="51" spans="1:12">
      <c r="A51" s="81" t="s">
        <v>15</v>
      </c>
      <c r="B51" s="81" t="s">
        <v>12</v>
      </c>
    </row>
    <row r="52" spans="1:12">
      <c r="A52" s="87">
        <v>1</v>
      </c>
      <c r="B52" s="23"/>
    </row>
  </sheetData>
  <mergeCells count="86">
    <mergeCell ref="A1:A2"/>
    <mergeCell ref="B1:B2"/>
    <mergeCell ref="C1:C2"/>
    <mergeCell ref="D1:D2"/>
    <mergeCell ref="E1:E2"/>
    <mergeCell ref="C4:D4"/>
    <mergeCell ref="G1:H2"/>
    <mergeCell ref="I1:J2"/>
    <mergeCell ref="K1:K2"/>
    <mergeCell ref="L1:L2"/>
    <mergeCell ref="F1:F2"/>
    <mergeCell ref="H4:I4"/>
    <mergeCell ref="Q1:S2"/>
    <mergeCell ref="G3:H3"/>
    <mergeCell ref="I3:J3"/>
    <mergeCell ref="N3:P3"/>
    <mergeCell ref="Q3:S3"/>
    <mergeCell ref="M1:M2"/>
    <mergeCell ref="N1:P2"/>
    <mergeCell ref="A23:C23"/>
    <mergeCell ref="A5:A10"/>
    <mergeCell ref="C5:F5"/>
    <mergeCell ref="H5:I5"/>
    <mergeCell ref="J6:S6"/>
    <mergeCell ref="J7:S10"/>
    <mergeCell ref="A11:A16"/>
    <mergeCell ref="C11:F11"/>
    <mergeCell ref="H11:I11"/>
    <mergeCell ref="J12:S12"/>
    <mergeCell ref="J13:S16"/>
    <mergeCell ref="A17:A22"/>
    <mergeCell ref="C17:F17"/>
    <mergeCell ref="H17:I17"/>
    <mergeCell ref="J18:S18"/>
    <mergeCell ref="J19:S22"/>
    <mergeCell ref="A24:C24"/>
    <mergeCell ref="A25:A28"/>
    <mergeCell ref="B25:B26"/>
    <mergeCell ref="B27:B28"/>
    <mergeCell ref="A29:D29"/>
    <mergeCell ref="A37:B37"/>
    <mergeCell ref="A38:B38"/>
    <mergeCell ref="T30:T32"/>
    <mergeCell ref="A31:B31"/>
    <mergeCell ref="A32:B32"/>
    <mergeCell ref="A33:B33"/>
    <mergeCell ref="E33:E35"/>
    <mergeCell ref="L33:L35"/>
    <mergeCell ref="M33:M35"/>
    <mergeCell ref="T33:T35"/>
    <mergeCell ref="A34:B34"/>
    <mergeCell ref="A35:B35"/>
    <mergeCell ref="A30:B30"/>
    <mergeCell ref="E30:E32"/>
    <mergeCell ref="F30:H32"/>
    <mergeCell ref="I30:K32"/>
    <mergeCell ref="A40:B40"/>
    <mergeCell ref="A41:C41"/>
    <mergeCell ref="M42:M44"/>
    <mergeCell ref="T42:T44"/>
    <mergeCell ref="M39:M41"/>
    <mergeCell ref="T39:T41"/>
    <mergeCell ref="A39:B39"/>
    <mergeCell ref="E42:E44"/>
    <mergeCell ref="L42:L44"/>
    <mergeCell ref="C35:C40"/>
    <mergeCell ref="E39:E41"/>
    <mergeCell ref="L39:L41"/>
    <mergeCell ref="A36:B36"/>
    <mergeCell ref="E36:E38"/>
    <mergeCell ref="L36:L38"/>
    <mergeCell ref="M36:M38"/>
    <mergeCell ref="M4:N4"/>
    <mergeCell ref="M45:M47"/>
    <mergeCell ref="T45:T47"/>
    <mergeCell ref="E48:E50"/>
    <mergeCell ref="L48:L50"/>
    <mergeCell ref="E45:E47"/>
    <mergeCell ref="L45:L47"/>
    <mergeCell ref="T36:T38"/>
    <mergeCell ref="I29:K29"/>
    <mergeCell ref="N29:P29"/>
    <mergeCell ref="Q29:S29"/>
    <mergeCell ref="L30:L32"/>
    <mergeCell ref="M30:M32"/>
    <mergeCell ref="F29:H29"/>
  </mergeCells>
  <phoneticPr fontId="3"/>
  <hyperlinks>
    <hyperlink ref="A3" location="一覧!A10" display="一覧!A10"/>
  </hyperlinks>
  <pageMargins left="0.31496062992125984" right="0.31496062992125984" top="1.1417322834645669" bottom="0.35433070866141736" header="0.31496062992125984" footer="0.11811023622047245"/>
  <pageSetup paperSize="9" scale="78" fitToHeight="0" orientation="landscape" horizontalDpi="4294967294" r:id="rId1"/>
  <headerFooter>
    <oddFooter>&amp;C&amp;P / &amp;N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LIST!$B$2:$B$4</xm:f>
          </x14:formula1>
          <xm:sqref>S5 S11 S17</xm:sqref>
        </x14:dataValidation>
        <x14:dataValidation type="list" allowBlank="1" showInputMessage="1" showErrorMessage="1">
          <x14:formula1>
            <xm:f>LIST!$A$2:$A$4</xm:f>
          </x14:formula1>
          <xm:sqref>Q5 Q11 Q17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49</vt:i4>
      </vt:variant>
      <vt:variant>
        <vt:lpstr>名前付き一覧</vt:lpstr>
      </vt:variant>
      <vt:variant>
        <vt:i4>2</vt:i4>
      </vt:variant>
    </vt:vector>
  </HeadingPairs>
  <TitlesOfParts>
    <vt:vector size="51" baseType="lpstr">
      <vt:lpstr>MST</vt:lpstr>
      <vt:lpstr>LIST</vt:lpstr>
      <vt:lpstr>一覧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'2'!Print_Titles</vt:lpstr>
      <vt:lpstr>一覧!Print_Titles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y.ueda</cp:lastModifiedBy>
  <cp:lastPrinted>2019-04-25T03:49:47Z</cp:lastPrinted>
  <dcterms:created xsi:type="dcterms:W3CDTF">2016-04-10T23:49:25Z</dcterms:created>
  <dcterms:modified xsi:type="dcterms:W3CDTF">2019-04-25T07:49:59Z</dcterms:modified>
</cp:coreProperties>
</file>