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20" windowWidth="20520" windowHeight="4050" activeTab="24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state="hidden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13" sheetId="32" state="hidden" r:id="rId16"/>
    <sheet name="14" sheetId="33" state="hidden" r:id="rId17"/>
    <sheet name="15" sheetId="34" state="hidden" r:id="rId18"/>
    <sheet name="16" sheetId="35" state="hidden" r:id="rId19"/>
    <sheet name="17" sheetId="36" state="hidden" r:id="rId20"/>
    <sheet name="18" sheetId="37" state="hidden" r:id="rId21"/>
    <sheet name="19" sheetId="38" state="hidden" r:id="rId22"/>
    <sheet name="20" sheetId="39" state="hidden" r:id="rId23"/>
    <sheet name="21" sheetId="40" state="hidden" r:id="rId24"/>
    <sheet name="22" sheetId="41" r:id="rId25"/>
    <sheet name="23" sheetId="42" state="hidden" r:id="rId26"/>
    <sheet name="24" sheetId="43" state="hidden" r:id="rId27"/>
    <sheet name="25" sheetId="44" state="hidden" r:id="rId28"/>
    <sheet name="26" sheetId="45" state="hidden" r:id="rId29"/>
    <sheet name="27" sheetId="46" state="hidden" r:id="rId30"/>
    <sheet name="28" sheetId="47" state="hidden" r:id="rId31"/>
    <sheet name="29" sheetId="48" state="hidden" r:id="rId32"/>
    <sheet name="30" sheetId="49" state="hidden" r:id="rId33"/>
    <sheet name="31" sheetId="50" state="hidden" r:id="rId34"/>
    <sheet name="32" sheetId="51" state="hidden" r:id="rId35"/>
    <sheet name="33" sheetId="52" state="hidden" r:id="rId36"/>
    <sheet name="34" sheetId="53" state="hidden" r:id="rId37"/>
    <sheet name="35" sheetId="54" state="hidden" r:id="rId38"/>
    <sheet name="36" sheetId="55" state="hidden" r:id="rId39"/>
    <sheet name="37" sheetId="56" state="hidden" r:id="rId40"/>
    <sheet name="38" sheetId="57" state="hidden" r:id="rId41"/>
    <sheet name="39" sheetId="58" state="hidden" r:id="rId42"/>
    <sheet name="40" sheetId="59" state="hidden" r:id="rId43"/>
    <sheet name="41" sheetId="61" state="hidden" r:id="rId44"/>
    <sheet name="42" sheetId="62" state="hidden" r:id="rId45"/>
    <sheet name="43" sheetId="63" state="hidden" r:id="rId46"/>
    <sheet name="44" sheetId="64" state="hidden" r:id="rId47"/>
    <sheet name="45" sheetId="65" state="hidden" r:id="rId48"/>
    <sheet name="46" sheetId="66" state="hidden" r:id="rId49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K3" i="44" l="1"/>
  <c r="K4" i="22" l="1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2" i="41"/>
  <c r="I21" i="41"/>
  <c r="I20" i="41"/>
  <c r="I19" i="41"/>
  <c r="I16" i="41"/>
  <c r="I15" i="41"/>
  <c r="I14" i="41"/>
  <c r="I13" i="41"/>
  <c r="I10" i="41"/>
  <c r="I9" i="41"/>
  <c r="I8" i="41"/>
  <c r="I7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2" i="26"/>
  <c r="I21" i="26"/>
  <c r="I20" i="26"/>
  <c r="I19" i="26"/>
  <c r="I16" i="26"/>
  <c r="I15" i="26"/>
  <c r="I14" i="26"/>
  <c r="I13" i="26"/>
  <c r="I10" i="26"/>
  <c r="I9" i="26"/>
  <c r="I8" i="26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2"/>
  <c r="H4" i="31"/>
  <c r="H4" i="30"/>
  <c r="H4" i="29"/>
  <c r="H4" i="28"/>
  <c r="H4" i="27"/>
  <c r="H4" i="26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2"/>
  <c r="C4" i="32"/>
  <c r="F4" i="31"/>
  <c r="C4" i="31"/>
  <c r="F4" i="30"/>
  <c r="C4" i="30"/>
  <c r="F4" i="29"/>
  <c r="C4" i="29"/>
  <c r="F4" i="28"/>
  <c r="C4" i="28"/>
  <c r="F4" i="27"/>
  <c r="C4" i="27"/>
  <c r="F4" i="26"/>
  <c r="C4" i="26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2"/>
  <c r="K3" i="31"/>
  <c r="K3" i="30"/>
  <c r="K3" i="29"/>
  <c r="K3" i="28"/>
  <c r="K3" i="27"/>
  <c r="K3" i="26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1" i="41"/>
  <c r="L33" i="41"/>
  <c r="L36" i="41" s="1"/>
  <c r="L39" i="41" s="1"/>
  <c r="L42" i="41" s="1"/>
  <c r="L45" i="41" s="1"/>
  <c r="L48" i="41" s="1"/>
  <c r="T30" i="41" s="1"/>
  <c r="T33" i="41" s="1"/>
  <c r="T36" i="41" s="1"/>
  <c r="T39" i="41" s="1"/>
  <c r="T42" i="41" s="1"/>
  <c r="T45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N3" i="32"/>
  <c r="M3" i="32"/>
  <c r="L3" i="32"/>
  <c r="I3" i="32"/>
  <c r="G3" i="32"/>
  <c r="C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N3" i="26"/>
  <c r="M3" i="26"/>
  <c r="L3" i="26"/>
  <c r="I3" i="26"/>
  <c r="G3" i="26"/>
  <c r="C3" i="26"/>
  <c r="D3" i="26"/>
  <c r="E3" i="26"/>
  <c r="F3" i="26"/>
  <c r="B3" i="26"/>
  <c r="D41" i="26"/>
  <c r="L33" i="26"/>
  <c r="L36" i="26" s="1"/>
  <c r="L39" i="26" s="1"/>
  <c r="L42" i="26" s="1"/>
  <c r="L45" i="26" s="1"/>
  <c r="L48" i="26" s="1"/>
  <c r="T30" i="26" s="1"/>
  <c r="T33" i="26" s="1"/>
  <c r="T36" i="26" s="1"/>
  <c r="T39" i="26" s="1"/>
  <c r="T42" i="26" s="1"/>
  <c r="T45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<sst xmlns="http://schemas.openxmlformats.org/spreadsheetml/2006/main" count="8503" uniqueCount="193">
  <si>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</si>
  <si>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</si>
  <si>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</si>
  <si>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</si>
  <si>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</si>
  <si>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</si>
  <si>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</si>
  <si>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</si>
  <si>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</si>
  <si>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</si>
  <si>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</si>
  <si>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</si>
  <si>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</si>
  <si>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</si>
  <si>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</si>
  <si>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</si>
  <si>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</si>
  <si>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</si>
  <si>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</si>
  <si>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</si>
  <si>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</si>
  <si>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</si>
  <si>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</si>
  <si>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</si>
  <si>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</si>
  <si>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</si>
  <si>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</si>
  <si>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</si>
  <si>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</si>
  <si>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</si>
  <si>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</si>
  <si>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</si>
  <si>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</si>
  <si>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</si>
  <si>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</si>
  <si>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</si>
  <si>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</si>
  <si>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</si>
  <si>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</si>
  <si>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</si>
  <si>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</si>
  <si>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</si>
  <si>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</si>
  <si>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</si>
  <si>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</si>
  <si>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</si>
  <si>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</si>
  <si>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</si>
  <si>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</si>
  <si>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</si>
  <si>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</si>
  <si>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</si>
  <si>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</si>
  <si>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</si>
  <si>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</si>
  <si>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</si>
  <si>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</si>
  <si>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</si>
  <si>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</si>
  <si>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</si>
  <si>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</si>
  <si>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</si>
  <si>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</si>
  <si>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</si>
  <si>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</si>
  <si>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</si>
  <si>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</si>
  <si>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</si>
  <si>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</si>
  <si>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</si>
  <si>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</si>
  <si>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</si>
  <si>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</si>
  <si>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</si>
  <si>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</si>
  <si>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</si>
  <si>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</si>
  <si>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</si>
  <si>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</si>
  <si>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</si>
  <si>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</si>
  <si>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</si>
  <si>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</si>
  <si>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</si>
  <si>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</si>
  <si>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</si>
  <si>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</si>
  <si>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</si>
  <si>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</si>
  <si>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</si>
  <si>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</si>
  <si>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</si>
  <si>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</si>
  <si>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</si>
  <si>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</si>
  <si>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</si>
  <si>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</si>
  <si>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</si>
  <si>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</si>
  <si>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</si>
  <si>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</si>
  <si>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</si>
  <si>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</si>
  <si>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</si>
  <si>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</si>
  <si>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</si>
  <si>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</si>
  <si>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</si>
  <si>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</si>
  <si>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</si>
  <si>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PM</t>
    <phoneticPr fontId="3"/>
  </si>
  <si>
    <t>CHHETRI RASIK</t>
  </si>
  <si>
    <t>チェトリ　ラシク</t>
  </si>
  <si>
    <t>KARKI SAJINA</t>
  </si>
  <si>
    <t>カルキ　サジナ</t>
  </si>
  <si>
    <t>NGUYEN VAN HOANG</t>
  </si>
  <si>
    <t>グェン　バン　ホアン</t>
  </si>
  <si>
    <t>NGUYEN VAN DUC</t>
  </si>
  <si>
    <t>グェン　ヴァン　ドゥック</t>
  </si>
  <si>
    <t>DINH NGOC NAM</t>
  </si>
  <si>
    <t>ディン　グック　ナム</t>
  </si>
  <si>
    <t>LE THI THU</t>
  </si>
  <si>
    <t>レ　ティ　トゥ</t>
  </si>
  <si>
    <t>VU TRONG HUAN</t>
  </si>
  <si>
    <t>ブ　チョン　ファン</t>
  </si>
  <si>
    <t>NGUYEN DUC THO</t>
  </si>
  <si>
    <t>グェン　ドック　ト</t>
  </si>
  <si>
    <t>HO THI LUYCH</t>
  </si>
  <si>
    <t>ホ　ティ　ルィック</t>
  </si>
  <si>
    <t>DINH THI THOA</t>
  </si>
  <si>
    <t>ディン　ティ　トア</t>
  </si>
  <si>
    <t>PHAN THI DAO</t>
  </si>
  <si>
    <t>ファン　ティ　ダオ</t>
  </si>
  <si>
    <t>DANG THI LOAN</t>
  </si>
  <si>
    <t>ダン　ティ　ロアン</t>
  </si>
  <si>
    <t>MAHATO ANJU</t>
  </si>
  <si>
    <t>マハト　アンズ</t>
  </si>
  <si>
    <t>LAMA NABINA</t>
  </si>
  <si>
    <t>ラマ　ナビナ</t>
  </si>
  <si>
    <t>PURJA SHANTI</t>
  </si>
  <si>
    <t>プルジャ　サンティ</t>
  </si>
  <si>
    <t>SIJAPATI YUPESH</t>
  </si>
  <si>
    <t>シザパティ　ユペス</t>
  </si>
  <si>
    <t>CHHETRI BABITA</t>
  </si>
  <si>
    <t>チェトリ　バビタ</t>
  </si>
  <si>
    <t>TRAN NGOC DUONG</t>
  </si>
  <si>
    <t>チャン　ゴック　ズォン　</t>
  </si>
  <si>
    <t>ISHAN MADUSANKA</t>
  </si>
  <si>
    <t>イシャン　マドゥサンカ</t>
  </si>
  <si>
    <t>GAUTAM DIPENDRA</t>
  </si>
  <si>
    <t>ガウタム　ディペンドラ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</si>
  <si>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</si>
  <si>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</si>
  <si>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</si>
  <si>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</si>
  <si>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</si>
  <si>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</si>
  <si>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</si>
  <si>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</si>
  <si>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NGUYEN THI HANG</t>
  </si>
  <si>
    <t>グエン　ティ　ハン</t>
  </si>
  <si>
    <t>PAHARI SUMAN RAJ</t>
  </si>
  <si>
    <t>パハリ　スマン　ラジュ　</t>
  </si>
  <si>
    <t>SAPKOTA LAMSAL SAPANA</t>
  </si>
  <si>
    <t>サプコタ　ラムサル　サパナ</t>
  </si>
  <si>
    <t>KHATRI LALITA</t>
  </si>
  <si>
    <t>カトリ　ラリタ</t>
  </si>
  <si>
    <t>TRUONG CONG SON</t>
  </si>
  <si>
    <t>ツオン　コン　ソン</t>
  </si>
  <si>
    <t>TRUONG KIEU ANH</t>
  </si>
  <si>
    <t>チュオン　キェウ　アン</t>
  </si>
  <si>
    <t>THAPA SHREES HIMA</t>
  </si>
  <si>
    <t>タパ　スレス　ヒマ</t>
  </si>
  <si>
    <t>PADHYE JIVKALA</t>
  </si>
  <si>
    <t>パディヤ　ジブカラ</t>
  </si>
  <si>
    <t>LIYANAGE SACHIRA PROMUDITH PERERA</t>
  </si>
  <si>
    <t>リヤナゲ　サチラ　プロムテ　ペレラ</t>
  </si>
  <si>
    <t>PM</t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</si>
  <si>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</si>
  <si>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</si>
  <si>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</si>
  <si>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</si>
  <si>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</si>
  <si>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</si>
  <si>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</si>
  <si>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</si>
  <si>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</si>
  <si>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</si>
  <si>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</si>
  <si>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分納</t>
    <rPh sb="0" eb="2">
      <t>ブンノウ</t>
    </rPh>
    <phoneticPr fontId="3"/>
  </si>
  <si>
    <t>福岡国際学院</t>
  </si>
  <si>
    <t>スリランカ</t>
    <phoneticPr fontId="3"/>
  </si>
  <si>
    <t>〒815-0082南区福岡市小岡3丁目−6−25コーポつるみ 101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</si>
</sst>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4" fillId="3" borderId="5" xfId="6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shrinkToFit="1"/>
    </xf>
    <xf numFmtId="0" fontId="7" fillId="3" borderId="5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center" vertical="center" shrinkToFit="1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38" t="str">
        <f>一覧!H5</f>
        <v>CHHETRI RASIK</v>
      </c>
      <c r="H3" s="238"/>
      <c r="I3" s="238" t="str">
        <f>一覧!I5</f>
        <v>チェトリ　ラシク</v>
      </c>
      <c r="J3" s="238"/>
      <c r="K3" s="115">
        <f>一覧!L5</f>
        <v>0</v>
      </c>
      <c r="L3" s="97">
        <f>一覧!M5</f>
        <v>0</v>
      </c>
      <c r="M3" s="97">
        <f>一覧!N5</f>
        <v>0</v>
      </c>
      <c r="N3" s="239">
        <f>一覧!O5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一覧!P5</f>
        <v>0</v>
      </c>
      <c r="I4" s="246"/>
      <c r="J4" s="120" t="s">
        <v>94</v>
      </c>
      <c r="K4" s="130" t="str">
        <f>一覧!Q5</f>
        <v>－</v>
      </c>
      <c r="L4" s="129" t="s">
        <v>16</v>
      </c>
      <c r="M4" s="247" t="str">
        <f>一覧!J5</f>
        <v>キャリア形成学科</v>
      </c>
      <c r="N4" s="248"/>
      <c r="O4" s="134">
        <f>一覧!K5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一覧!A11</f>
        <v>7</v>
      </c>
      <c r="B3" s="96">
        <f>一覧!C11</f>
        <v>2</v>
      </c>
      <c r="C3" s="96">
        <f>一覧!D11</f>
        <v>2</v>
      </c>
      <c r="D3" s="96" t="str">
        <f>一覧!E11</f>
        <v>PM</v>
      </c>
      <c r="E3" s="96" t="str">
        <f>一覧!F11</f>
        <v>植田</v>
      </c>
      <c r="F3" s="96">
        <f>一覧!G11</f>
        <v>18347</v>
      </c>
      <c r="G3" s="238" t="str">
        <f>一覧!H11</f>
        <v>VU TRONG HUAN</v>
      </c>
      <c r="H3" s="238"/>
      <c r="I3" s="239" t="str">
        <f>一覧!I11</f>
        <v>ブ　チョン　ファン</v>
      </c>
      <c r="J3" s="241"/>
      <c r="K3" s="115">
        <f>一覧!L11</f>
        <v>0</v>
      </c>
      <c r="L3" s="97">
        <f>一覧!M11</f>
        <v>0</v>
      </c>
      <c r="M3" s="97">
        <f>一覧!N11</f>
        <v>0</v>
      </c>
      <c r="N3" s="239">
        <f>一覧!O11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一覧!P11</f>
        <v>0</v>
      </c>
      <c r="I4" s="246"/>
      <c r="J4" s="120" t="s">
        <v>94</v>
      </c>
      <c r="K4" s="130" t="str">
        <f>一覧!Q11</f>
        <v>－</v>
      </c>
      <c r="L4" s="129" t="s">
        <v>16</v>
      </c>
      <c r="M4" s="247" t="str">
        <f>一覧!J11</f>
        <v>キャリア形成学科</v>
      </c>
      <c r="N4" s="248"/>
      <c r="O4" s="131">
        <f>一覧!K11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PM</v>
      </c>
      <c r="E3" s="96" t="str">
        <f>一覧!F12</f>
        <v>植田</v>
      </c>
      <c r="F3" s="96">
        <f>一覧!G12</f>
        <v>18351</v>
      </c>
      <c r="G3" s="238" t="str">
        <f>一覧!H12</f>
        <v>NGUYEN DUC THO</v>
      </c>
      <c r="H3" s="238"/>
      <c r="I3" s="239" t="str">
        <f>一覧!I12</f>
        <v>グェン　ドック　ト</v>
      </c>
      <c r="J3" s="241"/>
      <c r="K3" s="115">
        <f>一覧!L12</f>
        <v>0</v>
      </c>
      <c r="L3" s="97">
        <f>一覧!M12</f>
        <v>0</v>
      </c>
      <c r="M3" s="97">
        <f>一覧!N12</f>
        <v>0</v>
      </c>
      <c r="N3" s="239">
        <f>一覧!O12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一覧!P12</f>
        <v>0</v>
      </c>
      <c r="I4" s="246"/>
      <c r="J4" s="120" t="s">
        <v>94</v>
      </c>
      <c r="K4" s="130" t="str">
        <f>一覧!Q12</f>
        <v>－</v>
      </c>
      <c r="L4" s="129" t="s">
        <v>16</v>
      </c>
      <c r="M4" s="247" t="str">
        <f>一覧!J12</f>
        <v>キャリア形成学科</v>
      </c>
      <c r="N4" s="248"/>
      <c r="O4" s="131">
        <f>一覧!K12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PM</v>
      </c>
      <c r="E3" s="96" t="str">
        <f>一覧!F13</f>
        <v>植田</v>
      </c>
      <c r="F3" s="96">
        <f>一覧!G13</f>
        <v>18354</v>
      </c>
      <c r="G3" s="238" t="str">
        <f>一覧!H13</f>
        <v>HO THI LUYCH</v>
      </c>
      <c r="H3" s="238"/>
      <c r="I3" s="239" t="str">
        <f>一覧!I13</f>
        <v>ホ　ティ　ルィック</v>
      </c>
      <c r="J3" s="241"/>
      <c r="K3" s="115">
        <f>一覧!L13</f>
        <v>0</v>
      </c>
      <c r="L3" s="97">
        <f>一覧!M13</f>
        <v>0</v>
      </c>
      <c r="M3" s="97">
        <f>一覧!N13</f>
        <v>0</v>
      </c>
      <c r="N3" s="239">
        <f>一覧!O13</f>
        <v>0</v>
      </c>
      <c r="O3" s="240"/>
      <c r="P3" s="241"/>
      <c r="Q3" s="242"/>
      <c r="R3" s="242"/>
      <c r="S3" s="243"/>
      <c r="T3" s="105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一覧!P13</f>
        <v>0</v>
      </c>
      <c r="I4" s="246"/>
      <c r="J4" s="120" t="s">
        <v>94</v>
      </c>
      <c r="K4" s="130" t="str">
        <f>一覧!Q13</f>
        <v>－</v>
      </c>
      <c r="L4" s="129" t="s">
        <v>16</v>
      </c>
      <c r="M4" s="247" t="str">
        <f>一覧!J13</f>
        <v>キャリア形成学科</v>
      </c>
      <c r="N4" s="248"/>
      <c r="O4" s="131">
        <f>一覧!K13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PM</v>
      </c>
      <c r="E3" s="96" t="str">
        <f>一覧!F14</f>
        <v>植田</v>
      </c>
      <c r="F3" s="96">
        <f>一覧!G14</f>
        <v>18360</v>
      </c>
      <c r="G3" s="238" t="str">
        <f>一覧!H14</f>
        <v>DINH THI THOA</v>
      </c>
      <c r="H3" s="238"/>
      <c r="I3" s="239" t="str">
        <f>一覧!I14</f>
        <v>ディン　ティ　トア</v>
      </c>
      <c r="J3" s="241"/>
      <c r="K3" s="115">
        <f>一覧!L14</f>
        <v>0</v>
      </c>
      <c r="L3" s="97">
        <f>一覧!M14</f>
        <v>0</v>
      </c>
      <c r="M3" s="97">
        <f>一覧!N14</f>
        <v>0</v>
      </c>
      <c r="N3" s="239">
        <f>一覧!O14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一覧!P14</f>
        <v>0</v>
      </c>
      <c r="I4" s="246"/>
      <c r="J4" s="120" t="s">
        <v>94</v>
      </c>
      <c r="K4" s="130" t="str">
        <f>一覧!Q14</f>
        <v>－</v>
      </c>
      <c r="L4" s="129" t="s">
        <v>16</v>
      </c>
      <c r="M4" s="247" t="str">
        <f>一覧!J14</f>
        <v>キャリア形成学科</v>
      </c>
      <c r="N4" s="248"/>
      <c r="O4" s="131">
        <f>一覧!K14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PM</v>
      </c>
      <c r="E3" s="96" t="str">
        <f>一覧!F15</f>
        <v>植田</v>
      </c>
      <c r="F3" s="96">
        <f>一覧!G15</f>
        <v>18384</v>
      </c>
      <c r="G3" s="238" t="str">
        <f>一覧!H15</f>
        <v>PHAN THI DAO</v>
      </c>
      <c r="H3" s="238"/>
      <c r="I3" s="239" t="str">
        <f>一覧!I15</f>
        <v>ファン　ティ　ダオ</v>
      </c>
      <c r="J3" s="241"/>
      <c r="K3" s="115">
        <f>一覧!L15</f>
        <v>0</v>
      </c>
      <c r="L3" s="97">
        <f>一覧!M15</f>
        <v>0</v>
      </c>
      <c r="M3" s="97">
        <f>一覧!N15</f>
        <v>0</v>
      </c>
      <c r="N3" s="239">
        <f>一覧!O15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一覧!P15</f>
        <v>0</v>
      </c>
      <c r="I4" s="246"/>
      <c r="J4" s="120" t="s">
        <v>94</v>
      </c>
      <c r="K4" s="130" t="str">
        <f>一覧!Q15</f>
        <v>－</v>
      </c>
      <c r="L4" s="129" t="s">
        <v>16</v>
      </c>
      <c r="M4" s="247" t="str">
        <f>一覧!J15</f>
        <v>キャリア形成学科</v>
      </c>
      <c r="N4" s="248"/>
      <c r="O4" s="131">
        <f>一覧!K15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PM</v>
      </c>
      <c r="E3" s="96" t="str">
        <f>一覧!F16</f>
        <v>植田</v>
      </c>
      <c r="F3" s="96">
        <f>一覧!G16</f>
        <v>18391</v>
      </c>
      <c r="G3" s="238" t="str">
        <f>一覧!H16</f>
        <v>DANG THI LOAN</v>
      </c>
      <c r="H3" s="238"/>
      <c r="I3" s="239" t="str">
        <f>一覧!I16</f>
        <v>ダン　ティ　ロアン</v>
      </c>
      <c r="J3" s="241"/>
      <c r="K3" s="115">
        <f>一覧!L16</f>
        <v>0</v>
      </c>
      <c r="L3" s="97">
        <f>一覧!M16</f>
        <v>0</v>
      </c>
      <c r="M3" s="97">
        <f>一覧!N16</f>
        <v>0</v>
      </c>
      <c r="N3" s="239">
        <f>一覧!O16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一覧!P16</f>
        <v>0</v>
      </c>
      <c r="I4" s="246"/>
      <c r="J4" s="120" t="s">
        <v>94</v>
      </c>
      <c r="K4" s="130" t="str">
        <f>一覧!Q16</f>
        <v>－</v>
      </c>
      <c r="L4" s="129" t="s">
        <v>16</v>
      </c>
      <c r="M4" s="247" t="str">
        <f>一覧!J16</f>
        <v>キャリア形成学科</v>
      </c>
      <c r="N4" s="248"/>
      <c r="O4" s="131">
        <f>一覧!K16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一覧!A17</f>
        <v>13</v>
      </c>
      <c r="B3" s="96">
        <f>一覧!C17</f>
        <v>2</v>
      </c>
      <c r="C3" s="96">
        <f>一覧!D17</f>
        <v>2</v>
      </c>
      <c r="D3" s="96" t="str">
        <f>一覧!E17</f>
        <v>PM</v>
      </c>
      <c r="E3" s="96" t="str">
        <f>一覧!F17</f>
        <v>植田</v>
      </c>
      <c r="F3" s="96">
        <f>一覧!G17</f>
        <v>18424</v>
      </c>
      <c r="G3" s="238" t="str">
        <f>一覧!H17</f>
        <v>MAHATO ANJU</v>
      </c>
      <c r="H3" s="238"/>
      <c r="I3" s="239" t="str">
        <f>一覧!I17</f>
        <v>マハト　アンズ</v>
      </c>
      <c r="J3" s="241"/>
      <c r="K3" s="115">
        <f>一覧!L17</f>
        <v>0</v>
      </c>
      <c r="L3" s="97">
        <f>一覧!M17</f>
        <v>0</v>
      </c>
      <c r="M3" s="97">
        <f>一覧!N17</f>
        <v>0</v>
      </c>
      <c r="N3" s="239">
        <f>一覧!O17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一覧!P17</f>
        <v>0</v>
      </c>
      <c r="I4" s="246"/>
      <c r="J4" s="120" t="s">
        <v>94</v>
      </c>
      <c r="K4" s="130" t="str">
        <f>一覧!Q17</f>
        <v>－</v>
      </c>
      <c r="L4" s="129" t="s">
        <v>16</v>
      </c>
      <c r="M4" s="247" t="str">
        <f>一覧!J17</f>
        <v>キャリア形成学科</v>
      </c>
      <c r="N4" s="248"/>
      <c r="O4" s="131">
        <f>一覧!K17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PM</v>
      </c>
      <c r="E3" s="96" t="str">
        <f>一覧!F18</f>
        <v>植田</v>
      </c>
      <c r="F3" s="96">
        <f>一覧!G18</f>
        <v>18425</v>
      </c>
      <c r="G3" s="238" t="str">
        <f>一覧!H18</f>
        <v>LAMA NABINA</v>
      </c>
      <c r="H3" s="238"/>
      <c r="I3" s="239" t="str">
        <f>一覧!I18</f>
        <v>ラマ　ナビナ</v>
      </c>
      <c r="J3" s="241"/>
      <c r="K3" s="115">
        <f>一覧!L18</f>
        <v>0</v>
      </c>
      <c r="L3" s="97">
        <f>一覧!M18</f>
        <v>0</v>
      </c>
      <c r="M3" s="97">
        <f>一覧!N18</f>
        <v>0</v>
      </c>
      <c r="N3" s="239">
        <f>一覧!O18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一覧!P18</f>
        <v>0</v>
      </c>
      <c r="I4" s="246"/>
      <c r="J4" s="120" t="s">
        <v>94</v>
      </c>
      <c r="K4" s="130" t="str">
        <f>一覧!Q18</f>
        <v>－</v>
      </c>
      <c r="L4" s="129" t="s">
        <v>16</v>
      </c>
      <c r="M4" s="247" t="str">
        <f>一覧!J18</f>
        <v>キャリア形成学科</v>
      </c>
      <c r="N4" s="248"/>
      <c r="O4" s="131">
        <f>一覧!K18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PM</v>
      </c>
      <c r="E3" s="96" t="str">
        <f>一覧!F19</f>
        <v>植田</v>
      </c>
      <c r="F3" s="96">
        <f>一覧!G19</f>
        <v>18427</v>
      </c>
      <c r="G3" s="238" t="str">
        <f>一覧!H19</f>
        <v>PURJA SHANTI</v>
      </c>
      <c r="H3" s="238"/>
      <c r="I3" s="239" t="str">
        <f>一覧!I19</f>
        <v>プルジャ　サンティ</v>
      </c>
      <c r="J3" s="241"/>
      <c r="K3" s="115">
        <f>一覧!L19</f>
        <v>0</v>
      </c>
      <c r="L3" s="97">
        <f>一覧!M19</f>
        <v>0</v>
      </c>
      <c r="M3" s="97">
        <f>一覧!N19</f>
        <v>0</v>
      </c>
      <c r="N3" s="239">
        <f>一覧!O19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一覧!P19</f>
        <v>0</v>
      </c>
      <c r="I4" s="246"/>
      <c r="J4" s="120" t="s">
        <v>94</v>
      </c>
      <c r="K4" s="130" t="str">
        <f>一覧!Q19</f>
        <v>－</v>
      </c>
      <c r="L4" s="129" t="s">
        <v>16</v>
      </c>
      <c r="M4" s="247" t="str">
        <f>一覧!J19</f>
        <v>キャリア形成学科</v>
      </c>
      <c r="N4" s="248"/>
      <c r="O4" s="131">
        <f>一覧!K19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PM</v>
      </c>
      <c r="E3" s="96" t="str">
        <f>一覧!F20</f>
        <v>植田</v>
      </c>
      <c r="F3" s="96">
        <f>一覧!G20</f>
        <v>18428</v>
      </c>
      <c r="G3" s="238" t="str">
        <f>一覧!H20</f>
        <v>SIJAPATI YUPESH</v>
      </c>
      <c r="H3" s="238"/>
      <c r="I3" s="239" t="str">
        <f>一覧!I20</f>
        <v>シザパティ　ユペス</v>
      </c>
      <c r="J3" s="241"/>
      <c r="K3" s="115">
        <f>一覧!L20</f>
        <v>0</v>
      </c>
      <c r="L3" s="97">
        <f>一覧!M20</f>
        <v>0</v>
      </c>
      <c r="M3" s="97">
        <f>一覧!N20</f>
        <v>0</v>
      </c>
      <c r="N3" s="239">
        <f>一覧!O20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一覧!P20</f>
        <v>0</v>
      </c>
      <c r="I4" s="246"/>
      <c r="J4" s="120" t="s">
        <v>94</v>
      </c>
      <c r="K4" s="130" t="str">
        <f>一覧!Q20</f>
        <v>－</v>
      </c>
      <c r="L4" s="129" t="s">
        <v>16</v>
      </c>
      <c r="M4" s="247" t="str">
        <f>一覧!J20</f>
        <v>キャリア形成学科</v>
      </c>
      <c r="N4" s="248"/>
      <c r="O4" s="131">
        <f>一覧!K20</f>
        <v>0</v>
      </c>
    </row>
    <row r="5" spans="1:20" ht="13.5" customHeight="1" x14ac:dyDescent="0.15">
      <c r="A5" s="222" t="s">
        <v>60</v>
      </c>
      <c r="B5" s="112" t="s">
        <v>45</v>
      </c>
      <c r="C5" s="225"/>
      <c r="D5" s="226"/>
      <c r="E5" s="226"/>
      <c r="F5" s="227"/>
      <c r="G5" s="112" t="s">
        <v>54</v>
      </c>
      <c r="H5" s="228"/>
      <c r="I5" s="228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 x14ac:dyDescent="0.15">
      <c r="A6" s="223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ht="13.5" customHeight="1" x14ac:dyDescent="0.15">
      <c r="A7" s="223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112" t="s">
        <v>45</v>
      </c>
      <c r="C11" s="225"/>
      <c r="D11" s="226"/>
      <c r="E11" s="226"/>
      <c r="F11" s="227"/>
      <c r="G11" s="112" t="s">
        <v>54</v>
      </c>
      <c r="H11" s="228"/>
      <c r="I11" s="228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 x14ac:dyDescent="0.15">
      <c r="A12" s="223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ht="13.5" customHeight="1" x14ac:dyDescent="0.15">
      <c r="A13" s="223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12" t="s">
        <v>45</v>
      </c>
      <c r="C17" s="225"/>
      <c r="D17" s="226"/>
      <c r="E17" s="226"/>
      <c r="F17" s="227"/>
      <c r="G17" s="112" t="s">
        <v>54</v>
      </c>
      <c r="H17" s="228"/>
      <c r="I17" s="228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 x14ac:dyDescent="0.15">
      <c r="A18" s="223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10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1:A2"/>
    <mergeCell ref="B1:B2"/>
    <mergeCell ref="C1:C2"/>
    <mergeCell ref="D1:D2"/>
    <mergeCell ref="E1:E2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 x14ac:dyDescent="0.15"/>
  <cols>
    <col min="1" max="2" width="9" style="2"/>
  </cols>
  <sheetData>
    <row r="1" spans="1:2" x14ac:dyDescent="0.15">
      <c r="A1" s="158" t="s">
        <v>58</v>
      </c>
      <c r="B1" s="158" t="s">
        <v>59</v>
      </c>
    </row>
    <row r="2" spans="1:2" x14ac:dyDescent="0.15">
      <c r="A2" s="83" t="s">
        <v>98</v>
      </c>
      <c r="B2" s="83" t="s">
        <v>101</v>
      </c>
    </row>
    <row r="3" spans="1:2" x14ac:dyDescent="0.15">
      <c r="A3" s="83" t="s">
        <v>97</v>
      </c>
      <c r="B3" s="83" t="s">
        <v>100</v>
      </c>
    </row>
    <row r="4" spans="1:2" x14ac:dyDescent="0.15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PM</v>
      </c>
      <c r="E3" s="96" t="str">
        <f>一覧!F21</f>
        <v>植田</v>
      </c>
      <c r="F3" s="96">
        <f>一覧!G21</f>
        <v>18429</v>
      </c>
      <c r="G3" s="238" t="str">
        <f>一覧!H21</f>
        <v>CHHETRI BABITA</v>
      </c>
      <c r="H3" s="238"/>
      <c r="I3" s="239" t="str">
        <f>一覧!I21</f>
        <v>チェトリ　バビタ</v>
      </c>
      <c r="J3" s="241"/>
      <c r="K3" s="115">
        <f>一覧!L21</f>
        <v>0</v>
      </c>
      <c r="L3" s="97">
        <f>一覧!M21</f>
        <v>0</v>
      </c>
      <c r="M3" s="97">
        <f>一覧!N21</f>
        <v>0</v>
      </c>
      <c r="N3" s="239">
        <f>一覧!O21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一覧!P21</f>
        <v>0</v>
      </c>
      <c r="I4" s="246"/>
      <c r="J4" s="120" t="s">
        <v>94</v>
      </c>
      <c r="K4" s="130" t="str">
        <f>一覧!Q21</f>
        <v>－</v>
      </c>
      <c r="L4" s="129" t="s">
        <v>16</v>
      </c>
      <c r="M4" s="247" t="str">
        <f>一覧!J21</f>
        <v>キャリア形成学科</v>
      </c>
      <c r="N4" s="248"/>
      <c r="O4" s="131">
        <f>一覧!K21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PM</v>
      </c>
      <c r="E3" s="96" t="str">
        <f>一覧!F22</f>
        <v>植田</v>
      </c>
      <c r="F3" s="96">
        <f>一覧!G22</f>
        <v>18458</v>
      </c>
      <c r="G3" s="238" t="str">
        <f>一覧!H22</f>
        <v>TRAN NGOC DUONG</v>
      </c>
      <c r="H3" s="238"/>
      <c r="I3" s="239" t="str">
        <f>一覧!I22</f>
        <v>チャン　ゴック　ズォン　</v>
      </c>
      <c r="J3" s="241"/>
      <c r="K3" s="115">
        <f>一覧!L22</f>
        <v>0</v>
      </c>
      <c r="L3" s="97">
        <f>一覧!M22</f>
        <v>0</v>
      </c>
      <c r="M3" s="97">
        <f>一覧!N22</f>
        <v>0</v>
      </c>
      <c r="N3" s="239">
        <f>一覧!O22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一覧!P22</f>
        <v>0</v>
      </c>
      <c r="I4" s="246"/>
      <c r="J4" s="120" t="s">
        <v>94</v>
      </c>
      <c r="K4" s="130" t="str">
        <f>一覧!Q22</f>
        <v>－</v>
      </c>
      <c r="L4" s="129" t="s">
        <v>16</v>
      </c>
      <c r="M4" s="247" t="str">
        <f>一覧!J22</f>
        <v>キャリア形成学科</v>
      </c>
      <c r="N4" s="248"/>
      <c r="O4" s="131">
        <f>一覧!K22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PM</v>
      </c>
      <c r="E3" s="96" t="str">
        <f>一覧!F23</f>
        <v>植田</v>
      </c>
      <c r="F3" s="96">
        <f>一覧!G23</f>
        <v>18497</v>
      </c>
      <c r="G3" s="238" t="str">
        <f>一覧!H23</f>
        <v>ISHAN MADUSANKA</v>
      </c>
      <c r="H3" s="238"/>
      <c r="I3" s="239" t="str">
        <f>一覧!I23</f>
        <v>イシャン　マドゥサンカ</v>
      </c>
      <c r="J3" s="241"/>
      <c r="K3" s="115">
        <f>一覧!L23</f>
        <v>0</v>
      </c>
      <c r="L3" s="97">
        <f>一覧!M23</f>
        <v>0</v>
      </c>
      <c r="M3" s="97">
        <f>一覧!N23</f>
        <v>0</v>
      </c>
      <c r="N3" s="239">
        <f>一覧!O23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一覧!P23</f>
        <v>0</v>
      </c>
      <c r="I4" s="246"/>
      <c r="J4" s="120" t="s">
        <v>94</v>
      </c>
      <c r="K4" s="130" t="str">
        <f>一覧!Q23</f>
        <v>－</v>
      </c>
      <c r="L4" s="129" t="s">
        <v>16</v>
      </c>
      <c r="M4" s="247" t="str">
        <f>一覧!J23</f>
        <v>キャリア形成学科</v>
      </c>
      <c r="N4" s="248"/>
      <c r="O4" s="131">
        <f>一覧!K23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PM</v>
      </c>
      <c r="E3" s="96" t="str">
        <f>一覧!F24</f>
        <v>植田</v>
      </c>
      <c r="F3" s="96">
        <f>一覧!G24</f>
        <v>18549</v>
      </c>
      <c r="G3" s="238" t="str">
        <f>一覧!H24</f>
        <v>GAUTAM DIPENDRA</v>
      </c>
      <c r="H3" s="238"/>
      <c r="I3" s="239" t="str">
        <f>一覧!I24</f>
        <v>ガウタム　ディペンドラ</v>
      </c>
      <c r="J3" s="241"/>
      <c r="K3" s="115">
        <f>一覧!L24</f>
        <v>0</v>
      </c>
      <c r="L3" s="97">
        <f>一覧!M24</f>
        <v>0</v>
      </c>
      <c r="M3" s="97">
        <f>一覧!N24</f>
        <v>0</v>
      </c>
      <c r="N3" s="239">
        <f>一覧!O24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一覧!P24</f>
        <v>0</v>
      </c>
      <c r="I4" s="246"/>
      <c r="J4" s="120" t="s">
        <v>94</v>
      </c>
      <c r="K4" s="130" t="str">
        <f>一覧!Q24</f>
        <v>－</v>
      </c>
      <c r="L4" s="129" t="s">
        <v>16</v>
      </c>
      <c r="M4" s="247" t="str">
        <f>一覧!J24</f>
        <v>キャリア形成学科</v>
      </c>
      <c r="N4" s="248"/>
      <c r="O4" s="131">
        <f>一覧!K24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PM</v>
      </c>
      <c r="E3" s="96" t="str">
        <f>一覧!F25</f>
        <v>植田</v>
      </c>
      <c r="F3" s="96">
        <f>一覧!G25</f>
        <v>18564</v>
      </c>
      <c r="G3" s="238" t="str">
        <f>一覧!H25</f>
        <v>NGUYEN DINH DO</v>
      </c>
      <c r="H3" s="238"/>
      <c r="I3" s="239" t="str">
        <f>一覧!I25</f>
        <v>グエン　ディン　ド　</v>
      </c>
      <c r="J3" s="241"/>
      <c r="K3" s="115">
        <f>一覧!L25</f>
        <v>0</v>
      </c>
      <c r="L3" s="97">
        <f>一覧!M25</f>
        <v>0</v>
      </c>
      <c r="M3" s="97">
        <f>一覧!N25</f>
        <v>0</v>
      </c>
      <c r="N3" s="239">
        <f>一覧!O25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一覧!P25</f>
        <v>0</v>
      </c>
      <c r="I4" s="246"/>
      <c r="J4" s="120" t="s">
        <v>94</v>
      </c>
      <c r="K4" s="130" t="str">
        <f>一覧!Q25</f>
        <v>－</v>
      </c>
      <c r="L4" s="129" t="s">
        <v>16</v>
      </c>
      <c r="M4" s="247" t="str">
        <f>一覧!J25</f>
        <v>キャリア形成学科</v>
      </c>
      <c r="N4" s="248"/>
      <c r="O4" s="131">
        <f>一覧!K25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topLeftCell="A13" zoomScaleNormal="100" workbookViewId="0">
      <selection activeCell="J7" sqref="J7:S10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PM</v>
      </c>
      <c r="E3" s="96" t="str">
        <f>一覧!F26</f>
        <v>植田</v>
      </c>
      <c r="F3" s="96">
        <f>一覧!G26</f>
        <v>18579</v>
      </c>
      <c r="G3" s="238" t="str">
        <f>一覧!H26</f>
        <v>GALHENAGE CHANIDU SHALINDA PERERA</v>
      </c>
      <c r="H3" s="238"/>
      <c r="I3" s="239" t="str">
        <f>一覧!I26</f>
        <v>ガルヘナゲ　チャニトウ　シャリンダ　ペレラ</v>
      </c>
      <c r="J3" s="241"/>
      <c r="K3" s="115" t="str">
        <f>一覧!L26</f>
        <v>分納</v>
      </c>
      <c r="L3" s="97">
        <f>一覧!M26</f>
        <v>44471</v>
      </c>
      <c r="M3" s="97">
        <f>一覧!N26</f>
        <v>3</v>
      </c>
      <c r="N3" s="239" t="str">
        <f>一覧!O26</f>
        <v>福岡国際学院</v>
      </c>
      <c r="O3" s="240"/>
      <c r="P3" s="241"/>
      <c r="Q3" s="242" t="s">
        <v>192</v>
      </c>
      <c r="R3" s="242"/>
      <c r="S3" s="243"/>
      <c r="T3" s="102">
        <v>43767</v>
      </c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 t="str">
        <f>一覧!P26</f>
        <v>スリランカ</v>
      </c>
      <c r="I4" s="246"/>
      <c r="J4" s="120" t="s">
        <v>94</v>
      </c>
      <c r="K4" s="130" t="str">
        <f>一覧!Q26</f>
        <v>－</v>
      </c>
      <c r="L4" s="129" t="s">
        <v>16</v>
      </c>
      <c r="M4" s="247" t="str">
        <f>一覧!J26</f>
        <v>キャリア形成学科</v>
      </c>
      <c r="N4" s="248"/>
      <c r="O4" s="131">
        <f>一覧!K26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PM</v>
      </c>
      <c r="E3" s="96" t="str">
        <f>一覧!F27</f>
        <v>植田</v>
      </c>
      <c r="F3" s="96">
        <f>一覧!G27</f>
        <v>18598</v>
      </c>
      <c r="G3" s="238" t="str">
        <f>一覧!H27</f>
        <v>BIST KESHAV</v>
      </c>
      <c r="H3" s="238"/>
      <c r="I3" s="239" t="str">
        <f>一覧!I27</f>
        <v>ビスト　ケサブ　</v>
      </c>
      <c r="J3" s="241"/>
      <c r="K3" s="97">
        <f>一覧!N27</f>
        <v>0</v>
      </c>
      <c r="L3" s="97">
        <f>一覧!M27</f>
        <v>0</v>
      </c>
      <c r="M3" s="97">
        <f>一覧!N27</f>
        <v>0</v>
      </c>
      <c r="N3" s="239">
        <f>一覧!O27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一覧!P27</f>
        <v>0</v>
      </c>
      <c r="I4" s="246"/>
      <c r="J4" s="120" t="s">
        <v>94</v>
      </c>
      <c r="K4" s="130" t="str">
        <f>一覧!Q27</f>
        <v>－</v>
      </c>
      <c r="L4" s="129" t="s">
        <v>16</v>
      </c>
      <c r="M4" s="247" t="str">
        <f>一覧!J27</f>
        <v>キャリア形成学科</v>
      </c>
      <c r="N4" s="248"/>
      <c r="O4" s="131">
        <f>一覧!K27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PM</v>
      </c>
      <c r="E3" s="96" t="str">
        <f>一覧!F28</f>
        <v>植田</v>
      </c>
      <c r="F3" s="96">
        <f>一覧!G28</f>
        <v>18613</v>
      </c>
      <c r="G3" s="238" t="str">
        <f>一覧!H28</f>
        <v>NGUYEN VAN BAC</v>
      </c>
      <c r="H3" s="238"/>
      <c r="I3" s="239" t="str">
        <f>一覧!I28</f>
        <v>グェン　バン　バック</v>
      </c>
      <c r="J3" s="241"/>
      <c r="K3" s="97">
        <f>一覧!N28</f>
        <v>0</v>
      </c>
      <c r="L3" s="97">
        <f>一覧!M28</f>
        <v>0</v>
      </c>
      <c r="M3" s="97">
        <f>一覧!N28</f>
        <v>0</v>
      </c>
      <c r="N3" s="239">
        <f>一覧!O28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一覧!P28</f>
        <v>0</v>
      </c>
      <c r="I4" s="246"/>
      <c r="J4" s="120" t="s">
        <v>94</v>
      </c>
      <c r="K4" s="130" t="str">
        <f>一覧!Q28</f>
        <v>－</v>
      </c>
      <c r="L4" s="129" t="s">
        <v>16</v>
      </c>
      <c r="M4" s="247" t="str">
        <f>一覧!J28</f>
        <v>キャリア形成学科</v>
      </c>
      <c r="N4" s="248"/>
      <c r="O4" s="131">
        <f>一覧!K28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PM</v>
      </c>
      <c r="E3" s="96" t="str">
        <f>一覧!F29</f>
        <v>植田</v>
      </c>
      <c r="F3" s="96">
        <f>一覧!G29</f>
        <v>17899</v>
      </c>
      <c r="G3" s="238" t="str">
        <f>一覧!H29</f>
        <v>NGUYEN THI HANG</v>
      </c>
      <c r="H3" s="238"/>
      <c r="I3" s="239" t="str">
        <f>一覧!I29</f>
        <v>グエン　ティ　ハン</v>
      </c>
      <c r="J3" s="241"/>
      <c r="K3" s="115">
        <f>一覧!L29</f>
        <v>3</v>
      </c>
      <c r="L3" s="97">
        <f>一覧!M29</f>
        <v>44099</v>
      </c>
      <c r="M3" s="97">
        <f>一覧!N29</f>
        <v>3</v>
      </c>
      <c r="N3" s="239" t="str">
        <f>一覧!O29</f>
        <v>九州日語学院</v>
      </c>
      <c r="O3" s="240"/>
      <c r="P3" s="241"/>
      <c r="Q3" s="242" t="s">
        <v>183</v>
      </c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 t="str">
        <f>一覧!P29</f>
        <v>ベトナム</v>
      </c>
      <c r="I4" s="246"/>
      <c r="J4" s="120" t="s">
        <v>94</v>
      </c>
      <c r="K4" s="130" t="str">
        <f>一覧!Q29</f>
        <v>－</v>
      </c>
      <c r="L4" s="129" t="s">
        <v>16</v>
      </c>
      <c r="M4" s="247" t="str">
        <f>一覧!J29</f>
        <v>キャリア形成学科</v>
      </c>
      <c r="N4" s="248"/>
      <c r="O4" s="131">
        <f>一覧!K29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>
        <v>0.8</v>
      </c>
      <c r="E24" s="76"/>
      <c r="F24" s="76"/>
      <c r="G24" s="77"/>
      <c r="J24" s="24"/>
    </row>
    <row r="25" spans="1:20" hidden="1" outlineLevel="1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hidden="1" outlineLevel="1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83">
        <f>T27+(SUM(P30:P32)-SUM(S30:S32))</f>
        <v>0</v>
      </c>
    </row>
    <row r="31" spans="1:20" hidden="1" outlineLevel="1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184"/>
    </row>
    <row r="32" spans="1:20" hidden="1" outlineLevel="1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193"/>
    </row>
    <row r="33" spans="1:20" hidden="1" outlineLevel="1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hidden="1" outlineLevel="1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hidden="1" outlineLevel="1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hidden="1" outlineLevel="1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hidden="1" outlineLevel="1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hidden="1" outlineLevel="1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hidden="1" outlineLevel="1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hidden="1" outlineLevel="1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hidden="1" outlineLevel="1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hidden="1" outlineLevel="1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hidden="1" outlineLevel="1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hidden="1" outlineLevel="1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hidden="1" outlineLevel="1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hidden="1" outlineLevel="1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hidden="1" outlineLevel="1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hidden="1" outlineLevel="1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20" hidden="1" outlineLevel="1" x14ac:dyDescent="0.15">
      <c r="E49" s="187"/>
      <c r="F49" s="7"/>
      <c r="G49" s="57"/>
      <c r="H49" s="61"/>
      <c r="I49" s="7"/>
      <c r="J49" s="7"/>
      <c r="K49" s="62"/>
      <c r="L49" s="184"/>
    </row>
    <row r="50" spans="1:20" ht="14.25" hidden="1" outlineLevel="1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20" collapsed="1" x14ac:dyDescent="0.15">
      <c r="A51" s="81" t="s">
        <v>15</v>
      </c>
      <c r="B51" s="81" t="s">
        <v>12</v>
      </c>
    </row>
    <row r="52" spans="1:20" x14ac:dyDescent="0.15">
      <c r="A52" s="87">
        <v>1</v>
      </c>
      <c r="B52" s="23"/>
    </row>
    <row r="53" spans="1:20" ht="14.25" thickBot="1" x14ac:dyDescent="0.2"/>
    <row r="54" spans="1:20" x14ac:dyDescent="0.15">
      <c r="A54" s="268" t="s">
        <v>187</v>
      </c>
      <c r="B54" s="174" t="s">
        <v>184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 x14ac:dyDescent="0.15">
      <c r="A55" s="269"/>
      <c r="B55" s="7" t="s">
        <v>185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 x14ac:dyDescent="0.15">
      <c r="A56" s="269"/>
      <c r="B56" s="21" t="s">
        <v>186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 x14ac:dyDescent="0.2">
      <c r="A57" s="270"/>
      <c r="B57" s="178" t="s">
        <v>188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一覧!A30</f>
        <v>26</v>
      </c>
      <c r="B3" s="96">
        <f>一覧!C30</f>
        <v>0</v>
      </c>
      <c r="C3" s="96">
        <f>一覧!D30</f>
        <v>0</v>
      </c>
      <c r="D3" s="96">
        <f>一覧!E30</f>
        <v>0</v>
      </c>
      <c r="E3" s="96">
        <f>一覧!F30</f>
        <v>0</v>
      </c>
      <c r="F3" s="96">
        <f>一覧!G30</f>
        <v>0</v>
      </c>
      <c r="G3" s="238">
        <f>一覧!H30</f>
        <v>0</v>
      </c>
      <c r="H3" s="238"/>
      <c r="I3" s="239">
        <f>一覧!I30</f>
        <v>0</v>
      </c>
      <c r="J3" s="241"/>
      <c r="K3" s="115">
        <f>一覧!L30</f>
        <v>0</v>
      </c>
      <c r="L3" s="97">
        <f>一覧!M30</f>
        <v>0</v>
      </c>
      <c r="M3" s="97">
        <f>一覧!N30</f>
        <v>0</v>
      </c>
      <c r="N3" s="239">
        <f>一覧!O30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一覧!P30</f>
        <v>0</v>
      </c>
      <c r="I4" s="246"/>
      <c r="J4" s="120" t="s">
        <v>94</v>
      </c>
      <c r="K4" s="130">
        <f>一覧!Q30</f>
        <v>0</v>
      </c>
      <c r="L4" s="129" t="s">
        <v>16</v>
      </c>
      <c r="M4" s="247">
        <f>一覧!J30</f>
        <v>0</v>
      </c>
      <c r="N4" s="248"/>
      <c r="O4" s="131">
        <f>一覧!K30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Q26" sqref="Q26"/>
    </sheetView>
  </sheetViews>
  <sheetFormatPr defaultRowHeight="13.5" x14ac:dyDescent="0.1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 x14ac:dyDescent="0.15">
      <c r="A1" s="2"/>
      <c r="B1" s="2"/>
      <c r="C1" s="2"/>
      <c r="D1" s="2"/>
      <c r="E1" s="2"/>
      <c r="F1" s="2"/>
      <c r="G1" s="2"/>
      <c r="H1" s="265" t="s">
        <v>108</v>
      </c>
      <c r="I1" s="265"/>
      <c r="J1" s="123"/>
      <c r="K1" s="123" t="s">
        <v>102</v>
      </c>
      <c r="L1" s="159" t="s">
        <v>103</v>
      </c>
      <c r="M1" s="2"/>
      <c r="N1" s="2"/>
      <c r="O1" s="20"/>
    </row>
    <row r="3" spans="1:17" x14ac:dyDescent="0.15">
      <c r="A3" s="190" t="s">
        <v>5</v>
      </c>
      <c r="B3" s="255" t="s">
        <v>15</v>
      </c>
      <c r="C3" s="190" t="s">
        <v>0</v>
      </c>
      <c r="D3" s="190" t="s">
        <v>1</v>
      </c>
      <c r="E3" s="190" t="s">
        <v>6</v>
      </c>
      <c r="F3" s="255" t="s">
        <v>11</v>
      </c>
      <c r="G3" s="190" t="s">
        <v>2</v>
      </c>
      <c r="H3" s="264" t="s">
        <v>3</v>
      </c>
      <c r="I3" s="264" t="s">
        <v>4</v>
      </c>
      <c r="J3" s="260" t="s">
        <v>95</v>
      </c>
      <c r="K3" s="121"/>
      <c r="L3" s="262" t="s">
        <v>10</v>
      </c>
      <c r="M3" s="190" t="s">
        <v>8</v>
      </c>
      <c r="N3" s="190" t="s">
        <v>26</v>
      </c>
      <c r="O3" s="264" t="s">
        <v>9</v>
      </c>
      <c r="P3" s="190" t="s">
        <v>92</v>
      </c>
      <c r="Q3" s="190" t="s">
        <v>94</v>
      </c>
    </row>
    <row r="4" spans="1:17" s="1" customFormat="1" x14ac:dyDescent="0.15">
      <c r="A4" s="190"/>
      <c r="B4" s="259"/>
      <c r="C4" s="190"/>
      <c r="D4" s="190"/>
      <c r="E4" s="190"/>
      <c r="F4" s="259"/>
      <c r="G4" s="190"/>
      <c r="H4" s="264"/>
      <c r="I4" s="264"/>
      <c r="J4" s="261"/>
      <c r="K4" s="122"/>
      <c r="L4" s="263"/>
      <c r="M4" s="190"/>
      <c r="N4" s="190"/>
      <c r="O4" s="264"/>
      <c r="P4" s="190"/>
      <c r="Q4" s="190"/>
    </row>
    <row r="5" spans="1:17" s="24" customFormat="1" x14ac:dyDescent="0.15">
      <c r="A5" s="28">
        <v>1</v>
      </c>
      <c r="B5" s="140"/>
      <c r="C5" s="140">
        <v>2</v>
      </c>
      <c r="D5" s="140">
        <v>2</v>
      </c>
      <c r="E5" s="140" t="s">
        <v>110</v>
      </c>
      <c r="F5" s="141" t="s">
        <v>109</v>
      </c>
      <c r="G5" s="140">
        <v>18306</v>
      </c>
      <c r="H5" s="142" t="s">
        <v>111</v>
      </c>
      <c r="I5" s="142" t="s">
        <v>112</v>
      </c>
      <c r="J5" s="160" t="s">
        <v>178</v>
      </c>
      <c r="K5" s="143"/>
      <c r="L5" s="140"/>
      <c r="M5" s="144"/>
      <c r="N5" s="144"/>
      <c r="O5" s="160"/>
      <c r="P5" s="144"/>
      <c r="Q5" s="144" t="s">
        <v>182</v>
      </c>
    </row>
    <row r="6" spans="1:17" s="24" customFormat="1" x14ac:dyDescent="0.15">
      <c r="A6" s="8">
        <f>A5+1</f>
        <v>2</v>
      </c>
      <c r="B6" s="145"/>
      <c r="C6" s="145">
        <v>2</v>
      </c>
      <c r="D6" s="145">
        <v>2</v>
      </c>
      <c r="E6" s="145" t="s">
        <v>110</v>
      </c>
      <c r="F6" s="145" t="s">
        <v>109</v>
      </c>
      <c r="G6" s="145">
        <v>18311</v>
      </c>
      <c r="H6" s="146" t="s">
        <v>113</v>
      </c>
      <c r="I6" s="146" t="s">
        <v>114</v>
      </c>
      <c r="J6" s="161" t="s">
        <v>178</v>
      </c>
      <c r="K6" s="147"/>
      <c r="L6" s="145"/>
      <c r="M6" s="148"/>
      <c r="N6" s="148"/>
      <c r="O6" s="161"/>
      <c r="P6" s="148"/>
      <c r="Q6" s="148" t="s">
        <v>182</v>
      </c>
    </row>
    <row r="7" spans="1:17" s="24" customFormat="1" x14ac:dyDescent="0.15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110</v>
      </c>
      <c r="F7" s="141" t="s">
        <v>109</v>
      </c>
      <c r="G7" s="141">
        <v>18312</v>
      </c>
      <c r="H7" s="149" t="s">
        <v>115</v>
      </c>
      <c r="I7" s="149" t="s">
        <v>116</v>
      </c>
      <c r="J7" s="162" t="s">
        <v>178</v>
      </c>
      <c r="K7" s="150"/>
      <c r="L7" s="141"/>
      <c r="M7" s="151"/>
      <c r="N7" s="151"/>
      <c r="O7" s="162"/>
      <c r="P7" s="151"/>
      <c r="Q7" s="151" t="s">
        <v>182</v>
      </c>
    </row>
    <row r="8" spans="1:17" s="24" customFormat="1" x14ac:dyDescent="0.15">
      <c r="A8" s="8">
        <f t="shared" si="0"/>
        <v>4</v>
      </c>
      <c r="B8" s="145"/>
      <c r="C8" s="145">
        <v>2</v>
      </c>
      <c r="D8" s="145">
        <v>2</v>
      </c>
      <c r="E8" s="145" t="s">
        <v>110</v>
      </c>
      <c r="F8" s="145" t="s">
        <v>109</v>
      </c>
      <c r="G8" s="145">
        <v>18319</v>
      </c>
      <c r="H8" s="146" t="s">
        <v>117</v>
      </c>
      <c r="I8" s="146" t="s">
        <v>118</v>
      </c>
      <c r="J8" s="161" t="s">
        <v>178</v>
      </c>
      <c r="K8" s="147"/>
      <c r="L8" s="145"/>
      <c r="M8" s="148"/>
      <c r="N8" s="166"/>
      <c r="O8" s="161"/>
      <c r="P8" s="148"/>
      <c r="Q8" s="148" t="s">
        <v>182</v>
      </c>
    </row>
    <row r="9" spans="1:17" s="24" customFormat="1" x14ac:dyDescent="0.15">
      <c r="A9" s="11">
        <f t="shared" si="0"/>
        <v>5</v>
      </c>
      <c r="B9" s="141"/>
      <c r="C9" s="140">
        <v>2</v>
      </c>
      <c r="D9" s="140">
        <v>2</v>
      </c>
      <c r="E9" s="141" t="s">
        <v>110</v>
      </c>
      <c r="F9" s="141" t="s">
        <v>109</v>
      </c>
      <c r="G9" s="141">
        <v>18330</v>
      </c>
      <c r="H9" s="149" t="s">
        <v>119</v>
      </c>
      <c r="I9" s="149" t="s">
        <v>120</v>
      </c>
      <c r="J9" s="162" t="s">
        <v>178</v>
      </c>
      <c r="K9" s="150"/>
      <c r="L9" s="141"/>
      <c r="M9" s="151"/>
      <c r="N9" s="167"/>
      <c r="O9" s="162"/>
      <c r="P9" s="151"/>
      <c r="Q9" s="151" t="s">
        <v>182</v>
      </c>
    </row>
    <row r="10" spans="1:17" s="24" customFormat="1" x14ac:dyDescent="0.15">
      <c r="A10" s="8">
        <f t="shared" si="0"/>
        <v>6</v>
      </c>
      <c r="B10" s="145"/>
      <c r="C10" s="145">
        <v>2</v>
      </c>
      <c r="D10" s="145">
        <v>2</v>
      </c>
      <c r="E10" s="145" t="s">
        <v>110</v>
      </c>
      <c r="F10" s="145" t="s">
        <v>109</v>
      </c>
      <c r="G10" s="145">
        <v>18345</v>
      </c>
      <c r="H10" s="146" t="s">
        <v>121</v>
      </c>
      <c r="I10" s="146" t="s">
        <v>122</v>
      </c>
      <c r="J10" s="161" t="s">
        <v>178</v>
      </c>
      <c r="K10" s="147"/>
      <c r="L10" s="145"/>
      <c r="M10" s="148"/>
      <c r="N10" s="166"/>
      <c r="O10" s="161"/>
      <c r="P10" s="148"/>
      <c r="Q10" s="148" t="s">
        <v>182</v>
      </c>
    </row>
    <row r="11" spans="1:17" s="24" customFormat="1" x14ac:dyDescent="0.15">
      <c r="A11" s="11">
        <f t="shared" si="0"/>
        <v>7</v>
      </c>
      <c r="B11" s="141"/>
      <c r="C11" s="140">
        <v>2</v>
      </c>
      <c r="D11" s="140">
        <v>2</v>
      </c>
      <c r="E11" s="141" t="s">
        <v>110</v>
      </c>
      <c r="F11" s="141" t="s">
        <v>109</v>
      </c>
      <c r="G11" s="141">
        <v>18347</v>
      </c>
      <c r="H11" s="149" t="s">
        <v>123</v>
      </c>
      <c r="I11" s="149" t="s">
        <v>124</v>
      </c>
      <c r="J11" s="162" t="s">
        <v>178</v>
      </c>
      <c r="K11" s="150"/>
      <c r="L11" s="141"/>
      <c r="M11" s="151"/>
      <c r="N11" s="167"/>
      <c r="O11" s="162"/>
      <c r="P11" s="151"/>
      <c r="Q11" s="151" t="s">
        <v>182</v>
      </c>
    </row>
    <row r="12" spans="1:17" s="24" customFormat="1" x14ac:dyDescent="0.15">
      <c r="A12" s="8">
        <f t="shared" si="0"/>
        <v>8</v>
      </c>
      <c r="B12" s="145"/>
      <c r="C12" s="145">
        <v>2</v>
      </c>
      <c r="D12" s="145">
        <v>2</v>
      </c>
      <c r="E12" s="145" t="s">
        <v>110</v>
      </c>
      <c r="F12" s="145" t="s">
        <v>109</v>
      </c>
      <c r="G12" s="145">
        <v>18351</v>
      </c>
      <c r="H12" s="146" t="s">
        <v>125</v>
      </c>
      <c r="I12" s="146" t="s">
        <v>126</v>
      </c>
      <c r="J12" s="161" t="s">
        <v>178</v>
      </c>
      <c r="K12" s="147"/>
      <c r="L12" s="145"/>
      <c r="M12" s="148"/>
      <c r="N12" s="166"/>
      <c r="O12" s="161"/>
      <c r="P12" s="148"/>
      <c r="Q12" s="148" t="s">
        <v>182</v>
      </c>
    </row>
    <row r="13" spans="1:17" s="24" customFormat="1" x14ac:dyDescent="0.15">
      <c r="A13" s="11">
        <f t="shared" si="0"/>
        <v>9</v>
      </c>
      <c r="B13" s="141"/>
      <c r="C13" s="140">
        <v>2</v>
      </c>
      <c r="D13" s="140">
        <v>2</v>
      </c>
      <c r="E13" s="141" t="s">
        <v>110</v>
      </c>
      <c r="F13" s="141" t="s">
        <v>109</v>
      </c>
      <c r="G13" s="141">
        <v>18354</v>
      </c>
      <c r="H13" s="149" t="s">
        <v>127</v>
      </c>
      <c r="I13" s="149" t="s">
        <v>128</v>
      </c>
      <c r="J13" s="162" t="s">
        <v>178</v>
      </c>
      <c r="K13" s="150"/>
      <c r="L13" s="141"/>
      <c r="M13" s="151"/>
      <c r="N13" s="167"/>
      <c r="O13" s="162"/>
      <c r="P13" s="151"/>
      <c r="Q13" s="151" t="s">
        <v>182</v>
      </c>
    </row>
    <row r="14" spans="1:17" s="24" customFormat="1" x14ac:dyDescent="0.15">
      <c r="A14" s="8">
        <f t="shared" si="0"/>
        <v>10</v>
      </c>
      <c r="B14" s="145"/>
      <c r="C14" s="145">
        <v>2</v>
      </c>
      <c r="D14" s="145">
        <v>2</v>
      </c>
      <c r="E14" s="145" t="s">
        <v>110</v>
      </c>
      <c r="F14" s="145" t="s">
        <v>109</v>
      </c>
      <c r="G14" s="145">
        <v>18360</v>
      </c>
      <c r="H14" s="146" t="s">
        <v>129</v>
      </c>
      <c r="I14" s="146" t="s">
        <v>130</v>
      </c>
      <c r="J14" s="161" t="s">
        <v>178</v>
      </c>
      <c r="K14" s="147"/>
      <c r="L14" s="145"/>
      <c r="M14" s="148"/>
      <c r="N14" s="166"/>
      <c r="O14" s="161"/>
      <c r="P14" s="148"/>
      <c r="Q14" s="148" t="s">
        <v>182</v>
      </c>
    </row>
    <row r="15" spans="1:17" s="24" customFormat="1" x14ac:dyDescent="0.15">
      <c r="A15" s="11">
        <f t="shared" si="0"/>
        <v>11</v>
      </c>
      <c r="B15" s="141"/>
      <c r="C15" s="140">
        <v>2</v>
      </c>
      <c r="D15" s="140">
        <v>2</v>
      </c>
      <c r="E15" s="141" t="s">
        <v>110</v>
      </c>
      <c r="F15" s="141" t="s">
        <v>109</v>
      </c>
      <c r="G15" s="141">
        <v>18384</v>
      </c>
      <c r="H15" s="149" t="s">
        <v>131</v>
      </c>
      <c r="I15" s="149" t="s">
        <v>132</v>
      </c>
      <c r="J15" s="162" t="s">
        <v>178</v>
      </c>
      <c r="K15" s="150"/>
      <c r="L15" s="141"/>
      <c r="M15" s="151"/>
      <c r="N15" s="167"/>
      <c r="O15" s="162"/>
      <c r="P15" s="151"/>
      <c r="Q15" s="151" t="s">
        <v>182</v>
      </c>
    </row>
    <row r="16" spans="1:17" s="24" customFormat="1" x14ac:dyDescent="0.15">
      <c r="A16" s="8">
        <f t="shared" si="0"/>
        <v>12</v>
      </c>
      <c r="B16" s="145"/>
      <c r="C16" s="145">
        <v>2</v>
      </c>
      <c r="D16" s="145">
        <v>2</v>
      </c>
      <c r="E16" s="145" t="s">
        <v>110</v>
      </c>
      <c r="F16" s="145" t="s">
        <v>109</v>
      </c>
      <c r="G16" s="145">
        <v>18391</v>
      </c>
      <c r="H16" s="146" t="s">
        <v>133</v>
      </c>
      <c r="I16" s="146" t="s">
        <v>134</v>
      </c>
      <c r="J16" s="161" t="s">
        <v>178</v>
      </c>
      <c r="K16" s="147"/>
      <c r="L16" s="145"/>
      <c r="M16" s="148"/>
      <c r="N16" s="166"/>
      <c r="O16" s="161"/>
      <c r="P16" s="148"/>
      <c r="Q16" s="148" t="s">
        <v>182</v>
      </c>
    </row>
    <row r="17" spans="1:17" s="24" customFormat="1" x14ac:dyDescent="0.15">
      <c r="A17" s="28">
        <f t="shared" si="0"/>
        <v>13</v>
      </c>
      <c r="B17" s="141"/>
      <c r="C17" s="140">
        <v>2</v>
      </c>
      <c r="D17" s="140">
        <v>2</v>
      </c>
      <c r="E17" s="140" t="s">
        <v>110</v>
      </c>
      <c r="F17" s="140" t="s">
        <v>109</v>
      </c>
      <c r="G17" s="140">
        <v>18424</v>
      </c>
      <c r="H17" s="142" t="s">
        <v>135</v>
      </c>
      <c r="I17" s="142" t="s">
        <v>136</v>
      </c>
      <c r="J17" s="160" t="s">
        <v>178</v>
      </c>
      <c r="K17" s="143"/>
      <c r="L17" s="140"/>
      <c r="M17" s="144"/>
      <c r="N17" s="167"/>
      <c r="O17" s="160"/>
      <c r="P17" s="144"/>
      <c r="Q17" s="144" t="s">
        <v>182</v>
      </c>
    </row>
    <row r="18" spans="1:17" s="24" customFormat="1" x14ac:dyDescent="0.15">
      <c r="A18" s="14">
        <f t="shared" si="0"/>
        <v>14</v>
      </c>
      <c r="B18" s="145"/>
      <c r="C18" s="145">
        <v>2</v>
      </c>
      <c r="D18" s="145">
        <v>2</v>
      </c>
      <c r="E18" s="152" t="s">
        <v>110</v>
      </c>
      <c r="F18" s="152" t="s">
        <v>109</v>
      </c>
      <c r="G18" s="152">
        <v>18425</v>
      </c>
      <c r="H18" s="153" t="s">
        <v>137</v>
      </c>
      <c r="I18" s="153" t="s">
        <v>138</v>
      </c>
      <c r="J18" s="163" t="s">
        <v>178</v>
      </c>
      <c r="K18" s="154"/>
      <c r="L18" s="152"/>
      <c r="M18" s="155"/>
      <c r="N18" s="168"/>
      <c r="O18" s="163"/>
      <c r="P18" s="155"/>
      <c r="Q18" s="155" t="s">
        <v>182</v>
      </c>
    </row>
    <row r="19" spans="1:17" s="32" customFormat="1" x14ac:dyDescent="0.15">
      <c r="A19" s="28">
        <f t="shared" si="0"/>
        <v>15</v>
      </c>
      <c r="B19" s="141"/>
      <c r="C19" s="140">
        <v>2</v>
      </c>
      <c r="D19" s="140">
        <v>2</v>
      </c>
      <c r="E19" s="140" t="s">
        <v>110</v>
      </c>
      <c r="F19" s="140" t="s">
        <v>109</v>
      </c>
      <c r="G19" s="140">
        <v>18427</v>
      </c>
      <c r="H19" s="142" t="s">
        <v>139</v>
      </c>
      <c r="I19" s="142" t="s">
        <v>140</v>
      </c>
      <c r="J19" s="160" t="s">
        <v>178</v>
      </c>
      <c r="K19" s="143"/>
      <c r="L19" s="140"/>
      <c r="M19" s="144"/>
      <c r="N19" s="167"/>
      <c r="O19" s="160"/>
      <c r="P19" s="144"/>
      <c r="Q19" s="144" t="s">
        <v>182</v>
      </c>
    </row>
    <row r="20" spans="1:17" s="24" customFormat="1" x14ac:dyDescent="0.15">
      <c r="A20" s="14">
        <f t="shared" si="0"/>
        <v>16</v>
      </c>
      <c r="B20" s="145"/>
      <c r="C20" s="145">
        <v>2</v>
      </c>
      <c r="D20" s="145">
        <v>2</v>
      </c>
      <c r="E20" s="152" t="s">
        <v>110</v>
      </c>
      <c r="F20" s="152" t="s">
        <v>109</v>
      </c>
      <c r="G20" s="152">
        <v>18428</v>
      </c>
      <c r="H20" s="153" t="s">
        <v>141</v>
      </c>
      <c r="I20" s="153" t="s">
        <v>142</v>
      </c>
      <c r="J20" s="163" t="s">
        <v>178</v>
      </c>
      <c r="K20" s="154"/>
      <c r="L20" s="152"/>
      <c r="M20" s="155"/>
      <c r="N20" s="168"/>
      <c r="O20" s="163"/>
      <c r="P20" s="155"/>
      <c r="Q20" s="155" t="s">
        <v>182</v>
      </c>
    </row>
    <row r="21" spans="1:17" x14ac:dyDescent="0.15">
      <c r="A21" s="28">
        <f t="shared" si="0"/>
        <v>17</v>
      </c>
      <c r="B21" s="141"/>
      <c r="C21" s="140">
        <v>2</v>
      </c>
      <c r="D21" s="140">
        <v>2</v>
      </c>
      <c r="E21" s="140" t="s">
        <v>110</v>
      </c>
      <c r="F21" s="141" t="s">
        <v>109</v>
      </c>
      <c r="G21" s="140">
        <v>18429</v>
      </c>
      <c r="H21" s="142" t="s">
        <v>143</v>
      </c>
      <c r="I21" s="142" t="s">
        <v>144</v>
      </c>
      <c r="J21" s="160" t="s">
        <v>178</v>
      </c>
      <c r="K21" s="143"/>
      <c r="L21" s="140"/>
      <c r="M21" s="144"/>
      <c r="N21" s="169"/>
      <c r="O21" s="160"/>
      <c r="P21" s="144"/>
      <c r="Q21" s="144" t="s">
        <v>182</v>
      </c>
    </row>
    <row r="22" spans="1:17" x14ac:dyDescent="0.15">
      <c r="A22" s="14">
        <f t="shared" si="0"/>
        <v>18</v>
      </c>
      <c r="B22" s="145"/>
      <c r="C22" s="145">
        <v>2</v>
      </c>
      <c r="D22" s="145">
        <v>2</v>
      </c>
      <c r="E22" s="145" t="s">
        <v>110</v>
      </c>
      <c r="F22" s="145" t="s">
        <v>109</v>
      </c>
      <c r="G22" s="145">
        <v>18458</v>
      </c>
      <c r="H22" s="146" t="s">
        <v>145</v>
      </c>
      <c r="I22" s="146" t="s">
        <v>146</v>
      </c>
      <c r="J22" s="161" t="s">
        <v>178</v>
      </c>
      <c r="K22" s="147"/>
      <c r="L22" s="145"/>
      <c r="M22" s="148"/>
      <c r="N22" s="166"/>
      <c r="O22" s="161"/>
      <c r="P22" s="148"/>
      <c r="Q22" s="148" t="s">
        <v>182</v>
      </c>
    </row>
    <row r="23" spans="1:17" x14ac:dyDescent="0.15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110</v>
      </c>
      <c r="F23" s="141" t="s">
        <v>109</v>
      </c>
      <c r="G23" s="141">
        <v>18497</v>
      </c>
      <c r="H23" s="149" t="s">
        <v>147</v>
      </c>
      <c r="I23" s="149" t="s">
        <v>148</v>
      </c>
      <c r="J23" s="162" t="s">
        <v>178</v>
      </c>
      <c r="K23" s="150"/>
      <c r="L23" s="141"/>
      <c r="M23" s="151"/>
      <c r="N23" s="167"/>
      <c r="O23" s="162"/>
      <c r="P23" s="151"/>
      <c r="Q23" s="151" t="s">
        <v>182</v>
      </c>
    </row>
    <row r="24" spans="1:17" x14ac:dyDescent="0.15">
      <c r="A24" s="8">
        <f t="shared" si="1"/>
        <v>20</v>
      </c>
      <c r="B24" s="145"/>
      <c r="C24" s="145">
        <v>2</v>
      </c>
      <c r="D24" s="145">
        <v>2</v>
      </c>
      <c r="E24" s="145" t="s">
        <v>110</v>
      </c>
      <c r="F24" s="145" t="s">
        <v>109</v>
      </c>
      <c r="G24" s="145">
        <v>18549</v>
      </c>
      <c r="H24" s="146" t="s">
        <v>149</v>
      </c>
      <c r="I24" s="146" t="s">
        <v>150</v>
      </c>
      <c r="J24" s="161" t="s">
        <v>178</v>
      </c>
      <c r="K24" s="147"/>
      <c r="L24" s="145"/>
      <c r="M24" s="148"/>
      <c r="N24" s="166"/>
      <c r="O24" s="161"/>
      <c r="P24" s="148"/>
      <c r="Q24" s="148" t="s">
        <v>182</v>
      </c>
    </row>
    <row r="25" spans="1:17" x14ac:dyDescent="0.15">
      <c r="A25" s="11">
        <f t="shared" si="1"/>
        <v>21</v>
      </c>
      <c r="B25" s="141"/>
      <c r="C25" s="140">
        <v>2</v>
      </c>
      <c r="D25" s="140">
        <v>2</v>
      </c>
      <c r="E25" s="141" t="s">
        <v>110</v>
      </c>
      <c r="F25" s="141" t="s">
        <v>109</v>
      </c>
      <c r="G25" s="141">
        <v>18564</v>
      </c>
      <c r="H25" s="149" t="s">
        <v>151</v>
      </c>
      <c r="I25" s="149" t="s">
        <v>152</v>
      </c>
      <c r="J25" s="162" t="s">
        <v>178</v>
      </c>
      <c r="K25" s="150"/>
      <c r="L25" s="141"/>
      <c r="M25" s="151"/>
      <c r="N25" s="167"/>
      <c r="O25" s="162"/>
      <c r="P25" s="151"/>
      <c r="Q25" s="151" t="s">
        <v>182</v>
      </c>
    </row>
    <row r="26" spans="1:17" s="278" customFormat="1" x14ac:dyDescent="0.15">
      <c r="A26" s="271">
        <f t="shared" si="1"/>
        <v>22</v>
      </c>
      <c r="B26" s="272"/>
      <c r="C26" s="272">
        <v>2</v>
      </c>
      <c r="D26" s="272">
        <v>2</v>
      </c>
      <c r="E26" s="272" t="s">
        <v>110</v>
      </c>
      <c r="F26" s="272" t="s">
        <v>109</v>
      </c>
      <c r="G26" s="272">
        <v>18579</v>
      </c>
      <c r="H26" s="273" t="s">
        <v>153</v>
      </c>
      <c r="I26" s="273" t="s">
        <v>154</v>
      </c>
      <c r="J26" s="274" t="s">
        <v>178</v>
      </c>
      <c r="K26" s="275"/>
      <c r="L26" s="272" t="s">
        <v>189</v>
      </c>
      <c r="M26" s="276">
        <v>44471</v>
      </c>
      <c r="N26" s="277">
        <v>3</v>
      </c>
      <c r="O26" s="274" t="s">
        <v>190</v>
      </c>
      <c r="P26" s="276" t="s">
        <v>191</v>
      </c>
      <c r="Q26" s="276" t="s">
        <v>182</v>
      </c>
    </row>
    <row r="27" spans="1:17" x14ac:dyDescent="0.15">
      <c r="A27" s="11">
        <f t="shared" si="1"/>
        <v>23</v>
      </c>
      <c r="B27" s="141"/>
      <c r="C27" s="140">
        <v>2</v>
      </c>
      <c r="D27" s="140">
        <v>2</v>
      </c>
      <c r="E27" s="141" t="s">
        <v>110</v>
      </c>
      <c r="F27" s="141" t="s">
        <v>109</v>
      </c>
      <c r="G27" s="141">
        <v>18598</v>
      </c>
      <c r="H27" s="149" t="s">
        <v>155</v>
      </c>
      <c r="I27" s="149" t="s">
        <v>156</v>
      </c>
      <c r="J27" s="162" t="s">
        <v>178</v>
      </c>
      <c r="K27" s="150"/>
      <c r="L27" s="141"/>
      <c r="M27" s="151"/>
      <c r="N27" s="167"/>
      <c r="O27" s="162"/>
      <c r="P27" s="151"/>
      <c r="Q27" s="151" t="s">
        <v>182</v>
      </c>
    </row>
    <row r="28" spans="1:17" x14ac:dyDescent="0.15">
      <c r="A28" s="8">
        <f t="shared" si="1"/>
        <v>24</v>
      </c>
      <c r="B28" s="145"/>
      <c r="C28" s="145">
        <v>2</v>
      </c>
      <c r="D28" s="145">
        <v>2</v>
      </c>
      <c r="E28" s="145" t="s">
        <v>110</v>
      </c>
      <c r="F28" s="145" t="s">
        <v>109</v>
      </c>
      <c r="G28" s="145">
        <v>18613</v>
      </c>
      <c r="H28" s="146" t="s">
        <v>157</v>
      </c>
      <c r="I28" s="146" t="s">
        <v>158</v>
      </c>
      <c r="J28" s="161" t="s">
        <v>178</v>
      </c>
      <c r="K28" s="147"/>
      <c r="L28" s="145"/>
      <c r="M28" s="148"/>
      <c r="N28" s="166"/>
      <c r="O28" s="161"/>
      <c r="P28" s="148"/>
      <c r="Q28" s="148" t="s">
        <v>182</v>
      </c>
    </row>
    <row r="29" spans="1:17" x14ac:dyDescent="0.15">
      <c r="A29" s="11">
        <f t="shared" si="1"/>
        <v>25</v>
      </c>
      <c r="B29" s="141"/>
      <c r="C29" s="141">
        <v>2</v>
      </c>
      <c r="D29" s="141">
        <v>2</v>
      </c>
      <c r="E29" s="141" t="s">
        <v>110</v>
      </c>
      <c r="F29" s="141" t="s">
        <v>109</v>
      </c>
      <c r="G29" s="141">
        <v>17899</v>
      </c>
      <c r="H29" s="149" t="s">
        <v>159</v>
      </c>
      <c r="I29" s="149" t="s">
        <v>160</v>
      </c>
      <c r="J29" s="162" t="s">
        <v>178</v>
      </c>
      <c r="K29" s="150"/>
      <c r="L29" s="141">
        <v>3</v>
      </c>
      <c r="M29" s="151">
        <v>44099</v>
      </c>
      <c r="N29" s="167">
        <v>3</v>
      </c>
      <c r="O29" s="162" t="s">
        <v>180</v>
      </c>
      <c r="P29" s="151" t="s">
        <v>181</v>
      </c>
      <c r="Q29" s="151" t="s">
        <v>182</v>
      </c>
    </row>
    <row r="30" spans="1:17" x14ac:dyDescent="0.15">
      <c r="A30" s="8">
        <f t="shared" si="1"/>
        <v>26</v>
      </c>
      <c r="B30" s="145"/>
      <c r="C30" s="145"/>
      <c r="D30" s="145"/>
      <c r="E30" s="145"/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 x14ac:dyDescent="0.15">
      <c r="A31" s="11">
        <f t="shared" si="1"/>
        <v>27</v>
      </c>
      <c r="B31" s="141"/>
      <c r="C31" s="141">
        <v>2</v>
      </c>
      <c r="D31" s="141">
        <v>2</v>
      </c>
      <c r="E31" s="141" t="s">
        <v>110</v>
      </c>
      <c r="F31" s="141" t="s">
        <v>109</v>
      </c>
      <c r="G31" s="141">
        <v>18302</v>
      </c>
      <c r="H31" s="149" t="s">
        <v>161</v>
      </c>
      <c r="I31" s="149" t="s">
        <v>162</v>
      </c>
      <c r="J31" s="162" t="s">
        <v>179</v>
      </c>
      <c r="K31" s="150"/>
      <c r="L31" s="141"/>
      <c r="M31" s="151"/>
      <c r="N31" s="167"/>
      <c r="O31" s="162"/>
      <c r="P31" s="151"/>
      <c r="Q31" s="151" t="s">
        <v>182</v>
      </c>
    </row>
    <row r="32" spans="1:17" x14ac:dyDescent="0.15">
      <c r="A32" s="8">
        <f t="shared" si="1"/>
        <v>28</v>
      </c>
      <c r="B32" s="145"/>
      <c r="C32" s="145">
        <v>2</v>
      </c>
      <c r="D32" s="145">
        <v>2</v>
      </c>
      <c r="E32" s="145" t="s">
        <v>110</v>
      </c>
      <c r="F32" s="145" t="s">
        <v>109</v>
      </c>
      <c r="G32" s="145">
        <v>18308</v>
      </c>
      <c r="H32" s="146" t="s">
        <v>163</v>
      </c>
      <c r="I32" s="146" t="s">
        <v>164</v>
      </c>
      <c r="J32" s="161" t="s">
        <v>179</v>
      </c>
      <c r="K32" s="147"/>
      <c r="L32" s="145"/>
      <c r="M32" s="148"/>
      <c r="N32" s="166"/>
      <c r="O32" s="161"/>
      <c r="P32" s="170"/>
      <c r="Q32" s="148" t="s">
        <v>182</v>
      </c>
    </row>
    <row r="33" spans="1:17" x14ac:dyDescent="0.15">
      <c r="A33" s="28">
        <f t="shared" si="1"/>
        <v>29</v>
      </c>
      <c r="B33" s="140"/>
      <c r="C33" s="140">
        <v>2</v>
      </c>
      <c r="D33" s="140">
        <v>2</v>
      </c>
      <c r="E33" s="140" t="s">
        <v>110</v>
      </c>
      <c r="F33" s="140" t="s">
        <v>109</v>
      </c>
      <c r="G33" s="140">
        <v>18310</v>
      </c>
      <c r="H33" s="142" t="s">
        <v>165</v>
      </c>
      <c r="I33" s="142" t="s">
        <v>166</v>
      </c>
      <c r="J33" s="160" t="s">
        <v>179</v>
      </c>
      <c r="K33" s="143"/>
      <c r="L33" s="140"/>
      <c r="M33" s="144"/>
      <c r="N33" s="167"/>
      <c r="O33" s="160"/>
      <c r="P33" s="144"/>
      <c r="Q33" s="144" t="s">
        <v>182</v>
      </c>
    </row>
    <row r="34" spans="1:17" x14ac:dyDescent="0.15">
      <c r="A34" s="14">
        <f t="shared" si="1"/>
        <v>30</v>
      </c>
      <c r="B34" s="152"/>
      <c r="C34" s="152">
        <v>2</v>
      </c>
      <c r="D34" s="152">
        <v>2</v>
      </c>
      <c r="E34" s="152" t="s">
        <v>110</v>
      </c>
      <c r="F34" s="152" t="s">
        <v>109</v>
      </c>
      <c r="G34" s="152">
        <v>18341</v>
      </c>
      <c r="H34" s="153" t="s">
        <v>167</v>
      </c>
      <c r="I34" s="153" t="s">
        <v>168</v>
      </c>
      <c r="J34" s="163" t="s">
        <v>179</v>
      </c>
      <c r="K34" s="154"/>
      <c r="L34" s="152"/>
      <c r="M34" s="155"/>
      <c r="N34" s="168"/>
      <c r="O34" s="163"/>
      <c r="P34" s="155"/>
      <c r="Q34" s="155" t="s">
        <v>182</v>
      </c>
    </row>
    <row r="35" spans="1:17" s="32" customFormat="1" x14ac:dyDescent="0.15">
      <c r="A35" s="28">
        <f t="shared" si="1"/>
        <v>31</v>
      </c>
      <c r="B35" s="140"/>
      <c r="C35" s="140">
        <v>2</v>
      </c>
      <c r="D35" s="140">
        <v>2</v>
      </c>
      <c r="E35" s="140" t="s">
        <v>110</v>
      </c>
      <c r="F35" s="140" t="s">
        <v>109</v>
      </c>
      <c r="G35" s="140">
        <v>18355</v>
      </c>
      <c r="H35" s="142" t="s">
        <v>169</v>
      </c>
      <c r="I35" s="142" t="s">
        <v>170</v>
      </c>
      <c r="J35" s="160" t="s">
        <v>179</v>
      </c>
      <c r="K35" s="143"/>
      <c r="L35" s="140"/>
      <c r="M35" s="144"/>
      <c r="N35" s="167"/>
      <c r="O35" s="160"/>
      <c r="P35" s="144"/>
      <c r="Q35" s="144" t="s">
        <v>182</v>
      </c>
    </row>
    <row r="36" spans="1:17" x14ac:dyDescent="0.15">
      <c r="A36" s="14">
        <f t="shared" si="1"/>
        <v>32</v>
      </c>
      <c r="B36" s="152"/>
      <c r="C36" s="152">
        <v>2</v>
      </c>
      <c r="D36" s="152">
        <v>2</v>
      </c>
      <c r="E36" s="152" t="s">
        <v>177</v>
      </c>
      <c r="F36" s="152" t="s">
        <v>109</v>
      </c>
      <c r="G36" s="152">
        <v>18405</v>
      </c>
      <c r="H36" s="153" t="s">
        <v>171</v>
      </c>
      <c r="I36" s="153" t="s">
        <v>172</v>
      </c>
      <c r="J36" s="163" t="s">
        <v>179</v>
      </c>
      <c r="K36" s="154"/>
      <c r="L36" s="152"/>
      <c r="M36" s="155"/>
      <c r="N36" s="168"/>
      <c r="O36" s="163"/>
      <c r="P36" s="155"/>
      <c r="Q36" s="155" t="s">
        <v>182</v>
      </c>
    </row>
    <row r="37" spans="1:17" s="24" customFormat="1" x14ac:dyDescent="0.15">
      <c r="A37" s="11">
        <f t="shared" si="1"/>
        <v>33</v>
      </c>
      <c r="B37" s="141"/>
      <c r="C37" s="141">
        <v>2</v>
      </c>
      <c r="D37" s="141">
        <v>2</v>
      </c>
      <c r="E37" s="141" t="s">
        <v>177</v>
      </c>
      <c r="F37" s="141" t="s">
        <v>109</v>
      </c>
      <c r="G37" s="141">
        <v>18530</v>
      </c>
      <c r="H37" s="149" t="s">
        <v>173</v>
      </c>
      <c r="I37" s="149" t="s">
        <v>174</v>
      </c>
      <c r="J37" s="150" t="s">
        <v>179</v>
      </c>
      <c r="K37" s="150"/>
      <c r="L37" s="141"/>
      <c r="M37" s="151"/>
      <c r="N37" s="151"/>
      <c r="O37" s="149"/>
      <c r="P37" s="151"/>
      <c r="Q37" s="151" t="s">
        <v>182</v>
      </c>
    </row>
    <row r="38" spans="1:17" s="24" customFormat="1" x14ac:dyDescent="0.15">
      <c r="A38" s="8">
        <f t="shared" si="1"/>
        <v>34</v>
      </c>
      <c r="B38" s="145"/>
      <c r="C38" s="145">
        <v>2</v>
      </c>
      <c r="D38" s="145">
        <v>2</v>
      </c>
      <c r="E38" s="145" t="s">
        <v>177</v>
      </c>
      <c r="F38" s="145" t="s">
        <v>109</v>
      </c>
      <c r="G38" s="145">
        <v>18607</v>
      </c>
      <c r="H38" s="146" t="s">
        <v>175</v>
      </c>
      <c r="I38" s="146" t="s">
        <v>176</v>
      </c>
      <c r="J38" s="147" t="s">
        <v>179</v>
      </c>
      <c r="K38" s="147"/>
      <c r="L38" s="145"/>
      <c r="M38" s="148"/>
      <c r="N38" s="148"/>
      <c r="O38" s="146"/>
      <c r="P38" s="148"/>
      <c r="Q38" s="148" t="s">
        <v>182</v>
      </c>
    </row>
    <row r="39" spans="1:17" s="24" customFormat="1" x14ac:dyDescent="0.15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 x14ac:dyDescent="0.15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 x14ac:dyDescent="0.15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 x14ac:dyDescent="0.15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 x14ac:dyDescent="0.15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 x14ac:dyDescent="0.15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 x14ac:dyDescent="0.15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 x14ac:dyDescent="0.15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 x14ac:dyDescent="0.15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 x14ac:dyDescent="0.15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 x14ac:dyDescent="0.15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 x14ac:dyDescent="0.15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 x14ac:dyDescent="0.15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F3:F4"/>
    <mergeCell ref="A3:A4"/>
    <mergeCell ref="C3:C4"/>
    <mergeCell ref="D3:D4"/>
    <mergeCell ref="E3:E4"/>
    <mergeCell ref="B3:B4"/>
    <mergeCell ref="I3:I4"/>
    <mergeCell ref="H3:H4"/>
    <mergeCell ref="N3:N4"/>
    <mergeCell ref="H1:I1"/>
    <mergeCell ref="G3:G4"/>
    <mergeCell ref="Q3:Q4"/>
    <mergeCell ref="J3:J4"/>
    <mergeCell ref="P3:P4"/>
    <mergeCell ref="L3:L4"/>
    <mergeCell ref="M3:M4"/>
    <mergeCell ref="O3:O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PM</v>
      </c>
      <c r="E3" s="96" t="str">
        <f>一覧!F31</f>
        <v>植田</v>
      </c>
      <c r="F3" s="96">
        <f>一覧!G31</f>
        <v>18302</v>
      </c>
      <c r="G3" s="238" t="str">
        <f>一覧!H31</f>
        <v>PAHARI SUMAN RAJ</v>
      </c>
      <c r="H3" s="238"/>
      <c r="I3" s="239" t="str">
        <f>一覧!I31</f>
        <v>パハリ　スマン　ラジュ　</v>
      </c>
      <c r="J3" s="241"/>
      <c r="K3" s="115">
        <f>一覧!L31</f>
        <v>0</v>
      </c>
      <c r="L3" s="97">
        <f>一覧!M31</f>
        <v>0</v>
      </c>
      <c r="M3" s="97">
        <f>一覧!N31</f>
        <v>0</v>
      </c>
      <c r="N3" s="239">
        <f>一覧!O31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一覧!P31</f>
        <v>0</v>
      </c>
      <c r="I4" s="246"/>
      <c r="J4" s="120" t="s">
        <v>94</v>
      </c>
      <c r="K4" s="130" t="str">
        <f>一覧!Q31</f>
        <v>－</v>
      </c>
      <c r="L4" s="129" t="s">
        <v>16</v>
      </c>
      <c r="M4" s="247" t="str">
        <f>一覧!J31</f>
        <v>国際情報ビジネス</v>
      </c>
      <c r="N4" s="248"/>
      <c r="O4" s="131">
        <f>一覧!K31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PM</v>
      </c>
      <c r="E3" s="96" t="str">
        <f>一覧!F32</f>
        <v>植田</v>
      </c>
      <c r="F3" s="96">
        <f>一覧!G32</f>
        <v>18308</v>
      </c>
      <c r="G3" s="238" t="str">
        <f>一覧!H32</f>
        <v>SAPKOTA LAMSAL SAPANA</v>
      </c>
      <c r="H3" s="238"/>
      <c r="I3" s="239" t="str">
        <f>一覧!I32</f>
        <v>サプコタ　ラムサル　サパナ</v>
      </c>
      <c r="J3" s="241"/>
      <c r="K3" s="115">
        <f>一覧!L32</f>
        <v>0</v>
      </c>
      <c r="L3" s="97">
        <f>一覧!M32</f>
        <v>0</v>
      </c>
      <c r="M3" s="97">
        <f>一覧!N32</f>
        <v>0</v>
      </c>
      <c r="N3" s="239">
        <f>一覧!O32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一覧!P32</f>
        <v>0</v>
      </c>
      <c r="I4" s="246"/>
      <c r="J4" s="120" t="s">
        <v>94</v>
      </c>
      <c r="K4" s="130" t="str">
        <f>一覧!Q32</f>
        <v>－</v>
      </c>
      <c r="L4" s="129" t="s">
        <v>16</v>
      </c>
      <c r="M4" s="247" t="str">
        <f>一覧!J32</f>
        <v>国際情報ビジネス</v>
      </c>
      <c r="N4" s="248"/>
      <c r="O4" s="131">
        <f>一覧!K32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PM</v>
      </c>
      <c r="E3" s="96" t="str">
        <f>一覧!F33</f>
        <v>植田</v>
      </c>
      <c r="F3" s="96">
        <f>一覧!G33</f>
        <v>18310</v>
      </c>
      <c r="G3" s="238" t="str">
        <f>一覧!H33</f>
        <v>KHATRI LALITA</v>
      </c>
      <c r="H3" s="238"/>
      <c r="I3" s="239" t="str">
        <f>一覧!I33</f>
        <v>カトリ　ラリタ</v>
      </c>
      <c r="J3" s="241"/>
      <c r="K3" s="115">
        <f>一覧!L33</f>
        <v>0</v>
      </c>
      <c r="L3" s="97">
        <f>一覧!M33</f>
        <v>0</v>
      </c>
      <c r="M3" s="97">
        <f>一覧!N33</f>
        <v>0</v>
      </c>
      <c r="N3" s="239">
        <f>一覧!O33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一覧!P33</f>
        <v>0</v>
      </c>
      <c r="I4" s="246"/>
      <c r="J4" s="120" t="s">
        <v>94</v>
      </c>
      <c r="K4" s="130" t="str">
        <f>一覧!Q33</f>
        <v>－</v>
      </c>
      <c r="L4" s="129" t="s">
        <v>16</v>
      </c>
      <c r="M4" s="247" t="str">
        <f>一覧!J33</f>
        <v>国際情報ビジネス</v>
      </c>
      <c r="N4" s="248"/>
      <c r="O4" s="131">
        <f>一覧!K33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PM</v>
      </c>
      <c r="E3" s="96" t="str">
        <f>一覧!F34</f>
        <v>植田</v>
      </c>
      <c r="F3" s="96">
        <f>一覧!G34</f>
        <v>18341</v>
      </c>
      <c r="G3" s="238" t="str">
        <f>一覧!H34</f>
        <v>TRUONG CONG SON</v>
      </c>
      <c r="H3" s="238"/>
      <c r="I3" s="239" t="str">
        <f>一覧!I34</f>
        <v>ツオン　コン　ソン</v>
      </c>
      <c r="J3" s="241"/>
      <c r="K3" s="115">
        <f>一覧!L34</f>
        <v>0</v>
      </c>
      <c r="L3" s="97">
        <f>一覧!M34</f>
        <v>0</v>
      </c>
      <c r="M3" s="97">
        <f>一覧!N34</f>
        <v>0</v>
      </c>
      <c r="N3" s="239">
        <f>一覧!O34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一覧!P34</f>
        <v>0</v>
      </c>
      <c r="I4" s="246"/>
      <c r="J4" s="120" t="s">
        <v>94</v>
      </c>
      <c r="K4" s="130" t="str">
        <f>一覧!Q34</f>
        <v>－</v>
      </c>
      <c r="L4" s="129" t="s">
        <v>16</v>
      </c>
      <c r="M4" s="247" t="str">
        <f>一覧!J34</f>
        <v>国際情報ビジネス</v>
      </c>
      <c r="N4" s="248"/>
      <c r="O4" s="131">
        <f>一覧!K34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PM</v>
      </c>
      <c r="E3" s="96" t="str">
        <f>一覧!F35</f>
        <v>植田</v>
      </c>
      <c r="F3" s="96">
        <f>一覧!G35</f>
        <v>18355</v>
      </c>
      <c r="G3" s="238" t="str">
        <f>一覧!H35</f>
        <v>TRUONG KIEU ANH</v>
      </c>
      <c r="H3" s="238"/>
      <c r="I3" s="239" t="str">
        <f>一覧!I35</f>
        <v>チュオン　キェウ　アン</v>
      </c>
      <c r="J3" s="241"/>
      <c r="K3" s="97">
        <f>一覧!N35</f>
        <v>0</v>
      </c>
      <c r="L3" s="97">
        <f>一覧!M35</f>
        <v>0</v>
      </c>
      <c r="M3" s="97">
        <f>一覧!N35</f>
        <v>0</v>
      </c>
      <c r="N3" s="239">
        <f>一覧!O35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一覧!P35</f>
        <v>0</v>
      </c>
      <c r="I4" s="246"/>
      <c r="J4" s="120" t="s">
        <v>94</v>
      </c>
      <c r="K4" s="130" t="str">
        <f>一覧!Q35</f>
        <v>－</v>
      </c>
      <c r="L4" s="129" t="s">
        <v>16</v>
      </c>
      <c r="M4" s="247" t="str">
        <f>一覧!J35</f>
        <v>国際情報ビジネス</v>
      </c>
      <c r="N4" s="248"/>
      <c r="O4" s="131">
        <f>一覧!K35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PM</v>
      </c>
      <c r="E3" s="96" t="str">
        <f>一覧!F36</f>
        <v>植田</v>
      </c>
      <c r="F3" s="96">
        <f>一覧!G36</f>
        <v>18405</v>
      </c>
      <c r="G3" s="238" t="str">
        <f>一覧!H36</f>
        <v>THAPA SHREES HIMA</v>
      </c>
      <c r="H3" s="238"/>
      <c r="I3" s="239" t="str">
        <f>一覧!I36</f>
        <v>タパ　スレス　ヒマ</v>
      </c>
      <c r="J3" s="241"/>
      <c r="K3" s="97">
        <f>一覧!N36</f>
        <v>0</v>
      </c>
      <c r="L3" s="97">
        <f>一覧!M36</f>
        <v>0</v>
      </c>
      <c r="M3" s="97">
        <f>一覧!N36</f>
        <v>0</v>
      </c>
      <c r="N3" s="239">
        <f>一覧!O36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一覧!P36</f>
        <v>0</v>
      </c>
      <c r="I4" s="246"/>
      <c r="J4" s="120" t="s">
        <v>94</v>
      </c>
      <c r="K4" s="130" t="str">
        <f>一覧!Q36</f>
        <v>－</v>
      </c>
      <c r="L4" s="129" t="s">
        <v>16</v>
      </c>
      <c r="M4" s="247" t="str">
        <f>一覧!J36</f>
        <v>国際情報ビジネス</v>
      </c>
      <c r="N4" s="248"/>
      <c r="O4" s="131">
        <f>一覧!K36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PM</v>
      </c>
      <c r="E3" s="96" t="str">
        <f>一覧!F37</f>
        <v>植田</v>
      </c>
      <c r="F3" s="96">
        <f>一覧!G37</f>
        <v>18530</v>
      </c>
      <c r="G3" s="238" t="str">
        <f>一覧!H37</f>
        <v>PADHYE JIVKALA</v>
      </c>
      <c r="H3" s="238"/>
      <c r="I3" s="239" t="str">
        <f>一覧!I37</f>
        <v>パディヤ　ジブカラ</v>
      </c>
      <c r="J3" s="241"/>
      <c r="K3" s="115">
        <f>一覧!L37</f>
        <v>0</v>
      </c>
      <c r="L3" s="97">
        <f>一覧!M37</f>
        <v>0</v>
      </c>
      <c r="M3" s="97">
        <f>一覧!N37</f>
        <v>0</v>
      </c>
      <c r="N3" s="239">
        <f>一覧!O37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一覧!P37</f>
        <v>0</v>
      </c>
      <c r="I4" s="246"/>
      <c r="J4" s="120" t="s">
        <v>94</v>
      </c>
      <c r="K4" s="130" t="str">
        <f>一覧!Q37</f>
        <v>－</v>
      </c>
      <c r="L4" s="129" t="s">
        <v>16</v>
      </c>
      <c r="M4" s="247" t="str">
        <f>一覧!J37</f>
        <v>国際情報ビジネス</v>
      </c>
      <c r="N4" s="248"/>
      <c r="O4" s="131">
        <f>一覧!K37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PM</v>
      </c>
      <c r="E3" s="96" t="str">
        <f>一覧!F38</f>
        <v>植田</v>
      </c>
      <c r="F3" s="96">
        <f>一覧!G38</f>
        <v>18607</v>
      </c>
      <c r="G3" s="238" t="str">
        <f>一覧!H38</f>
        <v>LIYANAGE SACHIRA PROMUDITH PERERA</v>
      </c>
      <c r="H3" s="238"/>
      <c r="I3" s="239" t="str">
        <f>一覧!I38</f>
        <v>リヤナゲ　サチラ　プロムテ　ペレラ</v>
      </c>
      <c r="J3" s="241"/>
      <c r="K3" s="115">
        <f>一覧!L38</f>
        <v>0</v>
      </c>
      <c r="L3" s="97">
        <f>一覧!M38</f>
        <v>0</v>
      </c>
      <c r="M3" s="97">
        <f>一覧!N38</f>
        <v>0</v>
      </c>
      <c r="N3" s="239">
        <f>一覧!O38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一覧!P38</f>
        <v>0</v>
      </c>
      <c r="I4" s="246"/>
      <c r="J4" s="120" t="s">
        <v>94</v>
      </c>
      <c r="K4" s="130" t="str">
        <f>一覧!Q38</f>
        <v>－</v>
      </c>
      <c r="L4" s="129" t="s">
        <v>16</v>
      </c>
      <c r="M4" s="247" t="str">
        <f>一覧!J38</f>
        <v>国際情報ビジネス</v>
      </c>
      <c r="N4" s="248"/>
      <c r="O4" s="131">
        <f>一覧!K38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38">
        <f>一覧!H39</f>
        <v>0</v>
      </c>
      <c r="H3" s="238"/>
      <c r="I3" s="239">
        <f>一覧!I39</f>
        <v>0</v>
      </c>
      <c r="J3" s="241"/>
      <c r="K3" s="115">
        <f>一覧!L39</f>
        <v>0</v>
      </c>
      <c r="L3" s="97">
        <f>一覧!M39</f>
        <v>0</v>
      </c>
      <c r="M3" s="97">
        <f>一覧!N39</f>
        <v>0</v>
      </c>
      <c r="N3" s="239">
        <f>一覧!O39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一覧!P39</f>
        <v>0</v>
      </c>
      <c r="I4" s="246"/>
      <c r="J4" s="120" t="s">
        <v>94</v>
      </c>
      <c r="K4" s="130">
        <f>一覧!Q39</f>
        <v>0</v>
      </c>
      <c r="L4" s="129" t="s">
        <v>16</v>
      </c>
      <c r="M4" s="247">
        <f>一覧!J39</f>
        <v>0</v>
      </c>
      <c r="N4" s="248"/>
      <c r="O4" s="131">
        <f>一覧!K39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38">
        <f>一覧!H40</f>
        <v>0</v>
      </c>
      <c r="H3" s="238"/>
      <c r="I3" s="239">
        <f>一覧!I40</f>
        <v>0</v>
      </c>
      <c r="J3" s="241"/>
      <c r="K3" s="115">
        <f>一覧!L40</f>
        <v>0</v>
      </c>
      <c r="L3" s="97">
        <f>一覧!M40</f>
        <v>0</v>
      </c>
      <c r="M3" s="97">
        <f>一覧!N40</f>
        <v>0</v>
      </c>
      <c r="N3" s="239">
        <f>一覧!O40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一覧!P40</f>
        <v>0</v>
      </c>
      <c r="I4" s="246"/>
      <c r="J4" s="120" t="s">
        <v>94</v>
      </c>
      <c r="K4" s="130">
        <f>一覧!Q40</f>
        <v>0</v>
      </c>
      <c r="L4" s="129" t="s">
        <v>16</v>
      </c>
      <c r="M4" s="247">
        <f>一覧!J40</f>
        <v>0</v>
      </c>
      <c r="N4" s="248"/>
      <c r="O4" s="131">
        <f>一覧!K40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38" t="str">
        <f>一覧!H5</f>
        <v>CHHETRI RASIK</v>
      </c>
      <c r="H3" s="238"/>
      <c r="I3" s="238" t="str">
        <f>一覧!I5</f>
        <v>チェトリ　ラシク</v>
      </c>
      <c r="J3" s="238"/>
      <c r="K3" s="115">
        <f>一覧!L5</f>
        <v>0</v>
      </c>
      <c r="L3" s="97">
        <f>一覧!M5</f>
        <v>0</v>
      </c>
      <c r="M3" s="97">
        <f>一覧!N5</f>
        <v>0</v>
      </c>
      <c r="N3" s="239" t="str">
        <f>一覧!J5</f>
        <v>キャリア形成学科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一覧!P5</f>
        <v>0</v>
      </c>
      <c r="I4" s="246"/>
      <c r="J4" s="120" t="s">
        <v>94</v>
      </c>
      <c r="K4" s="173" t="str">
        <f>一覧!Q5</f>
        <v>－</v>
      </c>
      <c r="L4" s="129" t="s">
        <v>16</v>
      </c>
      <c r="M4" s="247" t="str">
        <f>一覧!J5</f>
        <v>キャリア形成学科</v>
      </c>
      <c r="N4" s="248"/>
      <c r="O4" s="131">
        <f>一覧!K5</f>
        <v>0</v>
      </c>
    </row>
    <row r="5" spans="1:20" ht="13.5" customHeight="1" x14ac:dyDescent="0.15">
      <c r="A5" s="222" t="s">
        <v>60</v>
      </c>
      <c r="B5" s="45" t="s">
        <v>45</v>
      </c>
      <c r="C5" s="225"/>
      <c r="D5" s="226"/>
      <c r="E5" s="226"/>
      <c r="F5" s="227"/>
      <c r="G5" s="45" t="s">
        <v>54</v>
      </c>
      <c r="H5" s="228"/>
      <c r="I5" s="228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 x14ac:dyDescent="0.15">
      <c r="A6" s="223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45" t="s">
        <v>45</v>
      </c>
      <c r="C11" s="225"/>
      <c r="D11" s="226"/>
      <c r="E11" s="226"/>
      <c r="F11" s="227"/>
      <c r="G11" s="45" t="s">
        <v>54</v>
      </c>
      <c r="H11" s="266"/>
      <c r="I11" s="267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 x14ac:dyDescent="0.15">
      <c r="A12" s="223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45" t="s">
        <v>45</v>
      </c>
      <c r="C17" s="225"/>
      <c r="D17" s="226"/>
      <c r="E17" s="226"/>
      <c r="F17" s="227"/>
      <c r="G17" s="45" t="s">
        <v>54</v>
      </c>
      <c r="H17" s="266"/>
      <c r="I17" s="267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 x14ac:dyDescent="0.15">
      <c r="A18" s="223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43</v>
      </c>
      <c r="B25" s="220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74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71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85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43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27" t="s">
        <v>15</v>
      </c>
      <c r="B51" s="42" t="s">
        <v>12</v>
      </c>
    </row>
    <row r="52" spans="1:12" x14ac:dyDescent="0.15">
      <c r="A52" s="4">
        <v>1</v>
      </c>
      <c r="B52" s="23"/>
    </row>
  </sheetData>
  <mergeCells count="86">
    <mergeCell ref="I29:K29"/>
    <mergeCell ref="F29:H29"/>
    <mergeCell ref="E33:E35"/>
    <mergeCell ref="L33:L35"/>
    <mergeCell ref="E36:E38"/>
    <mergeCell ref="L36:L38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H11:I11"/>
    <mergeCell ref="J12:S12"/>
    <mergeCell ref="J13:S16"/>
    <mergeCell ref="A5:A10"/>
    <mergeCell ref="C5:F5"/>
    <mergeCell ref="H5:I5"/>
    <mergeCell ref="J6:S6"/>
    <mergeCell ref="J7:S10"/>
    <mergeCell ref="J18:S18"/>
    <mergeCell ref="J19:S22"/>
    <mergeCell ref="A17:A22"/>
    <mergeCell ref="C17:F17"/>
    <mergeCell ref="H17:I17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38">
        <f>一覧!H41</f>
        <v>0</v>
      </c>
      <c r="H3" s="238"/>
      <c r="I3" s="239">
        <f>一覧!I41</f>
        <v>0</v>
      </c>
      <c r="J3" s="241"/>
      <c r="K3" s="115">
        <f>一覧!L41</f>
        <v>0</v>
      </c>
      <c r="L3" s="97">
        <f>一覧!M41</f>
        <v>0</v>
      </c>
      <c r="M3" s="97">
        <f>一覧!N41</f>
        <v>0</v>
      </c>
      <c r="N3" s="239">
        <f>一覧!O41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一覧!P41</f>
        <v>0</v>
      </c>
      <c r="I4" s="246"/>
      <c r="J4" s="120" t="s">
        <v>94</v>
      </c>
      <c r="K4" s="130">
        <f>一覧!Q41</f>
        <v>0</v>
      </c>
      <c r="L4" s="129" t="s">
        <v>16</v>
      </c>
      <c r="M4" s="247">
        <f>一覧!J41</f>
        <v>0</v>
      </c>
      <c r="N4" s="248"/>
      <c r="O4" s="131">
        <f>一覧!K41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38">
        <f>一覧!H42</f>
        <v>0</v>
      </c>
      <c r="H3" s="238"/>
      <c r="I3" s="239">
        <f>一覧!I42</f>
        <v>0</v>
      </c>
      <c r="J3" s="241"/>
      <c r="K3" s="115">
        <f>一覧!L42</f>
        <v>0</v>
      </c>
      <c r="L3" s="97">
        <f>一覧!M42</f>
        <v>0</v>
      </c>
      <c r="M3" s="97">
        <f>一覧!N42</f>
        <v>0</v>
      </c>
      <c r="N3" s="239">
        <f>一覧!O42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一覧!P42</f>
        <v>0</v>
      </c>
      <c r="I4" s="246"/>
      <c r="J4" s="120" t="s">
        <v>94</v>
      </c>
      <c r="K4" s="130">
        <f>一覧!Q42</f>
        <v>0</v>
      </c>
      <c r="L4" s="129" t="s">
        <v>16</v>
      </c>
      <c r="M4" s="247">
        <f>一覧!J42</f>
        <v>0</v>
      </c>
      <c r="N4" s="248"/>
      <c r="O4" s="131">
        <f>一覧!K42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38">
        <f>一覧!H43</f>
        <v>0</v>
      </c>
      <c r="H3" s="238"/>
      <c r="I3" s="239">
        <f>一覧!I43</f>
        <v>0</v>
      </c>
      <c r="J3" s="241"/>
      <c r="K3" s="115">
        <f>一覧!L43</f>
        <v>0</v>
      </c>
      <c r="L3" s="97">
        <f>一覧!M43</f>
        <v>0</v>
      </c>
      <c r="M3" s="97">
        <f>一覧!N43</f>
        <v>0</v>
      </c>
      <c r="N3" s="239">
        <f>一覧!O43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一覧!P43</f>
        <v>0</v>
      </c>
      <c r="I4" s="246"/>
      <c r="J4" s="120" t="s">
        <v>94</v>
      </c>
      <c r="K4" s="130">
        <f>一覧!Q43</f>
        <v>0</v>
      </c>
      <c r="L4" s="129" t="s">
        <v>16</v>
      </c>
      <c r="M4" s="247">
        <f>一覧!J43</f>
        <v>0</v>
      </c>
      <c r="N4" s="248"/>
      <c r="O4" s="131">
        <f>一覧!K43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38">
        <f>一覧!H44</f>
        <v>0</v>
      </c>
      <c r="H3" s="238"/>
      <c r="I3" s="239">
        <f>一覧!I44</f>
        <v>0</v>
      </c>
      <c r="J3" s="241"/>
      <c r="K3" s="115">
        <f>一覧!L44</f>
        <v>0</v>
      </c>
      <c r="L3" s="97">
        <f>一覧!M44</f>
        <v>0</v>
      </c>
      <c r="M3" s="97">
        <f>一覧!N44</f>
        <v>0</v>
      </c>
      <c r="N3" s="239">
        <f>一覧!O44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一覧!P44</f>
        <v>0</v>
      </c>
      <c r="I4" s="246"/>
      <c r="J4" s="120" t="s">
        <v>94</v>
      </c>
      <c r="K4" s="130">
        <f>一覧!Q44</f>
        <v>0</v>
      </c>
      <c r="L4" s="129" t="s">
        <v>16</v>
      </c>
      <c r="M4" s="247">
        <f>一覧!J44</f>
        <v>0</v>
      </c>
      <c r="N4" s="248"/>
      <c r="O4" s="131">
        <f>一覧!K44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38">
        <f>一覧!H45</f>
        <v>0</v>
      </c>
      <c r="H3" s="238"/>
      <c r="I3" s="238">
        <f>一覧!I45</f>
        <v>0</v>
      </c>
      <c r="J3" s="238"/>
      <c r="K3" s="115">
        <f>一覧!L45</f>
        <v>0</v>
      </c>
      <c r="L3" s="97">
        <f>一覧!M45</f>
        <v>0</v>
      </c>
      <c r="M3" s="97">
        <f>一覧!N45</f>
        <v>0</v>
      </c>
      <c r="N3" s="239">
        <f>一覧!O45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一覧!P45</f>
        <v>0</v>
      </c>
      <c r="I4" s="246"/>
      <c r="J4" s="120" t="s">
        <v>94</v>
      </c>
      <c r="K4" s="130">
        <f>一覧!Q45</f>
        <v>0</v>
      </c>
      <c r="L4" s="129" t="s">
        <v>16</v>
      </c>
      <c r="M4" s="247">
        <f>一覧!J45</f>
        <v>0</v>
      </c>
      <c r="N4" s="248"/>
      <c r="O4" s="134">
        <f>一覧!K45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38">
        <f>一覧!H46</f>
        <v>0</v>
      </c>
      <c r="H3" s="238"/>
      <c r="I3" s="238">
        <f>一覧!I46</f>
        <v>0</v>
      </c>
      <c r="J3" s="238"/>
      <c r="K3" s="115">
        <f>一覧!L46</f>
        <v>0</v>
      </c>
      <c r="L3" s="97">
        <f>一覧!M46</f>
        <v>0</v>
      </c>
      <c r="M3" s="97">
        <f>一覧!N46</f>
        <v>0</v>
      </c>
      <c r="N3" s="239">
        <f>一覧!O46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一覧!P46</f>
        <v>0</v>
      </c>
      <c r="I4" s="246"/>
      <c r="J4" s="120" t="s">
        <v>94</v>
      </c>
      <c r="K4" s="130">
        <f>一覧!Q46</f>
        <v>0</v>
      </c>
      <c r="L4" s="129" t="s">
        <v>16</v>
      </c>
      <c r="M4" s="247">
        <f>一覧!J46</f>
        <v>0</v>
      </c>
      <c r="N4" s="248"/>
      <c r="O4" s="134">
        <f>一覧!K46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38">
        <f>一覧!H47</f>
        <v>0</v>
      </c>
      <c r="H3" s="238"/>
      <c r="I3" s="238">
        <f>一覧!I47</f>
        <v>0</v>
      </c>
      <c r="J3" s="238"/>
      <c r="K3" s="115">
        <f>一覧!L47</f>
        <v>0</v>
      </c>
      <c r="L3" s="97">
        <f>一覧!M47</f>
        <v>0</v>
      </c>
      <c r="M3" s="97">
        <f>一覧!N47</f>
        <v>0</v>
      </c>
      <c r="N3" s="239">
        <f>一覧!O47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一覧!P47</f>
        <v>0</v>
      </c>
      <c r="I4" s="246"/>
      <c r="J4" s="120" t="s">
        <v>94</v>
      </c>
      <c r="K4" s="130">
        <f>一覧!Q47</f>
        <v>0</v>
      </c>
      <c r="L4" s="129" t="s">
        <v>16</v>
      </c>
      <c r="M4" s="247">
        <f>一覧!J47</f>
        <v>0</v>
      </c>
      <c r="N4" s="248"/>
      <c r="O4" s="134">
        <f>一覧!K47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38">
        <f>一覧!H48</f>
        <v>0</v>
      </c>
      <c r="H3" s="238"/>
      <c r="I3" s="238">
        <f>一覧!I48</f>
        <v>0</v>
      </c>
      <c r="J3" s="238"/>
      <c r="K3" s="115">
        <f>一覧!L48</f>
        <v>0</v>
      </c>
      <c r="L3" s="97">
        <f>一覧!M48</f>
        <v>0</v>
      </c>
      <c r="M3" s="97">
        <f>一覧!N48</f>
        <v>0</v>
      </c>
      <c r="N3" s="239">
        <f>一覧!O48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一覧!P48</f>
        <v>0</v>
      </c>
      <c r="I4" s="246"/>
      <c r="J4" s="120" t="s">
        <v>94</v>
      </c>
      <c r="K4" s="130">
        <f>一覧!Q48</f>
        <v>0</v>
      </c>
      <c r="L4" s="129" t="s">
        <v>16</v>
      </c>
      <c r="M4" s="247">
        <f>一覧!J48</f>
        <v>0</v>
      </c>
      <c r="N4" s="248"/>
      <c r="O4" s="134">
        <f>一覧!K48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38">
        <f>一覧!H49</f>
        <v>0</v>
      </c>
      <c r="H3" s="238"/>
      <c r="I3" s="238">
        <f>一覧!I49</f>
        <v>0</v>
      </c>
      <c r="J3" s="238"/>
      <c r="K3" s="115">
        <f>一覧!L49</f>
        <v>0</v>
      </c>
      <c r="L3" s="97">
        <f>一覧!M49</f>
        <v>0</v>
      </c>
      <c r="M3" s="97">
        <f>一覧!N49</f>
        <v>0</v>
      </c>
      <c r="N3" s="239">
        <f>一覧!O49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一覧!P49</f>
        <v>0</v>
      </c>
      <c r="I4" s="246"/>
      <c r="J4" s="120" t="s">
        <v>94</v>
      </c>
      <c r="K4" s="130">
        <f>一覧!Q49</f>
        <v>0</v>
      </c>
      <c r="L4" s="129" t="s">
        <v>16</v>
      </c>
      <c r="M4" s="247">
        <f>一覧!J49</f>
        <v>0</v>
      </c>
      <c r="N4" s="248"/>
      <c r="O4" s="134">
        <f>一覧!K49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38">
        <f>一覧!H50</f>
        <v>0</v>
      </c>
      <c r="H3" s="238"/>
      <c r="I3" s="238">
        <f>一覧!I50</f>
        <v>0</v>
      </c>
      <c r="J3" s="238"/>
      <c r="K3" s="115">
        <f>一覧!L50</f>
        <v>0</v>
      </c>
      <c r="L3" s="97">
        <f>一覧!M50</f>
        <v>0</v>
      </c>
      <c r="M3" s="97">
        <f>一覧!N50</f>
        <v>0</v>
      </c>
      <c r="N3" s="239">
        <f>一覧!O50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61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92</v>
      </c>
      <c r="H4" s="245">
        <f>一覧!P50</f>
        <v>0</v>
      </c>
      <c r="I4" s="246"/>
      <c r="J4" s="120" t="s">
        <v>94</v>
      </c>
      <c r="K4" s="130">
        <f>一覧!Q50</f>
        <v>0</v>
      </c>
      <c r="L4" s="129" t="s">
        <v>16</v>
      </c>
      <c r="M4" s="247">
        <f>一覧!J50</f>
        <v>0</v>
      </c>
      <c r="N4" s="248"/>
      <c r="O4" s="134">
        <f>一覧!K50</f>
        <v>0</v>
      </c>
    </row>
    <row r="5" spans="1:20" ht="13.5" customHeight="1" x14ac:dyDescent="0.15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139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83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77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PM</v>
      </c>
      <c r="E3" s="96" t="str">
        <f>一覧!F6</f>
        <v>植田</v>
      </c>
      <c r="F3" s="96">
        <f>一覧!G6</f>
        <v>18311</v>
      </c>
      <c r="G3" s="238" t="str">
        <f>一覧!H6</f>
        <v>KARKI SAJINA</v>
      </c>
      <c r="H3" s="238"/>
      <c r="I3" s="239" t="str">
        <f>一覧!I6</f>
        <v>カルキ　サジナ</v>
      </c>
      <c r="J3" s="241"/>
      <c r="K3" s="115">
        <f>一覧!L6</f>
        <v>0</v>
      </c>
      <c r="L3" s="97">
        <f>一覧!M6</f>
        <v>0</v>
      </c>
      <c r="M3" s="97">
        <f>一覧!N6</f>
        <v>0</v>
      </c>
      <c r="N3" s="239">
        <f>一覧!O6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一覧!P6</f>
        <v>0</v>
      </c>
      <c r="I4" s="246"/>
      <c r="J4" s="120" t="s">
        <v>94</v>
      </c>
      <c r="K4" s="130" t="str">
        <f>一覧!Q6</f>
        <v>－</v>
      </c>
      <c r="L4" s="129" t="s">
        <v>16</v>
      </c>
      <c r="M4" s="247" t="str">
        <f>一覧!J6</f>
        <v>キャリア形成学科</v>
      </c>
      <c r="N4" s="248"/>
      <c r="O4" s="131">
        <f>一覧!K6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PM</v>
      </c>
      <c r="E3" s="96" t="str">
        <f>一覧!F7</f>
        <v>植田</v>
      </c>
      <c r="F3" s="96">
        <f>一覧!G7</f>
        <v>18312</v>
      </c>
      <c r="G3" s="238" t="str">
        <f>一覧!H7</f>
        <v>NGUYEN VAN HOANG</v>
      </c>
      <c r="H3" s="238"/>
      <c r="I3" s="239" t="str">
        <f>一覧!I7</f>
        <v>グェン　バン　ホアン</v>
      </c>
      <c r="J3" s="241"/>
      <c r="K3" s="115">
        <f>一覧!L7</f>
        <v>0</v>
      </c>
      <c r="L3" s="97">
        <f>一覧!M7</f>
        <v>0</v>
      </c>
      <c r="M3" s="97">
        <f>一覧!N7</f>
        <v>0</v>
      </c>
      <c r="N3" s="239">
        <f>一覧!O7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20</v>
      </c>
      <c r="G4" s="120" t="s">
        <v>93</v>
      </c>
      <c r="H4" s="245">
        <f>一覧!P7</f>
        <v>0</v>
      </c>
      <c r="I4" s="246"/>
      <c r="J4" s="120" t="s">
        <v>94</v>
      </c>
      <c r="K4" s="130" t="str">
        <f>一覧!Q7</f>
        <v>－</v>
      </c>
      <c r="L4" s="129" t="s">
        <v>16</v>
      </c>
      <c r="M4" s="247" t="str">
        <f>一覧!J7</f>
        <v>キャリア形成学科</v>
      </c>
      <c r="N4" s="248"/>
      <c r="O4" s="131">
        <f>一覧!K7</f>
        <v>0</v>
      </c>
    </row>
    <row r="5" spans="1:20" ht="13.5" customHeight="1" x14ac:dyDescent="0.15">
      <c r="A5" s="222" t="s">
        <v>60</v>
      </c>
      <c r="B5" s="90" t="s">
        <v>45</v>
      </c>
      <c r="C5" s="225" t="s">
        <v>104</v>
      </c>
      <c r="D5" s="226"/>
      <c r="E5" s="226"/>
      <c r="F5" s="227"/>
      <c r="G5" s="90" t="s">
        <v>54</v>
      </c>
      <c r="H5" s="228"/>
      <c r="I5" s="228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35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4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5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6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7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PM</v>
      </c>
      <c r="E3" s="96" t="str">
        <f>一覧!F8</f>
        <v>植田</v>
      </c>
      <c r="F3" s="96">
        <f>一覧!G8</f>
        <v>18319</v>
      </c>
      <c r="G3" s="238" t="str">
        <f>一覧!H8</f>
        <v>NGUYEN VAN DUC</v>
      </c>
      <c r="H3" s="238"/>
      <c r="I3" s="239" t="str">
        <f>一覧!I8</f>
        <v>グェン　ヴァン　ドゥック</v>
      </c>
      <c r="J3" s="241"/>
      <c r="K3" s="115">
        <f>一覧!L8</f>
        <v>0</v>
      </c>
      <c r="L3" s="97">
        <f>一覧!M8</f>
        <v>0</v>
      </c>
      <c r="M3" s="97">
        <f>一覧!N8</f>
        <v>0</v>
      </c>
      <c r="N3" s="239">
        <f>一覧!O8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一覧!P8</f>
        <v>0</v>
      </c>
      <c r="I4" s="246"/>
      <c r="J4" s="120" t="s">
        <v>94</v>
      </c>
      <c r="K4" s="130" t="str">
        <f>一覧!Q8</f>
        <v>－</v>
      </c>
      <c r="L4" s="129" t="s">
        <v>16</v>
      </c>
      <c r="M4" s="247" t="str">
        <f>一覧!J8</f>
        <v>キャリア形成学科</v>
      </c>
      <c r="N4" s="248"/>
      <c r="O4" s="131">
        <f>一覧!K8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PM</v>
      </c>
      <c r="E3" s="96" t="str">
        <f>一覧!F9</f>
        <v>植田</v>
      </c>
      <c r="F3" s="96">
        <f>一覧!G9</f>
        <v>18330</v>
      </c>
      <c r="G3" s="238" t="str">
        <f>一覧!H9</f>
        <v>DINH NGOC NAM</v>
      </c>
      <c r="H3" s="238"/>
      <c r="I3" s="239" t="str">
        <f>一覧!I9</f>
        <v>ディン　グック　ナム</v>
      </c>
      <c r="J3" s="241"/>
      <c r="K3" s="115">
        <f>一覧!L9</f>
        <v>0</v>
      </c>
      <c r="L3" s="97">
        <f>一覧!M9</f>
        <v>0</v>
      </c>
      <c r="M3" s="97">
        <f>一覧!N9</f>
        <v>0</v>
      </c>
      <c r="N3" s="239">
        <f>一覧!O9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一覧!P9</f>
        <v>0</v>
      </c>
      <c r="I4" s="246"/>
      <c r="J4" s="120" t="s">
        <v>94</v>
      </c>
      <c r="K4" s="130" t="str">
        <f>一覧!Q9</f>
        <v>－</v>
      </c>
      <c r="L4" s="129" t="s">
        <v>16</v>
      </c>
      <c r="M4" s="247" t="str">
        <f>一覧!J9</f>
        <v>キャリア形成学科</v>
      </c>
      <c r="N4" s="248"/>
      <c r="O4" s="131">
        <f>一覧!K9</f>
        <v>0</v>
      </c>
    </row>
    <row r="5" spans="1:20" ht="13.5" customHeight="1" x14ac:dyDescent="0.15">
      <c r="A5" s="222" t="s">
        <v>60</v>
      </c>
      <c r="B5" s="90" t="s">
        <v>45</v>
      </c>
      <c r="C5" s="225" t="s">
        <v>107</v>
      </c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19" t="s">
        <v>5</v>
      </c>
      <c r="B1" s="220" t="s">
        <v>0</v>
      </c>
      <c r="C1" s="220" t="s">
        <v>1</v>
      </c>
      <c r="D1" s="220" t="s">
        <v>6</v>
      </c>
      <c r="E1" s="258" t="s">
        <v>11</v>
      </c>
      <c r="F1" s="220" t="s">
        <v>2</v>
      </c>
      <c r="G1" s="249" t="s">
        <v>3</v>
      </c>
      <c r="H1" s="250"/>
      <c r="I1" s="249" t="s">
        <v>4</v>
      </c>
      <c r="J1" s="250"/>
      <c r="K1" s="253" t="s">
        <v>10</v>
      </c>
      <c r="L1" s="220" t="s">
        <v>8</v>
      </c>
      <c r="M1" s="220" t="s">
        <v>26</v>
      </c>
      <c r="N1" s="249" t="s">
        <v>9</v>
      </c>
      <c r="O1" s="256"/>
      <c r="P1" s="250"/>
      <c r="Q1" s="220" t="s">
        <v>13</v>
      </c>
      <c r="R1" s="220"/>
      <c r="S1" s="236"/>
      <c r="T1" s="103" t="s">
        <v>91</v>
      </c>
    </row>
    <row r="2" spans="1:20" x14ac:dyDescent="0.15">
      <c r="A2" s="189"/>
      <c r="B2" s="190"/>
      <c r="C2" s="190"/>
      <c r="D2" s="190"/>
      <c r="E2" s="259"/>
      <c r="F2" s="190"/>
      <c r="G2" s="251"/>
      <c r="H2" s="252"/>
      <c r="I2" s="251"/>
      <c r="J2" s="252"/>
      <c r="K2" s="254"/>
      <c r="L2" s="255"/>
      <c r="M2" s="255"/>
      <c r="N2" s="251"/>
      <c r="O2" s="257"/>
      <c r="P2" s="252"/>
      <c r="Q2" s="190"/>
      <c r="R2" s="190"/>
      <c r="S2" s="237"/>
      <c r="T2" s="104"/>
    </row>
    <row r="3" spans="1:20" ht="14.25" thickBot="1" x14ac:dyDescent="0.2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PM</v>
      </c>
      <c r="E3" s="96" t="str">
        <f>一覧!F10</f>
        <v>植田</v>
      </c>
      <c r="F3" s="96">
        <f>一覧!G10</f>
        <v>18345</v>
      </c>
      <c r="G3" s="238" t="str">
        <f>一覧!H10</f>
        <v>LE THI THU</v>
      </c>
      <c r="H3" s="238"/>
      <c r="I3" s="239" t="str">
        <f>一覧!I10</f>
        <v>レ　ティ　トゥ</v>
      </c>
      <c r="J3" s="241"/>
      <c r="K3" s="115">
        <f>一覧!L10</f>
        <v>0</v>
      </c>
      <c r="L3" s="97">
        <f>一覧!M10</f>
        <v>0</v>
      </c>
      <c r="M3" s="97">
        <f>一覧!N10</f>
        <v>0</v>
      </c>
      <c r="N3" s="239">
        <f>一覧!O10</f>
        <v>0</v>
      </c>
      <c r="O3" s="240"/>
      <c r="P3" s="241"/>
      <c r="Q3" s="242"/>
      <c r="R3" s="242"/>
      <c r="S3" s="243"/>
      <c r="T3" s="102"/>
    </row>
    <row r="4" spans="1:20" ht="14.25" thickBot="1" x14ac:dyDescent="0.2">
      <c r="A4" s="78" t="s">
        <v>14</v>
      </c>
      <c r="B4" s="79" t="s">
        <v>44</v>
      </c>
      <c r="C4" s="244">
        <f>H5+H11+H17</f>
        <v>0</v>
      </c>
      <c r="D4" s="244"/>
      <c r="E4" s="80" t="s">
        <v>62</v>
      </c>
      <c r="F4" s="98">
        <f>K5+K11+K17</f>
        <v>0</v>
      </c>
      <c r="G4" s="120" t="s">
        <v>93</v>
      </c>
      <c r="H4" s="245">
        <f>一覧!P10</f>
        <v>0</v>
      </c>
      <c r="I4" s="246"/>
      <c r="J4" s="120" t="s">
        <v>94</v>
      </c>
      <c r="K4" s="130" t="str">
        <f>一覧!Q10</f>
        <v>－</v>
      </c>
      <c r="L4" s="129" t="s">
        <v>16</v>
      </c>
      <c r="M4" s="247" t="str">
        <f>一覧!J10</f>
        <v>キャリア形成学科</v>
      </c>
      <c r="N4" s="248"/>
      <c r="O4" s="131">
        <f>一覧!K10</f>
        <v>0</v>
      </c>
    </row>
    <row r="5" spans="1:20" ht="13.5" customHeight="1" x14ac:dyDescent="0.15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x14ac:dyDescent="0.15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 x14ac:dyDescent="0.15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 x14ac:dyDescent="0.15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 x14ac:dyDescent="0.2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 x14ac:dyDescent="0.15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x14ac:dyDescent="0.15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 x14ac:dyDescent="0.15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 x14ac:dyDescent="0.15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 x14ac:dyDescent="0.2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 x14ac:dyDescent="0.15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 x14ac:dyDescent="0.15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 x14ac:dyDescent="0.15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 x14ac:dyDescent="0.15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 x14ac:dyDescent="0.2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 x14ac:dyDescent="0.15">
      <c r="A23" s="219" t="s">
        <v>16</v>
      </c>
      <c r="B23" s="220"/>
      <c r="C23" s="220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6"/>
      <c r="B24" s="217"/>
      <c r="C24" s="218"/>
      <c r="D24" s="76"/>
      <c r="E24" s="76"/>
      <c r="F24" s="76"/>
      <c r="G24" s="77"/>
      <c r="J24" s="24"/>
    </row>
    <row r="25" spans="1:20" x14ac:dyDescent="0.15">
      <c r="A25" s="219" t="s">
        <v>7</v>
      </c>
      <c r="B25" s="220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89"/>
      <c r="B26" s="19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89"/>
      <c r="B27" s="190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1"/>
      <c r="B28" s="192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19" t="s">
        <v>22</v>
      </c>
      <c r="B29" s="220"/>
      <c r="C29" s="220"/>
      <c r="D29" s="221"/>
      <c r="E29" s="66" t="s">
        <v>27</v>
      </c>
      <c r="F29" s="202" t="s">
        <v>20</v>
      </c>
      <c r="G29" s="202"/>
      <c r="H29" s="203"/>
      <c r="I29" s="202" t="s">
        <v>21</v>
      </c>
      <c r="J29" s="202"/>
      <c r="K29" s="203"/>
      <c r="L29" s="72" t="s">
        <v>28</v>
      </c>
      <c r="M29" s="88" t="s">
        <v>27</v>
      </c>
      <c r="N29" s="202" t="s">
        <v>20</v>
      </c>
      <c r="O29" s="202"/>
      <c r="P29" s="203"/>
      <c r="Q29" s="202" t="s">
        <v>21</v>
      </c>
      <c r="R29" s="202"/>
      <c r="S29" s="203"/>
      <c r="T29" s="67" t="s">
        <v>28</v>
      </c>
    </row>
    <row r="30" spans="1:20" x14ac:dyDescent="0.15">
      <c r="A30" s="189" t="s">
        <v>69</v>
      </c>
      <c r="B30" s="190"/>
      <c r="C30" s="26"/>
      <c r="D30" s="65"/>
      <c r="E30" s="186" t="s">
        <v>88</v>
      </c>
      <c r="F30" s="204"/>
      <c r="G30" s="205"/>
      <c r="H30" s="206"/>
      <c r="I30" s="204"/>
      <c r="J30" s="205"/>
      <c r="K30" s="206"/>
      <c r="L30" s="213"/>
      <c r="M30" s="180" t="s">
        <v>33</v>
      </c>
      <c r="N30" s="5"/>
      <c r="O30" s="5"/>
      <c r="P30" s="60"/>
      <c r="Q30" s="5"/>
      <c r="R30" s="5"/>
      <c r="S30" s="64"/>
      <c r="T30" s="199">
        <f>L48+SUM(P30:P32)-SUM(S30:S32)</f>
        <v>0</v>
      </c>
    </row>
    <row r="31" spans="1:20" x14ac:dyDescent="0.15">
      <c r="A31" s="189" t="s">
        <v>70</v>
      </c>
      <c r="B31" s="190"/>
      <c r="C31" s="26"/>
      <c r="D31" s="65"/>
      <c r="E31" s="187"/>
      <c r="F31" s="207"/>
      <c r="G31" s="208"/>
      <c r="H31" s="209"/>
      <c r="I31" s="207"/>
      <c r="J31" s="208"/>
      <c r="K31" s="209"/>
      <c r="L31" s="214"/>
      <c r="M31" s="181"/>
      <c r="N31" s="7"/>
      <c r="O31" s="57"/>
      <c r="P31" s="61"/>
      <c r="Q31" s="21"/>
      <c r="R31" s="7"/>
      <c r="S31" s="62"/>
      <c r="T31" s="200"/>
    </row>
    <row r="32" spans="1:20" x14ac:dyDescent="0.15">
      <c r="A32" s="189" t="s">
        <v>71</v>
      </c>
      <c r="B32" s="190"/>
      <c r="C32" s="26"/>
      <c r="D32" s="65"/>
      <c r="E32" s="187"/>
      <c r="F32" s="210"/>
      <c r="G32" s="211"/>
      <c r="H32" s="212"/>
      <c r="I32" s="210"/>
      <c r="J32" s="211"/>
      <c r="K32" s="212"/>
      <c r="L32" s="215"/>
      <c r="M32" s="181"/>
      <c r="N32" s="6"/>
      <c r="O32" s="58"/>
      <c r="P32" s="63"/>
      <c r="Q32" s="59"/>
      <c r="R32" s="6"/>
      <c r="S32" s="63"/>
      <c r="T32" s="201"/>
    </row>
    <row r="33" spans="1:20" x14ac:dyDescent="0.15">
      <c r="A33" s="189" t="s">
        <v>72</v>
      </c>
      <c r="B33" s="190"/>
      <c r="C33" s="56"/>
      <c r="D33" s="65"/>
      <c r="E33" s="186" t="s">
        <v>32</v>
      </c>
      <c r="F33" s="5"/>
      <c r="G33" s="5"/>
      <c r="H33" s="60"/>
      <c r="I33" s="5"/>
      <c r="J33" s="5"/>
      <c r="K33" s="64"/>
      <c r="L33" s="195">
        <f>L30+(SUM(H33:H35)-SUM(K33:K35))</f>
        <v>0</v>
      </c>
      <c r="M33" s="180" t="s">
        <v>34</v>
      </c>
      <c r="N33" s="5"/>
      <c r="O33" s="5"/>
      <c r="P33" s="60"/>
      <c r="Q33" s="5"/>
      <c r="R33" s="5"/>
      <c r="S33" s="64"/>
      <c r="T33" s="183">
        <f>T30+(SUM(P33:P35)-SUM(S33:S35))</f>
        <v>0</v>
      </c>
    </row>
    <row r="34" spans="1:20" x14ac:dyDescent="0.15">
      <c r="A34" s="189" t="s">
        <v>73</v>
      </c>
      <c r="B34" s="190"/>
      <c r="C34" s="56"/>
      <c r="D34" s="65"/>
      <c r="E34" s="187"/>
      <c r="F34" s="7"/>
      <c r="G34" s="57"/>
      <c r="H34" s="61"/>
      <c r="I34" s="7"/>
      <c r="J34" s="7"/>
      <c r="K34" s="62"/>
      <c r="L34" s="196"/>
      <c r="M34" s="181"/>
      <c r="N34" s="7"/>
      <c r="O34" s="57"/>
      <c r="P34" s="61"/>
      <c r="Q34" s="7"/>
      <c r="R34" s="7"/>
      <c r="S34" s="62"/>
      <c r="T34" s="184"/>
    </row>
    <row r="35" spans="1:20" x14ac:dyDescent="0.15">
      <c r="A35" s="189" t="s">
        <v>75</v>
      </c>
      <c r="B35" s="190"/>
      <c r="C35" s="198"/>
      <c r="D35" s="65"/>
      <c r="E35" s="187"/>
      <c r="F35" s="7"/>
      <c r="G35" s="57"/>
      <c r="H35" s="62"/>
      <c r="I35" s="7"/>
      <c r="J35" s="7"/>
      <c r="K35" s="62"/>
      <c r="L35" s="197"/>
      <c r="M35" s="181"/>
      <c r="N35" s="6"/>
      <c r="O35" s="58"/>
      <c r="P35" s="63"/>
      <c r="Q35" s="6"/>
      <c r="R35" s="6"/>
      <c r="S35" s="63"/>
      <c r="T35" s="193"/>
    </row>
    <row r="36" spans="1:20" x14ac:dyDescent="0.15">
      <c r="A36" s="189" t="s">
        <v>76</v>
      </c>
      <c r="B36" s="190"/>
      <c r="C36" s="198"/>
      <c r="D36" s="65"/>
      <c r="E36" s="186" t="s">
        <v>29</v>
      </c>
      <c r="F36" s="5"/>
      <c r="G36" s="5"/>
      <c r="H36" s="60"/>
      <c r="I36" s="5"/>
      <c r="J36" s="5"/>
      <c r="K36" s="64"/>
      <c r="L36" s="195">
        <f>L33+(SUM(H36:H38)-SUM(K36:K38))</f>
        <v>0</v>
      </c>
      <c r="M36" s="180" t="s">
        <v>35</v>
      </c>
      <c r="N36" s="5"/>
      <c r="O36" s="5"/>
      <c r="P36" s="60"/>
      <c r="Q36" s="5"/>
      <c r="R36" s="5"/>
      <c r="S36" s="64"/>
      <c r="T36" s="183">
        <f t="shared" ref="T36" si="3">T33+(SUM(P36:P38)-SUM(S36:S38))</f>
        <v>0</v>
      </c>
    </row>
    <row r="37" spans="1:20" x14ac:dyDescent="0.15">
      <c r="A37" s="189" t="s">
        <v>19</v>
      </c>
      <c r="B37" s="190"/>
      <c r="C37" s="198"/>
      <c r="D37" s="65"/>
      <c r="E37" s="187"/>
      <c r="F37" s="7"/>
      <c r="G37" s="57"/>
      <c r="H37" s="61"/>
      <c r="I37" s="21"/>
      <c r="J37" s="7"/>
      <c r="K37" s="62"/>
      <c r="L37" s="196"/>
      <c r="M37" s="181"/>
      <c r="N37" s="7"/>
      <c r="O37" s="57"/>
      <c r="P37" s="61"/>
      <c r="Q37" s="7"/>
      <c r="R37" s="7"/>
      <c r="S37" s="62"/>
      <c r="T37" s="184"/>
    </row>
    <row r="38" spans="1:20" x14ac:dyDescent="0.15">
      <c r="A38" s="189" t="s">
        <v>78</v>
      </c>
      <c r="B38" s="190"/>
      <c r="C38" s="198"/>
      <c r="D38" s="65"/>
      <c r="E38" s="194"/>
      <c r="F38" s="6"/>
      <c r="G38" s="58"/>
      <c r="H38" s="63"/>
      <c r="I38" s="59"/>
      <c r="J38" s="6"/>
      <c r="K38" s="63"/>
      <c r="L38" s="197"/>
      <c r="M38" s="181"/>
      <c r="N38" s="6"/>
      <c r="O38" s="58"/>
      <c r="P38" s="63"/>
      <c r="Q38" s="6"/>
      <c r="R38" s="6"/>
      <c r="S38" s="63"/>
      <c r="T38" s="193"/>
    </row>
    <row r="39" spans="1:20" x14ac:dyDescent="0.15">
      <c r="A39" s="189" t="s">
        <v>79</v>
      </c>
      <c r="B39" s="190"/>
      <c r="C39" s="198"/>
      <c r="D39" s="65"/>
      <c r="E39" s="186" t="s">
        <v>18</v>
      </c>
      <c r="F39" s="5"/>
      <c r="G39" s="5"/>
      <c r="H39" s="60"/>
      <c r="I39" s="5"/>
      <c r="J39" s="5"/>
      <c r="K39" s="64"/>
      <c r="L39" s="195">
        <f>L36+(SUM(H39:H41)-SUM(K39:K41))</f>
        <v>0</v>
      </c>
      <c r="M39" s="180" t="s">
        <v>36</v>
      </c>
      <c r="N39" s="5"/>
      <c r="O39" s="5"/>
      <c r="P39" s="60"/>
      <c r="Q39" s="5"/>
      <c r="R39" s="5"/>
      <c r="S39" s="64"/>
      <c r="T39" s="183">
        <f t="shared" ref="T39" si="4">T36+(SUM(P39:P41)-SUM(S39:S41))</f>
        <v>0</v>
      </c>
    </row>
    <row r="40" spans="1:20" x14ac:dyDescent="0.15">
      <c r="A40" s="189" t="s">
        <v>80</v>
      </c>
      <c r="B40" s="190"/>
      <c r="C40" s="198"/>
      <c r="D40" s="65"/>
      <c r="E40" s="187"/>
      <c r="F40" s="7"/>
      <c r="G40" s="57"/>
      <c r="H40" s="61"/>
      <c r="I40" s="7"/>
      <c r="J40" s="7"/>
      <c r="K40" s="62"/>
      <c r="L40" s="196"/>
      <c r="M40" s="181"/>
      <c r="N40" s="7"/>
      <c r="O40" s="57"/>
      <c r="P40" s="61"/>
      <c r="Q40" s="7"/>
      <c r="R40" s="7"/>
      <c r="S40" s="62"/>
      <c r="T40" s="184"/>
    </row>
    <row r="41" spans="1:20" ht="14.25" thickBot="1" x14ac:dyDescent="0.2">
      <c r="A41" s="191" t="s">
        <v>81</v>
      </c>
      <c r="B41" s="192"/>
      <c r="C41" s="192"/>
      <c r="D41" s="99">
        <f>SUM(D30:D40)</f>
        <v>0</v>
      </c>
      <c r="E41" s="194"/>
      <c r="F41" s="6"/>
      <c r="G41" s="58"/>
      <c r="H41" s="63"/>
      <c r="I41" s="6"/>
      <c r="J41" s="6"/>
      <c r="K41" s="63"/>
      <c r="L41" s="197"/>
      <c r="M41" s="181"/>
      <c r="N41" s="6"/>
      <c r="O41" s="58"/>
      <c r="P41" s="63"/>
      <c r="Q41" s="6"/>
      <c r="R41" s="6"/>
      <c r="S41" s="63"/>
      <c r="T41" s="193"/>
    </row>
    <row r="42" spans="1:20" x14ac:dyDescent="0.15">
      <c r="C42" s="100" t="s">
        <v>90</v>
      </c>
      <c r="D42" s="86" t="s">
        <v>82</v>
      </c>
      <c r="E42" s="186" t="s">
        <v>23</v>
      </c>
      <c r="F42" s="5"/>
      <c r="G42" s="5"/>
      <c r="H42" s="60"/>
      <c r="I42" s="5"/>
      <c r="J42" s="5"/>
      <c r="K42" s="64"/>
      <c r="L42" s="195">
        <f>L39+(SUM(H42:H44)-SUM(K42:K44))</f>
        <v>0</v>
      </c>
      <c r="M42" s="180" t="s">
        <v>37</v>
      </c>
      <c r="N42" s="5"/>
      <c r="O42" s="5"/>
      <c r="P42" s="60"/>
      <c r="Q42" s="5"/>
      <c r="R42" s="5"/>
      <c r="S42" s="64"/>
      <c r="T42" s="183">
        <f t="shared" ref="T42" si="5">T39+(SUM(P42:P44)-SUM(S42:S44))</f>
        <v>0</v>
      </c>
    </row>
    <row r="43" spans="1:20" x14ac:dyDescent="0.15">
      <c r="E43" s="187"/>
      <c r="F43" s="7"/>
      <c r="G43" s="57"/>
      <c r="H43" s="61"/>
      <c r="I43" s="7"/>
      <c r="J43" s="7"/>
      <c r="K43" s="62"/>
      <c r="L43" s="196"/>
      <c r="M43" s="181"/>
      <c r="N43" s="7"/>
      <c r="O43" s="57"/>
      <c r="P43" s="61"/>
      <c r="Q43" s="7"/>
      <c r="R43" s="7"/>
      <c r="S43" s="62"/>
      <c r="T43" s="184"/>
    </row>
    <row r="44" spans="1:20" x14ac:dyDescent="0.15">
      <c r="E44" s="194"/>
      <c r="F44" s="6"/>
      <c r="G44" s="58"/>
      <c r="H44" s="63"/>
      <c r="I44" s="6"/>
      <c r="J44" s="6"/>
      <c r="K44" s="63"/>
      <c r="L44" s="197"/>
      <c r="M44" s="181"/>
      <c r="N44" s="6"/>
      <c r="O44" s="58"/>
      <c r="P44" s="63"/>
      <c r="Q44" s="6"/>
      <c r="R44" s="6"/>
      <c r="S44" s="63"/>
      <c r="T44" s="193"/>
    </row>
    <row r="45" spans="1:20" x14ac:dyDescent="0.15">
      <c r="E45" s="186" t="s">
        <v>24</v>
      </c>
      <c r="F45" s="5"/>
      <c r="G45" s="5"/>
      <c r="H45" s="60"/>
      <c r="I45" s="5"/>
      <c r="J45" s="5"/>
      <c r="K45" s="64"/>
      <c r="L45" s="195">
        <f>L42+(SUM(H45:H47)-SUM(K45:K47))</f>
        <v>0</v>
      </c>
      <c r="M45" s="180" t="s">
        <v>38</v>
      </c>
      <c r="N45" s="5"/>
      <c r="O45" s="5"/>
      <c r="P45" s="60"/>
      <c r="Q45" s="5"/>
      <c r="R45" s="5"/>
      <c r="S45" s="64"/>
      <c r="T45" s="183">
        <f t="shared" ref="T45" si="6">T42+(SUM(P45:P47)-SUM(S45:S47))</f>
        <v>0</v>
      </c>
    </row>
    <row r="46" spans="1:20" x14ac:dyDescent="0.15">
      <c r="E46" s="187"/>
      <c r="F46" s="7"/>
      <c r="G46" s="57"/>
      <c r="H46" s="61"/>
      <c r="I46" s="7"/>
      <c r="J46" s="7"/>
      <c r="K46" s="62"/>
      <c r="L46" s="196"/>
      <c r="M46" s="181"/>
      <c r="N46" s="7"/>
      <c r="O46" s="57"/>
      <c r="P46" s="61"/>
      <c r="Q46" s="7"/>
      <c r="R46" s="7"/>
      <c r="S46" s="62"/>
      <c r="T46" s="184"/>
    </row>
    <row r="47" spans="1:20" ht="14.25" thickBot="1" x14ac:dyDescent="0.2">
      <c r="E47" s="194"/>
      <c r="F47" s="6"/>
      <c r="G47" s="58"/>
      <c r="H47" s="63"/>
      <c r="I47" s="6"/>
      <c r="J47" s="6"/>
      <c r="K47" s="63"/>
      <c r="L47" s="197"/>
      <c r="M47" s="182"/>
      <c r="N47" s="68"/>
      <c r="O47" s="69"/>
      <c r="P47" s="70"/>
      <c r="Q47" s="68"/>
      <c r="R47" s="68"/>
      <c r="S47" s="70"/>
      <c r="T47" s="185"/>
    </row>
    <row r="48" spans="1:20" x14ac:dyDescent="0.15">
      <c r="E48" s="186" t="s">
        <v>87</v>
      </c>
      <c r="F48" s="5"/>
      <c r="G48" s="5"/>
      <c r="H48" s="60"/>
      <c r="I48" s="5"/>
      <c r="J48" s="5"/>
      <c r="K48" s="64"/>
      <c r="L48" s="183">
        <f>L45+(SUM(H48:H50)-SUM(K48:K50))</f>
        <v>0</v>
      </c>
    </row>
    <row r="49" spans="1:12" x14ac:dyDescent="0.15">
      <c r="E49" s="187"/>
      <c r="F49" s="7"/>
      <c r="G49" s="57"/>
      <c r="H49" s="61"/>
      <c r="I49" s="7"/>
      <c r="J49" s="7"/>
      <c r="K49" s="62"/>
      <c r="L49" s="184"/>
    </row>
    <row r="50" spans="1:12" ht="14.25" thickBot="1" x14ac:dyDescent="0.2">
      <c r="E50" s="188"/>
      <c r="F50" s="68"/>
      <c r="G50" s="69"/>
      <c r="H50" s="70"/>
      <c r="I50" s="68"/>
      <c r="J50" s="68"/>
      <c r="K50" s="70"/>
      <c r="L50" s="185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49</vt:i4>
      </vt:variant>
      <vt:variant>
        <vt:lpstr>名前付き一覧</vt:lpstr>
      </vt:variant>
      <vt:variant>
        <vt:i4>2</vt:i4>
      </vt:variant>
    </vt:vector>
  </HeadingPairs>
  <TitlesOfParts>
    <vt:vector size="51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2019-10-29T10:35:44Z</cp:lastPrinted>
  <dcterms:created xsi:type="dcterms:W3CDTF">2016-04-10T23:49:25Z</dcterms:created>
  <dcterms:modified xsi:type="dcterms:W3CDTF">2019-10-29T10:36:26Z</dcterms:modified>
</cp:coreProperties>
</file>