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0.236\教務構成管理\02_Doc\88_2019年度計画\00_時間割\"/>
    </mc:Choice>
  </mc:AlternateContent>
  <bookViews>
    <workbookView xWindow="0" yWindow="0" windowWidth="20490" windowHeight="7770" firstSheet="15" activeTab="18"/>
  </bookViews>
  <sheets>
    <sheet name="2019年度(大橋前期時間割)" sheetId="23" r:id="rId1"/>
    <sheet name="4月10日~4月12日" sheetId="19" r:id="rId2"/>
    <sheet name="4月15日~4月19日" sheetId="20" r:id="rId3"/>
    <sheet name="4月22日~4月26日" sheetId="24" r:id="rId4"/>
    <sheet name="5月13日~5月17日" sheetId="25" r:id="rId5"/>
    <sheet name="5月20日~5月24日" sheetId="26" r:id="rId6"/>
    <sheet name="5月27日～5月31日" sheetId="30" r:id="rId7"/>
    <sheet name="6月" sheetId="29" r:id="rId8"/>
    <sheet name="6月17日～" sheetId="31" r:id="rId9"/>
    <sheet name="健康診断用時間割　１週目" sheetId="27" r:id="rId10"/>
    <sheet name="健康診断用時間割　２週目" sheetId="28" r:id="rId11"/>
    <sheet name="6月17日～ 空き状況含む" sheetId="32" r:id="rId12"/>
    <sheet name="7月8日～7月12日" sheetId="33" r:id="rId13"/>
    <sheet name="7月16日～7月20日" sheetId="35" r:id="rId14"/>
    <sheet name="7月22日～" sheetId="34" r:id="rId15"/>
    <sheet name="7月29日～8月2日" sheetId="36" r:id="rId16"/>
    <sheet name="8月5日～8月9日" sheetId="37" r:id="rId17"/>
    <sheet name="8月19日～8月23日" sheetId="38" r:id="rId18"/>
    <sheet name="8月26日～8月30日" sheetId="39" r:id="rId19"/>
  </sheets>
  <externalReferences>
    <externalReference r:id="rId20"/>
    <externalReference r:id="rId21"/>
    <externalReference r:id="rId22"/>
    <externalReference r:id="rId23"/>
  </externalReferences>
  <definedNames>
    <definedName name="a" localSheetId="0">[1]!BookInfGet</definedName>
    <definedName name="a" localSheetId="1">[2]!BookInfGet</definedName>
    <definedName name="a" localSheetId="2">[2]!BookInfGet</definedName>
    <definedName name="a" localSheetId="3">[1]!BookInfGet</definedName>
    <definedName name="a" localSheetId="4">[1]!BookInfGet</definedName>
    <definedName name="a" localSheetId="5">[1]!BookInfGet</definedName>
    <definedName name="a" localSheetId="6">[1]!BookInfGet</definedName>
    <definedName name="a" localSheetId="7">[1]!BookInfGet</definedName>
    <definedName name="a" localSheetId="8">[1]!BookInfGet</definedName>
    <definedName name="a" localSheetId="11">[1]!BookInfGet</definedName>
    <definedName name="a" localSheetId="13">[1]!BookInfGet</definedName>
    <definedName name="a" localSheetId="14">[1]!BookInfGet</definedName>
    <definedName name="a" localSheetId="15">[1]!BookInfGet</definedName>
    <definedName name="a" localSheetId="12">[1]!BookInfGet</definedName>
    <definedName name="a" localSheetId="17">[1]!BookInfGet</definedName>
    <definedName name="a" localSheetId="18">[1]!BookInfGet</definedName>
    <definedName name="a" localSheetId="16">[1]!BookInfGet</definedName>
    <definedName name="a" localSheetId="9">[1]!BookInfGet</definedName>
    <definedName name="a" localSheetId="10">[1]!BookInfGet</definedName>
    <definedName name="a">[2]!BookInfGet</definedName>
    <definedName name="Access_Button" hidden="1">"価格H_hard_諸元___2__List"</definedName>
    <definedName name="AccessDatabase" hidden="1">"C:\MTAKAHAS\価格H.mdb"</definedName>
    <definedName name="ANNAI_FLG" localSheetId="0">#REF!</definedName>
    <definedName name="ANNAI_FLG" localSheetId="1">#REF!</definedName>
    <definedName name="ANNAI_FLG" localSheetId="2">#REF!</definedName>
    <definedName name="ANNAI_FLG" localSheetId="3">#REF!</definedName>
    <definedName name="ANNAI_FLG" localSheetId="4">#REF!</definedName>
    <definedName name="ANNAI_FLG" localSheetId="5">#REF!</definedName>
    <definedName name="ANNAI_FLG" localSheetId="6">#REF!</definedName>
    <definedName name="ANNAI_FLG" localSheetId="7">#REF!</definedName>
    <definedName name="ANNAI_FLG" localSheetId="8">#REF!</definedName>
    <definedName name="ANNAI_FLG" localSheetId="11">#REF!</definedName>
    <definedName name="ANNAI_FLG" localSheetId="13">#REF!</definedName>
    <definedName name="ANNAI_FLG" localSheetId="14">#REF!</definedName>
    <definedName name="ANNAI_FLG" localSheetId="15">#REF!</definedName>
    <definedName name="ANNAI_FLG" localSheetId="12">#REF!</definedName>
    <definedName name="ANNAI_FLG" localSheetId="17">#REF!</definedName>
    <definedName name="ANNAI_FLG" localSheetId="18">#REF!</definedName>
    <definedName name="ANNAI_FLG" localSheetId="16">#REF!</definedName>
    <definedName name="ANNAI_FLG" localSheetId="9">#REF!</definedName>
    <definedName name="ANNAI_FLG" localSheetId="10">#REF!</definedName>
    <definedName name="ANNAI_FLG">#REF!</definedName>
    <definedName name="BJY_KBN" localSheetId="0">#REF!</definedName>
    <definedName name="BJY_KBN" localSheetId="1">#REF!</definedName>
    <definedName name="BJY_KBN" localSheetId="2">#REF!</definedName>
    <definedName name="BJY_KBN" localSheetId="3">#REF!</definedName>
    <definedName name="BJY_KBN" localSheetId="4">#REF!</definedName>
    <definedName name="BJY_KBN" localSheetId="5">#REF!</definedName>
    <definedName name="BJY_KBN" localSheetId="6">#REF!</definedName>
    <definedName name="BJY_KBN" localSheetId="7">#REF!</definedName>
    <definedName name="BJY_KBN" localSheetId="8">#REF!</definedName>
    <definedName name="BJY_KBN" localSheetId="11">#REF!</definedName>
    <definedName name="BJY_KBN" localSheetId="13">#REF!</definedName>
    <definedName name="BJY_KBN" localSheetId="14">#REF!</definedName>
    <definedName name="BJY_KBN" localSheetId="15">#REF!</definedName>
    <definedName name="BJY_KBN" localSheetId="12">#REF!</definedName>
    <definedName name="BJY_KBN" localSheetId="17">#REF!</definedName>
    <definedName name="BJY_KBN" localSheetId="18">#REF!</definedName>
    <definedName name="BJY_KBN" localSheetId="16">#REF!</definedName>
    <definedName name="BJY_KBN" localSheetId="9">#REF!</definedName>
    <definedName name="BJY_KBN" localSheetId="10">#REF!</definedName>
    <definedName name="BJY_KBN">#REF!</definedName>
    <definedName name="BJY_KTO_FLG" localSheetId="0">#REF!</definedName>
    <definedName name="BJY_KTO_FLG" localSheetId="1">#REF!</definedName>
    <definedName name="BJY_KTO_FLG" localSheetId="2">#REF!</definedName>
    <definedName name="BJY_KTO_FLG" localSheetId="3">#REF!</definedName>
    <definedName name="BJY_KTO_FLG" localSheetId="4">#REF!</definedName>
    <definedName name="BJY_KTO_FLG" localSheetId="5">#REF!</definedName>
    <definedName name="BJY_KTO_FLG" localSheetId="6">#REF!</definedName>
    <definedName name="BJY_KTO_FLG" localSheetId="7">#REF!</definedName>
    <definedName name="BJY_KTO_FLG" localSheetId="8">#REF!</definedName>
    <definedName name="BJY_KTO_FLG" localSheetId="11">#REF!</definedName>
    <definedName name="BJY_KTO_FLG" localSheetId="13">#REF!</definedName>
    <definedName name="BJY_KTO_FLG" localSheetId="14">#REF!</definedName>
    <definedName name="BJY_KTO_FLG" localSheetId="15">#REF!</definedName>
    <definedName name="BJY_KTO_FLG" localSheetId="12">#REF!</definedName>
    <definedName name="BJY_KTO_FLG" localSheetId="17">#REF!</definedName>
    <definedName name="BJY_KTO_FLG" localSheetId="18">#REF!</definedName>
    <definedName name="BJY_KTO_FLG" localSheetId="16">#REF!</definedName>
    <definedName name="BJY_KTO_FLG" localSheetId="9">#REF!</definedName>
    <definedName name="BJY_KTO_FLG" localSheetId="10">#REF!</definedName>
    <definedName name="BJY_KTO_FLG">#REF!</definedName>
    <definedName name="BookInfGet" localSheetId="0">[1]!BookInfGet</definedName>
    <definedName name="BookInfGet" localSheetId="1">[2]!BookInfGet</definedName>
    <definedName name="BookInfGet" localSheetId="2">[2]!BookInfGet</definedName>
    <definedName name="BookInfGet" localSheetId="3">[1]!BookInfGet</definedName>
    <definedName name="BookInfGet" localSheetId="4">[1]!BookInfGet</definedName>
    <definedName name="BookInfGet" localSheetId="5">[1]!BookInfGet</definedName>
    <definedName name="BookInfGet" localSheetId="6">[1]!BookInfGet</definedName>
    <definedName name="BookInfGet" localSheetId="7">[1]!BookInfGet</definedName>
    <definedName name="BookInfGet" localSheetId="8">[1]!BookInfGet</definedName>
    <definedName name="BookInfGet" localSheetId="11">[1]!BookInfGet</definedName>
    <definedName name="BookInfGet" localSheetId="13">[1]!BookInfGet</definedName>
    <definedName name="BookInfGet" localSheetId="14">[1]!BookInfGet</definedName>
    <definedName name="BookInfGet" localSheetId="15">[1]!BookInfGet</definedName>
    <definedName name="BookInfGet" localSheetId="12">[1]!BookInfGet</definedName>
    <definedName name="BookInfGet" localSheetId="17">[1]!BookInfGet</definedName>
    <definedName name="BookInfGet" localSheetId="18">[1]!BookInfGet</definedName>
    <definedName name="BookInfGet" localSheetId="16">[1]!BookInfGet</definedName>
    <definedName name="BookInfGet" localSheetId="9">[1]!BookInfGet</definedName>
    <definedName name="BookInfGet" localSheetId="10">[1]!BookInfGet</definedName>
    <definedName name="BookInfGet">[2]!BookInfGet</definedName>
    <definedName name="BUS_DRV_SBT" localSheetId="0">#REF!</definedName>
    <definedName name="BUS_DRV_SBT" localSheetId="1">#REF!</definedName>
    <definedName name="BUS_DRV_SBT" localSheetId="2">#REF!</definedName>
    <definedName name="BUS_DRV_SBT" localSheetId="3">#REF!</definedName>
    <definedName name="BUS_DRV_SBT" localSheetId="4">#REF!</definedName>
    <definedName name="BUS_DRV_SBT" localSheetId="5">#REF!</definedName>
    <definedName name="BUS_DRV_SBT" localSheetId="6">#REF!</definedName>
    <definedName name="BUS_DRV_SBT" localSheetId="7">#REF!</definedName>
    <definedName name="BUS_DRV_SBT" localSheetId="8">#REF!</definedName>
    <definedName name="BUS_DRV_SBT" localSheetId="11">#REF!</definedName>
    <definedName name="BUS_DRV_SBT" localSheetId="13">#REF!</definedName>
    <definedName name="BUS_DRV_SBT" localSheetId="14">#REF!</definedName>
    <definedName name="BUS_DRV_SBT" localSheetId="15">#REF!</definedName>
    <definedName name="BUS_DRV_SBT" localSheetId="12">#REF!</definedName>
    <definedName name="BUS_DRV_SBT" localSheetId="17">#REF!</definedName>
    <definedName name="BUS_DRV_SBT" localSheetId="18">#REF!</definedName>
    <definedName name="BUS_DRV_SBT" localSheetId="16">#REF!</definedName>
    <definedName name="BUS_DRV_SBT" localSheetId="9">#REF!</definedName>
    <definedName name="BUS_DRV_SBT" localSheetId="10">#REF!</definedName>
    <definedName name="BUS_DRV_SBT">#REF!</definedName>
    <definedName name="BUS_KNM_GET_FLG" localSheetId="0">#REF!</definedName>
    <definedName name="BUS_KNM_GET_FLG" localSheetId="1">#REF!</definedName>
    <definedName name="BUS_KNM_GET_FLG" localSheetId="2">#REF!</definedName>
    <definedName name="BUS_KNM_GET_FLG" localSheetId="3">#REF!</definedName>
    <definedName name="BUS_KNM_GET_FLG" localSheetId="4">#REF!</definedName>
    <definedName name="BUS_KNM_GET_FLG" localSheetId="5">#REF!</definedName>
    <definedName name="BUS_KNM_GET_FLG" localSheetId="6">#REF!</definedName>
    <definedName name="BUS_KNM_GET_FLG" localSheetId="7">#REF!</definedName>
    <definedName name="BUS_KNM_GET_FLG" localSheetId="8">#REF!</definedName>
    <definedName name="BUS_KNM_GET_FLG" localSheetId="11">#REF!</definedName>
    <definedName name="BUS_KNM_GET_FLG" localSheetId="13">#REF!</definedName>
    <definedName name="BUS_KNM_GET_FLG" localSheetId="14">#REF!</definedName>
    <definedName name="BUS_KNM_GET_FLG" localSheetId="15">#REF!</definedName>
    <definedName name="BUS_KNM_GET_FLG" localSheetId="12">#REF!</definedName>
    <definedName name="BUS_KNM_GET_FLG" localSheetId="17">#REF!</definedName>
    <definedName name="BUS_KNM_GET_FLG" localSheetId="18">#REF!</definedName>
    <definedName name="BUS_KNM_GET_FLG" localSheetId="16">#REF!</definedName>
    <definedName name="BUS_KNM_GET_FLG" localSheetId="9">#REF!</definedName>
    <definedName name="BUS_KNM_GET_FLG" localSheetId="10">#REF!</definedName>
    <definedName name="BUS_KNM_GET_FLG">#REF!</definedName>
    <definedName name="BUS_LOC_KBN" localSheetId="0">#REF!</definedName>
    <definedName name="BUS_LOC_KBN" localSheetId="1">#REF!</definedName>
    <definedName name="BUS_LOC_KBN" localSheetId="2">#REF!</definedName>
    <definedName name="BUS_LOC_KBN" localSheetId="3">#REF!</definedName>
    <definedName name="BUS_LOC_KBN" localSheetId="4">#REF!</definedName>
    <definedName name="BUS_LOC_KBN" localSheetId="5">#REF!</definedName>
    <definedName name="BUS_LOC_KBN" localSheetId="6">#REF!</definedName>
    <definedName name="BUS_LOC_KBN" localSheetId="7">#REF!</definedName>
    <definedName name="BUS_LOC_KBN" localSheetId="8">#REF!</definedName>
    <definedName name="BUS_LOC_KBN" localSheetId="11">#REF!</definedName>
    <definedName name="BUS_LOC_KBN" localSheetId="13">#REF!</definedName>
    <definedName name="BUS_LOC_KBN" localSheetId="14">#REF!</definedName>
    <definedName name="BUS_LOC_KBN" localSheetId="15">#REF!</definedName>
    <definedName name="BUS_LOC_KBN" localSheetId="12">#REF!</definedName>
    <definedName name="BUS_LOC_KBN" localSheetId="17">#REF!</definedName>
    <definedName name="BUS_LOC_KBN" localSheetId="18">#REF!</definedName>
    <definedName name="BUS_LOC_KBN" localSheetId="16">#REF!</definedName>
    <definedName name="BUS_LOC_KBN" localSheetId="9">#REF!</definedName>
    <definedName name="BUS_LOC_KBN" localSheetId="10">#REF!</definedName>
    <definedName name="BUS_LOC_KBN">#REF!</definedName>
    <definedName name="CHENG_SBT" localSheetId="0">#REF!</definedName>
    <definedName name="CHENG_SBT" localSheetId="1">#REF!</definedName>
    <definedName name="CHENG_SBT" localSheetId="2">#REF!</definedName>
    <definedName name="CHENG_SBT" localSheetId="3">#REF!</definedName>
    <definedName name="CHENG_SBT" localSheetId="4">#REF!</definedName>
    <definedName name="CHENG_SBT" localSheetId="5">#REF!</definedName>
    <definedName name="CHENG_SBT" localSheetId="6">#REF!</definedName>
    <definedName name="CHENG_SBT" localSheetId="7">#REF!</definedName>
    <definedName name="CHENG_SBT" localSheetId="8">#REF!</definedName>
    <definedName name="CHENG_SBT" localSheetId="11">#REF!</definedName>
    <definedName name="CHENG_SBT" localSheetId="13">#REF!</definedName>
    <definedName name="CHENG_SBT" localSheetId="14">#REF!</definedName>
    <definedName name="CHENG_SBT" localSheetId="15">#REF!</definedName>
    <definedName name="CHENG_SBT" localSheetId="12">#REF!</definedName>
    <definedName name="CHENG_SBT" localSheetId="17">#REF!</definedName>
    <definedName name="CHENG_SBT" localSheetId="18">#REF!</definedName>
    <definedName name="CHENG_SBT" localSheetId="16">#REF!</definedName>
    <definedName name="CHENG_SBT" localSheetId="9">#REF!</definedName>
    <definedName name="CHENG_SBT" localSheetId="10">#REF!</definedName>
    <definedName name="CHENG_SBT">#REF!</definedName>
    <definedName name="CKU_CD" localSheetId="0">#REF!</definedName>
    <definedName name="CKU_CD" localSheetId="1">#REF!</definedName>
    <definedName name="CKU_CD" localSheetId="2">#REF!</definedName>
    <definedName name="CKU_CD" localSheetId="3">#REF!</definedName>
    <definedName name="CKU_CD" localSheetId="4">#REF!</definedName>
    <definedName name="CKU_CD" localSheetId="5">#REF!</definedName>
    <definedName name="CKU_CD" localSheetId="6">#REF!</definedName>
    <definedName name="CKU_CD" localSheetId="7">#REF!</definedName>
    <definedName name="CKU_CD" localSheetId="8">#REF!</definedName>
    <definedName name="CKU_CD" localSheetId="11">#REF!</definedName>
    <definedName name="CKU_CD" localSheetId="13">#REF!</definedName>
    <definedName name="CKU_CD" localSheetId="14">#REF!</definedName>
    <definedName name="CKU_CD" localSheetId="15">#REF!</definedName>
    <definedName name="CKU_CD" localSheetId="12">#REF!</definedName>
    <definedName name="CKU_CD" localSheetId="17">#REF!</definedName>
    <definedName name="CKU_CD" localSheetId="18">#REF!</definedName>
    <definedName name="CKU_CD" localSheetId="16">#REF!</definedName>
    <definedName name="CKU_CD" localSheetId="9">#REF!</definedName>
    <definedName name="CKU_CD" localSheetId="10">#REF!</definedName>
    <definedName name="CKU_CD">#REF!</definedName>
    <definedName name="CNG_BUS_FLG" localSheetId="0">#REF!</definedName>
    <definedName name="CNG_BUS_FLG" localSheetId="1">#REF!</definedName>
    <definedName name="CNG_BUS_FLG" localSheetId="2">#REF!</definedName>
    <definedName name="CNG_BUS_FLG" localSheetId="3">#REF!</definedName>
    <definedName name="CNG_BUS_FLG" localSheetId="4">#REF!</definedName>
    <definedName name="CNG_BUS_FLG" localSheetId="5">#REF!</definedName>
    <definedName name="CNG_BUS_FLG" localSheetId="6">#REF!</definedName>
    <definedName name="CNG_BUS_FLG" localSheetId="7">#REF!</definedName>
    <definedName name="CNG_BUS_FLG" localSheetId="8">#REF!</definedName>
    <definedName name="CNG_BUS_FLG" localSheetId="11">#REF!</definedName>
    <definedName name="CNG_BUS_FLG" localSheetId="13">#REF!</definedName>
    <definedName name="CNG_BUS_FLG" localSheetId="14">#REF!</definedName>
    <definedName name="CNG_BUS_FLG" localSheetId="15">#REF!</definedName>
    <definedName name="CNG_BUS_FLG" localSheetId="12">#REF!</definedName>
    <definedName name="CNG_BUS_FLG" localSheetId="17">#REF!</definedName>
    <definedName name="CNG_BUS_FLG" localSheetId="18">#REF!</definedName>
    <definedName name="CNG_BUS_FLG" localSheetId="16">#REF!</definedName>
    <definedName name="CNG_BUS_FLG" localSheetId="9">#REF!</definedName>
    <definedName name="CNG_BUS_FLG" localSheetId="10">#REF!</definedName>
    <definedName name="CNG_BUS_FLG">#REF!</definedName>
    <definedName name="d" localSheetId="0" hidden="1">{"'100DPro'!$A$1:$H$149"}</definedName>
    <definedName name="d" localSheetId="1" hidden="1">{"'100DPro'!$A$1:$H$149"}</definedName>
    <definedName name="d" localSheetId="2" hidden="1">{"'100DPro'!$A$1:$H$149"}</definedName>
    <definedName name="d" localSheetId="3" hidden="1">{"'100DPro'!$A$1:$H$149"}</definedName>
    <definedName name="d" localSheetId="4" hidden="1">{"'100DPro'!$A$1:$H$149"}</definedName>
    <definedName name="d" localSheetId="5" hidden="1">{"'100DPro'!$A$1:$H$149"}</definedName>
    <definedName name="d" localSheetId="6" hidden="1">{"'100DPro'!$A$1:$H$149"}</definedName>
    <definedName name="d" localSheetId="7" hidden="1">{"'100DPro'!$A$1:$H$149"}</definedName>
    <definedName name="d" localSheetId="8" hidden="1">{"'100DPro'!$A$1:$H$149"}</definedName>
    <definedName name="d" localSheetId="11" hidden="1">{"'100DPro'!$A$1:$H$149"}</definedName>
    <definedName name="d" localSheetId="13" hidden="1">{"'100DPro'!$A$1:$H$149"}</definedName>
    <definedName name="d" localSheetId="14" hidden="1">{"'100DPro'!$A$1:$H$149"}</definedName>
    <definedName name="d" localSheetId="15" hidden="1">{"'100DPro'!$A$1:$H$149"}</definedName>
    <definedName name="d" localSheetId="12" hidden="1">{"'100DPro'!$A$1:$H$149"}</definedName>
    <definedName name="d" localSheetId="17" hidden="1">{"'100DPro'!$A$1:$H$149"}</definedName>
    <definedName name="d" localSheetId="18" hidden="1">{"'100DPro'!$A$1:$H$149"}</definedName>
    <definedName name="d" localSheetId="16" hidden="1">{"'100DPro'!$A$1:$H$149"}</definedName>
    <definedName name="d" localSheetId="9" hidden="1">{"'100DPro'!$A$1:$H$149"}</definedName>
    <definedName name="d" localSheetId="10" hidden="1">{"'100DPro'!$A$1:$H$149"}</definedName>
    <definedName name="d" hidden="1">{"'100DPro'!$A$1:$H$149"}</definedName>
    <definedName name="dd" localSheetId="0" hidden="1">{"'100DPro'!$A$1:$H$149"}</definedName>
    <definedName name="dd" localSheetId="1" hidden="1">{"'100DPro'!$A$1:$H$149"}</definedName>
    <definedName name="dd" localSheetId="2" hidden="1">{"'100DPro'!$A$1:$H$149"}</definedName>
    <definedName name="dd" localSheetId="3" hidden="1">{"'100DPro'!$A$1:$H$149"}</definedName>
    <definedName name="dd" localSheetId="4" hidden="1">{"'100DPro'!$A$1:$H$149"}</definedName>
    <definedName name="dd" localSheetId="5" hidden="1">{"'100DPro'!$A$1:$H$149"}</definedName>
    <definedName name="dd" localSheetId="6" hidden="1">{"'100DPro'!$A$1:$H$149"}</definedName>
    <definedName name="dd" localSheetId="7" hidden="1">{"'100DPro'!$A$1:$H$149"}</definedName>
    <definedName name="dd" localSheetId="8" hidden="1">{"'100DPro'!$A$1:$H$149"}</definedName>
    <definedName name="dd" localSheetId="11" hidden="1">{"'100DPro'!$A$1:$H$149"}</definedName>
    <definedName name="dd" localSheetId="13" hidden="1">{"'100DPro'!$A$1:$H$149"}</definedName>
    <definedName name="dd" localSheetId="14" hidden="1">{"'100DPro'!$A$1:$H$149"}</definedName>
    <definedName name="dd" localSheetId="15" hidden="1">{"'100DPro'!$A$1:$H$149"}</definedName>
    <definedName name="dd" localSheetId="12" hidden="1">{"'100DPro'!$A$1:$H$149"}</definedName>
    <definedName name="dd" localSheetId="17" hidden="1">{"'100DPro'!$A$1:$H$149"}</definedName>
    <definedName name="dd" localSheetId="18" hidden="1">{"'100DPro'!$A$1:$H$149"}</definedName>
    <definedName name="dd" localSheetId="16" hidden="1">{"'100DPro'!$A$1:$H$149"}</definedName>
    <definedName name="dd" localSheetId="9" hidden="1">{"'100DPro'!$A$1:$H$149"}</definedName>
    <definedName name="dd" localSheetId="10" hidden="1">{"'100DPro'!$A$1:$H$149"}</definedName>
    <definedName name="dd" hidden="1">{"'100DPro'!$A$1:$H$149"}</definedName>
    <definedName name="ddd" localSheetId="0" hidden="1">{"'100DPro'!$A$1:$H$149"}</definedName>
    <definedName name="ddd" localSheetId="1" hidden="1">{"'100DPro'!$A$1:$H$149"}</definedName>
    <definedName name="ddd" localSheetId="2" hidden="1">{"'100DPro'!$A$1:$H$149"}</definedName>
    <definedName name="ddd" localSheetId="3" hidden="1">{"'100DPro'!$A$1:$H$149"}</definedName>
    <definedName name="ddd" localSheetId="4" hidden="1">{"'100DPro'!$A$1:$H$149"}</definedName>
    <definedName name="ddd" localSheetId="5" hidden="1">{"'100DPro'!$A$1:$H$149"}</definedName>
    <definedName name="ddd" localSheetId="6" hidden="1">{"'100DPro'!$A$1:$H$149"}</definedName>
    <definedName name="ddd" localSheetId="7" hidden="1">{"'100DPro'!$A$1:$H$149"}</definedName>
    <definedName name="ddd" localSheetId="8" hidden="1">{"'100DPro'!$A$1:$H$149"}</definedName>
    <definedName name="ddd" localSheetId="11" hidden="1">{"'100DPro'!$A$1:$H$149"}</definedName>
    <definedName name="ddd" localSheetId="13" hidden="1">{"'100DPro'!$A$1:$H$149"}</definedName>
    <definedName name="ddd" localSheetId="14" hidden="1">{"'100DPro'!$A$1:$H$149"}</definedName>
    <definedName name="ddd" localSheetId="15" hidden="1">{"'100DPro'!$A$1:$H$149"}</definedName>
    <definedName name="ddd" localSheetId="12" hidden="1">{"'100DPro'!$A$1:$H$149"}</definedName>
    <definedName name="ddd" localSheetId="17" hidden="1">{"'100DPro'!$A$1:$H$149"}</definedName>
    <definedName name="ddd" localSheetId="18" hidden="1">{"'100DPro'!$A$1:$H$149"}</definedName>
    <definedName name="ddd" localSheetId="16" hidden="1">{"'100DPro'!$A$1:$H$149"}</definedName>
    <definedName name="ddd" localSheetId="9" hidden="1">{"'100DPro'!$A$1:$H$149"}</definedName>
    <definedName name="ddd" localSheetId="10" hidden="1">{"'100DPro'!$A$1:$H$149"}</definedName>
    <definedName name="ddd" hidden="1">{"'100DPro'!$A$1:$H$149"}</definedName>
    <definedName name="ｄｄｄｄ" localSheetId="0">'2019年度(大橋前期時間割)'!ｄｄｄｄ</definedName>
    <definedName name="ｄｄｄｄ" localSheetId="1">'4月10日~4月12日'!ｄｄｄｄ</definedName>
    <definedName name="ｄｄｄｄ" localSheetId="2">'4月15日~4月19日'!ｄｄｄｄ</definedName>
    <definedName name="ｄｄｄｄ" localSheetId="3">'4月22日~4月26日'!ｄｄｄｄ</definedName>
    <definedName name="ｄｄｄｄ" localSheetId="4">'5月13日~5月17日'!ｄｄｄｄ</definedName>
    <definedName name="ｄｄｄｄ" localSheetId="5">'5月20日~5月24日'!ｄｄｄｄ</definedName>
    <definedName name="ｄｄｄｄ" localSheetId="6">'5月27日～5月31日'!ｄｄｄｄ</definedName>
    <definedName name="ｄｄｄｄ" localSheetId="7">'6月'!ｄｄｄｄ</definedName>
    <definedName name="ｄｄｄｄ" localSheetId="8">'6月17日～'!ｄｄｄｄ</definedName>
    <definedName name="ｄｄｄｄ" localSheetId="11">'6月17日～ 空き状況含む'!ｄｄｄｄ</definedName>
    <definedName name="ｄｄｄｄ" localSheetId="13">'7月16日～7月20日'!ｄｄｄｄ</definedName>
    <definedName name="ｄｄｄｄ" localSheetId="14">'7月22日～'!ｄｄｄｄ</definedName>
    <definedName name="ｄｄｄｄ" localSheetId="15">'7月29日～8月2日'!ｄｄｄｄ</definedName>
    <definedName name="ｄｄｄｄ" localSheetId="12">'7月8日～7月12日'!ｄｄｄｄ</definedName>
    <definedName name="ｄｄｄｄ" localSheetId="17">'8月19日～8月23日'!ｄｄｄｄ</definedName>
    <definedName name="ｄｄｄｄ" localSheetId="18">'8月26日～8月30日'!ｄｄｄｄ</definedName>
    <definedName name="ｄｄｄｄ" localSheetId="16">'8月5日～8月9日'!ｄｄｄｄ</definedName>
    <definedName name="ｄｄｄｄ" localSheetId="9">'健康診断用時間割　１週目'!ｄｄｄｄ</definedName>
    <definedName name="ｄｄｄｄ" localSheetId="10">'健康診断用時間割　２週目'!ｄｄｄｄ</definedName>
    <definedName name="ｄｄｄｄ">[0]!ｄｄｄｄ</definedName>
    <definedName name="DRIVER_KBN" localSheetId="0">#REF!</definedName>
    <definedName name="DRIVER_KBN" localSheetId="1">#REF!</definedName>
    <definedName name="DRIVER_KBN" localSheetId="2">#REF!</definedName>
    <definedName name="DRIVER_KBN" localSheetId="3">#REF!</definedName>
    <definedName name="DRIVER_KBN" localSheetId="4">#REF!</definedName>
    <definedName name="DRIVER_KBN" localSheetId="5">#REF!</definedName>
    <definedName name="DRIVER_KBN" localSheetId="6">#REF!</definedName>
    <definedName name="DRIVER_KBN" localSheetId="7">#REF!</definedName>
    <definedName name="DRIVER_KBN" localSheetId="8">#REF!</definedName>
    <definedName name="DRIVER_KBN" localSheetId="11">#REF!</definedName>
    <definedName name="DRIVER_KBN" localSheetId="13">#REF!</definedName>
    <definedName name="DRIVER_KBN" localSheetId="14">#REF!</definedName>
    <definedName name="DRIVER_KBN" localSheetId="15">#REF!</definedName>
    <definedName name="DRIVER_KBN" localSheetId="12">#REF!</definedName>
    <definedName name="DRIVER_KBN" localSheetId="17">#REF!</definedName>
    <definedName name="DRIVER_KBN" localSheetId="18">#REF!</definedName>
    <definedName name="DRIVER_KBN" localSheetId="16">#REF!</definedName>
    <definedName name="DRIVER_KBN" localSheetId="9">#REF!</definedName>
    <definedName name="DRIVER_KBN" localSheetId="10">#REF!</definedName>
    <definedName name="DRIVER_KBN">#REF!</definedName>
    <definedName name="DTA_OUT" localSheetId="0">#REF!</definedName>
    <definedName name="DTA_OUT" localSheetId="1">#REF!</definedName>
    <definedName name="DTA_OUT" localSheetId="2">#REF!</definedName>
    <definedName name="DTA_OUT" localSheetId="3">#REF!</definedName>
    <definedName name="DTA_OUT" localSheetId="4">#REF!</definedName>
    <definedName name="DTA_OUT" localSheetId="5">#REF!</definedName>
    <definedName name="DTA_OUT" localSheetId="6">#REF!</definedName>
    <definedName name="DTA_OUT" localSheetId="7">#REF!</definedName>
    <definedName name="DTA_OUT" localSheetId="8">#REF!</definedName>
    <definedName name="DTA_OUT" localSheetId="11">#REF!</definedName>
    <definedName name="DTA_OUT" localSheetId="13">#REF!</definedName>
    <definedName name="DTA_OUT" localSheetId="14">#REF!</definedName>
    <definedName name="DTA_OUT" localSheetId="15">#REF!</definedName>
    <definedName name="DTA_OUT" localSheetId="12">#REF!</definedName>
    <definedName name="DTA_OUT" localSheetId="17">#REF!</definedName>
    <definedName name="DTA_OUT" localSheetId="18">#REF!</definedName>
    <definedName name="DTA_OUT" localSheetId="16">#REF!</definedName>
    <definedName name="DTA_OUT" localSheetId="9">#REF!</definedName>
    <definedName name="DTA_OUT" localSheetId="10">#REF!</definedName>
    <definedName name="DTA_OUT">#REF!</definedName>
    <definedName name="DTA_SBT" localSheetId="0">#REF!</definedName>
    <definedName name="DTA_SBT" localSheetId="1">#REF!</definedName>
    <definedName name="DTA_SBT" localSheetId="2">#REF!</definedName>
    <definedName name="DTA_SBT" localSheetId="3">#REF!</definedName>
    <definedName name="DTA_SBT" localSheetId="4">#REF!</definedName>
    <definedName name="DTA_SBT" localSheetId="5">#REF!</definedName>
    <definedName name="DTA_SBT" localSheetId="6">#REF!</definedName>
    <definedName name="DTA_SBT" localSheetId="7">#REF!</definedName>
    <definedName name="DTA_SBT" localSheetId="8">#REF!</definedName>
    <definedName name="DTA_SBT" localSheetId="11">#REF!</definedName>
    <definedName name="DTA_SBT" localSheetId="13">#REF!</definedName>
    <definedName name="DTA_SBT" localSheetId="14">#REF!</definedName>
    <definedName name="DTA_SBT" localSheetId="15">#REF!</definedName>
    <definedName name="DTA_SBT" localSheetId="12">#REF!</definedName>
    <definedName name="DTA_SBT" localSheetId="17">#REF!</definedName>
    <definedName name="DTA_SBT" localSheetId="18">#REF!</definedName>
    <definedName name="DTA_SBT" localSheetId="16">#REF!</definedName>
    <definedName name="DTA_SBT" localSheetId="9">#REF!</definedName>
    <definedName name="DTA_SBT" localSheetId="10">#REF!</definedName>
    <definedName name="DTA_SBT">#REF!</definedName>
    <definedName name="EGY_KBN" localSheetId="0">#REF!</definedName>
    <definedName name="EGY_KBN" localSheetId="1">#REF!</definedName>
    <definedName name="EGY_KBN" localSheetId="2">#REF!</definedName>
    <definedName name="EGY_KBN" localSheetId="3">#REF!</definedName>
    <definedName name="EGY_KBN" localSheetId="4">#REF!</definedName>
    <definedName name="EGY_KBN" localSheetId="5">#REF!</definedName>
    <definedName name="EGY_KBN" localSheetId="6">#REF!</definedName>
    <definedName name="EGY_KBN" localSheetId="7">#REF!</definedName>
    <definedName name="EGY_KBN" localSheetId="8">#REF!</definedName>
    <definedName name="EGY_KBN" localSheetId="11">#REF!</definedName>
    <definedName name="EGY_KBN" localSheetId="13">#REF!</definedName>
    <definedName name="EGY_KBN" localSheetId="14">#REF!</definedName>
    <definedName name="EGY_KBN" localSheetId="15">#REF!</definedName>
    <definedName name="EGY_KBN" localSheetId="12">#REF!</definedName>
    <definedName name="EGY_KBN" localSheetId="17">#REF!</definedName>
    <definedName name="EGY_KBN" localSheetId="18">#REF!</definedName>
    <definedName name="EGY_KBN" localSheetId="16">#REF!</definedName>
    <definedName name="EGY_KBN" localSheetId="9">#REF!</definedName>
    <definedName name="EGY_KBN" localSheetId="10">#REF!</definedName>
    <definedName name="EGY_KBN">#REF!</definedName>
    <definedName name="FILE_OP_KBN" localSheetId="0">#REF!</definedName>
    <definedName name="FILE_OP_KBN" localSheetId="1">#REF!</definedName>
    <definedName name="FILE_OP_KBN" localSheetId="2">#REF!</definedName>
    <definedName name="FILE_OP_KBN" localSheetId="3">#REF!</definedName>
    <definedName name="FILE_OP_KBN" localSheetId="4">#REF!</definedName>
    <definedName name="FILE_OP_KBN" localSheetId="5">#REF!</definedName>
    <definedName name="FILE_OP_KBN" localSheetId="6">#REF!</definedName>
    <definedName name="FILE_OP_KBN" localSheetId="7">#REF!</definedName>
    <definedName name="FILE_OP_KBN" localSheetId="8">#REF!</definedName>
    <definedName name="FILE_OP_KBN" localSheetId="11">#REF!</definedName>
    <definedName name="FILE_OP_KBN" localSheetId="13">#REF!</definedName>
    <definedName name="FILE_OP_KBN" localSheetId="14">#REF!</definedName>
    <definedName name="FILE_OP_KBN" localSheetId="15">#REF!</definedName>
    <definedName name="FILE_OP_KBN" localSheetId="12">#REF!</definedName>
    <definedName name="FILE_OP_KBN" localSheetId="17">#REF!</definedName>
    <definedName name="FILE_OP_KBN" localSheetId="18">#REF!</definedName>
    <definedName name="FILE_OP_KBN" localSheetId="16">#REF!</definedName>
    <definedName name="FILE_OP_KBN" localSheetId="9">#REF!</definedName>
    <definedName name="FILE_OP_KBN" localSheetId="10">#REF!</definedName>
    <definedName name="FILE_OP_KBN">#REF!</definedName>
    <definedName name="FRE_TRY_KBN" localSheetId="0">#REF!</definedName>
    <definedName name="FRE_TRY_KBN" localSheetId="1">#REF!</definedName>
    <definedName name="FRE_TRY_KBN" localSheetId="2">#REF!</definedName>
    <definedName name="FRE_TRY_KBN" localSheetId="3">#REF!</definedName>
    <definedName name="FRE_TRY_KBN" localSheetId="4">#REF!</definedName>
    <definedName name="FRE_TRY_KBN" localSheetId="5">#REF!</definedName>
    <definedName name="FRE_TRY_KBN" localSheetId="6">#REF!</definedName>
    <definedName name="FRE_TRY_KBN" localSheetId="7">#REF!</definedName>
    <definedName name="FRE_TRY_KBN" localSheetId="8">#REF!</definedName>
    <definedName name="FRE_TRY_KBN" localSheetId="11">#REF!</definedName>
    <definedName name="FRE_TRY_KBN" localSheetId="13">#REF!</definedName>
    <definedName name="FRE_TRY_KBN" localSheetId="14">#REF!</definedName>
    <definedName name="FRE_TRY_KBN" localSheetId="15">#REF!</definedName>
    <definedName name="FRE_TRY_KBN" localSheetId="12">#REF!</definedName>
    <definedName name="FRE_TRY_KBN" localSheetId="17">#REF!</definedName>
    <definedName name="FRE_TRY_KBN" localSheetId="18">#REF!</definedName>
    <definedName name="FRE_TRY_KBN" localSheetId="16">#REF!</definedName>
    <definedName name="FRE_TRY_KBN" localSheetId="9">#REF!</definedName>
    <definedName name="FRE_TRY_KBN" localSheetId="10">#REF!</definedName>
    <definedName name="FRE_TRY_KBN">#REF!</definedName>
    <definedName name="GRP_KSY_KBN" localSheetId="0">#REF!</definedName>
    <definedName name="GRP_KSY_KBN" localSheetId="1">#REF!</definedName>
    <definedName name="GRP_KSY_KBN" localSheetId="2">#REF!</definedName>
    <definedName name="GRP_KSY_KBN" localSheetId="3">#REF!</definedName>
    <definedName name="GRP_KSY_KBN" localSheetId="4">#REF!</definedName>
    <definedName name="GRP_KSY_KBN" localSheetId="5">#REF!</definedName>
    <definedName name="GRP_KSY_KBN" localSheetId="6">#REF!</definedName>
    <definedName name="GRP_KSY_KBN" localSheetId="7">#REF!</definedName>
    <definedName name="GRP_KSY_KBN" localSheetId="8">#REF!</definedName>
    <definedName name="GRP_KSY_KBN" localSheetId="11">#REF!</definedName>
    <definedName name="GRP_KSY_KBN" localSheetId="13">#REF!</definedName>
    <definedName name="GRP_KSY_KBN" localSheetId="14">#REF!</definedName>
    <definedName name="GRP_KSY_KBN" localSheetId="15">#REF!</definedName>
    <definedName name="GRP_KSY_KBN" localSheetId="12">#REF!</definedName>
    <definedName name="GRP_KSY_KBN" localSheetId="17">#REF!</definedName>
    <definedName name="GRP_KSY_KBN" localSheetId="18">#REF!</definedName>
    <definedName name="GRP_KSY_KBN" localSheetId="16">#REF!</definedName>
    <definedName name="GRP_KSY_KBN" localSheetId="9">#REF!</definedName>
    <definedName name="GRP_KSY_KBN" localSheetId="10">#REF!</definedName>
    <definedName name="GRP_KSY_KBN">#REF!</definedName>
    <definedName name="HOL_DRV_FLG" localSheetId="0">#REF!</definedName>
    <definedName name="HOL_DRV_FLG" localSheetId="1">#REF!</definedName>
    <definedName name="HOL_DRV_FLG" localSheetId="2">#REF!</definedName>
    <definedName name="HOL_DRV_FLG" localSheetId="3">#REF!</definedName>
    <definedName name="HOL_DRV_FLG" localSheetId="4">#REF!</definedName>
    <definedName name="HOL_DRV_FLG" localSheetId="5">#REF!</definedName>
    <definedName name="HOL_DRV_FLG" localSheetId="6">#REF!</definedName>
    <definedName name="HOL_DRV_FLG" localSheetId="7">#REF!</definedName>
    <definedName name="HOL_DRV_FLG" localSheetId="8">#REF!</definedName>
    <definedName name="HOL_DRV_FLG" localSheetId="11">#REF!</definedName>
    <definedName name="HOL_DRV_FLG" localSheetId="13">#REF!</definedName>
    <definedName name="HOL_DRV_FLG" localSheetId="14">#REF!</definedName>
    <definedName name="HOL_DRV_FLG" localSheetId="15">#REF!</definedName>
    <definedName name="HOL_DRV_FLG" localSheetId="12">#REF!</definedName>
    <definedName name="HOL_DRV_FLG" localSheetId="17">#REF!</definedName>
    <definedName name="HOL_DRV_FLG" localSheetId="18">#REF!</definedName>
    <definedName name="HOL_DRV_FLG" localSheetId="16">#REF!</definedName>
    <definedName name="HOL_DRV_FLG" localSheetId="9">#REF!</definedName>
    <definedName name="HOL_DRV_FLG" localSheetId="10">#REF!</definedName>
    <definedName name="HOL_DRV_FLG">#REF!</definedName>
    <definedName name="HTML_CodePage" hidden="1">932</definedName>
    <definedName name="HTML_Control" localSheetId="0" hidden="1">{"'100DPro'!$A$1:$H$149"}</definedName>
    <definedName name="HTML_Control" localSheetId="1" hidden="1">{"'100DPro'!$A$1:$H$149"}</definedName>
    <definedName name="HTML_Control" localSheetId="2" hidden="1">{"'100DPro'!$A$1:$H$149"}</definedName>
    <definedName name="HTML_Control" localSheetId="3" hidden="1">{"'100DPro'!$A$1:$H$149"}</definedName>
    <definedName name="HTML_Control" localSheetId="4" hidden="1">{"'100DPro'!$A$1:$H$149"}</definedName>
    <definedName name="HTML_Control" localSheetId="5" hidden="1">{"'100DPro'!$A$1:$H$149"}</definedName>
    <definedName name="HTML_Control" localSheetId="6" hidden="1">{"'100DPro'!$A$1:$H$149"}</definedName>
    <definedName name="HTML_Control" localSheetId="7" hidden="1">{"'100DPro'!$A$1:$H$149"}</definedName>
    <definedName name="HTML_Control" localSheetId="8" hidden="1">{"'100DPro'!$A$1:$H$149"}</definedName>
    <definedName name="HTML_Control" localSheetId="11" hidden="1">{"'100DPro'!$A$1:$H$149"}</definedName>
    <definedName name="HTML_Control" localSheetId="13" hidden="1">{"'100DPro'!$A$1:$H$149"}</definedName>
    <definedName name="HTML_Control" localSheetId="14" hidden="1">{"'100DPro'!$A$1:$H$149"}</definedName>
    <definedName name="HTML_Control" localSheetId="15" hidden="1">{"'100DPro'!$A$1:$H$149"}</definedName>
    <definedName name="HTML_Control" localSheetId="12" hidden="1">{"'100DPro'!$A$1:$H$149"}</definedName>
    <definedName name="HTML_Control" localSheetId="17" hidden="1">{"'100DPro'!$A$1:$H$149"}</definedName>
    <definedName name="HTML_Control" localSheetId="18" hidden="1">{"'100DPro'!$A$1:$H$149"}</definedName>
    <definedName name="HTML_Control" localSheetId="16" hidden="1">{"'100DPro'!$A$1:$H$149"}</definedName>
    <definedName name="HTML_Control" localSheetId="9" hidden="1">{"'100DPro'!$A$1:$H$149"}</definedName>
    <definedName name="HTML_Control" localSheetId="10" hidden="1">{"'100DPro'!$A$1:$H$149"}</definedName>
    <definedName name="HTML_Control" hidden="1">{"'100DPro'!$A$1:$H$149"}</definedName>
    <definedName name="HTML_Description" hidden="1">""</definedName>
    <definedName name="HTML_Email" hidden="1">""</definedName>
    <definedName name="HTML_Header" hidden="1">""</definedName>
    <definedName name="HTML_LastUpdate" hidden="1">"97/10/01"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"H:\common\58PRICE\H9-10\HTML\100DPro.htm"</definedName>
    <definedName name="HTML_Title" hidden="1">"100DPro"</definedName>
    <definedName name="HTML1_1" hidden="1">"'[付図1&amp;2.XLS]readme'!$A$2:$F$13"</definedName>
    <definedName name="HTML1_11" hidden="1">1</definedName>
    <definedName name="HTML1_12" hidden="1">"D:\WWW\siketsu_manual2.htm"</definedName>
    <definedName name="HTML1_2" hidden="1">-4146</definedName>
    <definedName name="HTML1_3" hidden="1">"D:\WWW\siketsu_manual.htm"</definedName>
    <definedName name="HTML2_1" hidden="1">"'[付図1&amp;2.XLS]readme'!$A$1:$F$13"</definedName>
    <definedName name="HTML2_11" hidden="1">1</definedName>
    <definedName name="HTML2_12" hidden="1">"D:\WWW\siketsu_manual.htm"</definedName>
    <definedName name="HTML2_2" hidden="1">-4146</definedName>
    <definedName name="HTML2_3" hidden="1">"D:\WWW\siketsu_manual0.htm"</definedName>
    <definedName name="HTMLCount" hidden="1">2</definedName>
    <definedName name="JBN_KBN" localSheetId="0">#REF!</definedName>
    <definedName name="JBN_KBN" localSheetId="1">#REF!</definedName>
    <definedName name="JBN_KBN" localSheetId="2">#REF!</definedName>
    <definedName name="JBN_KBN" localSheetId="3">#REF!</definedName>
    <definedName name="JBN_KBN" localSheetId="4">#REF!</definedName>
    <definedName name="JBN_KBN" localSheetId="5">#REF!</definedName>
    <definedName name="JBN_KBN" localSheetId="6">#REF!</definedName>
    <definedName name="JBN_KBN" localSheetId="7">#REF!</definedName>
    <definedName name="JBN_KBN" localSheetId="8">#REF!</definedName>
    <definedName name="JBN_KBN" localSheetId="11">#REF!</definedName>
    <definedName name="JBN_KBN" localSheetId="13">#REF!</definedName>
    <definedName name="JBN_KBN" localSheetId="14">#REF!</definedName>
    <definedName name="JBN_KBN" localSheetId="15">#REF!</definedName>
    <definedName name="JBN_KBN" localSheetId="12">#REF!</definedName>
    <definedName name="JBN_KBN" localSheetId="17">#REF!</definedName>
    <definedName name="JBN_KBN" localSheetId="18">#REF!</definedName>
    <definedName name="JBN_KBN" localSheetId="16">#REF!</definedName>
    <definedName name="JBN_KBN" localSheetId="9">#REF!</definedName>
    <definedName name="JBN_KBN" localSheetId="10">#REF!</definedName>
    <definedName name="JBN_KBN">#REF!</definedName>
    <definedName name="JKH_NOT_OUT_KBN" localSheetId="0">#REF!</definedName>
    <definedName name="JKH_NOT_OUT_KBN" localSheetId="1">#REF!</definedName>
    <definedName name="JKH_NOT_OUT_KBN" localSheetId="2">#REF!</definedName>
    <definedName name="JKH_NOT_OUT_KBN" localSheetId="3">#REF!</definedName>
    <definedName name="JKH_NOT_OUT_KBN" localSheetId="4">#REF!</definedName>
    <definedName name="JKH_NOT_OUT_KBN" localSheetId="5">#REF!</definedName>
    <definedName name="JKH_NOT_OUT_KBN" localSheetId="6">#REF!</definedName>
    <definedName name="JKH_NOT_OUT_KBN" localSheetId="7">#REF!</definedName>
    <definedName name="JKH_NOT_OUT_KBN" localSheetId="8">#REF!</definedName>
    <definedName name="JKH_NOT_OUT_KBN" localSheetId="11">#REF!</definedName>
    <definedName name="JKH_NOT_OUT_KBN" localSheetId="13">#REF!</definedName>
    <definedName name="JKH_NOT_OUT_KBN" localSheetId="14">#REF!</definedName>
    <definedName name="JKH_NOT_OUT_KBN" localSheetId="15">#REF!</definedName>
    <definedName name="JKH_NOT_OUT_KBN" localSheetId="12">#REF!</definedName>
    <definedName name="JKH_NOT_OUT_KBN" localSheetId="17">#REF!</definedName>
    <definedName name="JKH_NOT_OUT_KBN" localSheetId="18">#REF!</definedName>
    <definedName name="JKH_NOT_OUT_KBN" localSheetId="16">#REF!</definedName>
    <definedName name="JKH_NOT_OUT_KBN" localSheetId="9">#REF!</definedName>
    <definedName name="JKH_NOT_OUT_KBN" localSheetId="10">#REF!</definedName>
    <definedName name="JKH_NOT_OUT_KBN">#REF!</definedName>
    <definedName name="JKO_KBN" localSheetId="0">#REF!</definedName>
    <definedName name="JKO_KBN" localSheetId="1">#REF!</definedName>
    <definedName name="JKO_KBN" localSheetId="2">#REF!</definedName>
    <definedName name="JKO_KBN" localSheetId="3">#REF!</definedName>
    <definedName name="JKO_KBN" localSheetId="4">#REF!</definedName>
    <definedName name="JKO_KBN" localSheetId="5">#REF!</definedName>
    <definedName name="JKO_KBN" localSheetId="6">#REF!</definedName>
    <definedName name="JKO_KBN" localSheetId="7">#REF!</definedName>
    <definedName name="JKO_KBN" localSheetId="8">#REF!</definedName>
    <definedName name="JKO_KBN" localSheetId="11">#REF!</definedName>
    <definedName name="JKO_KBN" localSheetId="13">#REF!</definedName>
    <definedName name="JKO_KBN" localSheetId="14">#REF!</definedName>
    <definedName name="JKO_KBN" localSheetId="15">#REF!</definedName>
    <definedName name="JKO_KBN" localSheetId="12">#REF!</definedName>
    <definedName name="JKO_KBN" localSheetId="17">#REF!</definedName>
    <definedName name="JKO_KBN" localSheetId="18">#REF!</definedName>
    <definedName name="JKO_KBN" localSheetId="16">#REF!</definedName>
    <definedName name="JKO_KBN" localSheetId="9">#REF!</definedName>
    <definedName name="JKO_KBN" localSheetId="10">#REF!</definedName>
    <definedName name="JKO_KBN">#REF!</definedName>
    <definedName name="KKI_TRY_SBT" localSheetId="0">#REF!</definedName>
    <definedName name="KKI_TRY_SBT" localSheetId="1">#REF!</definedName>
    <definedName name="KKI_TRY_SBT" localSheetId="2">#REF!</definedName>
    <definedName name="KKI_TRY_SBT" localSheetId="3">#REF!</definedName>
    <definedName name="KKI_TRY_SBT" localSheetId="4">#REF!</definedName>
    <definedName name="KKI_TRY_SBT" localSheetId="5">#REF!</definedName>
    <definedName name="KKI_TRY_SBT" localSheetId="6">#REF!</definedName>
    <definedName name="KKI_TRY_SBT" localSheetId="7">#REF!</definedName>
    <definedName name="KKI_TRY_SBT" localSheetId="8">#REF!</definedName>
    <definedName name="KKI_TRY_SBT" localSheetId="11">#REF!</definedName>
    <definedName name="KKI_TRY_SBT" localSheetId="13">#REF!</definedName>
    <definedName name="KKI_TRY_SBT" localSheetId="14">#REF!</definedName>
    <definedName name="KKI_TRY_SBT" localSheetId="15">#REF!</definedName>
    <definedName name="KKI_TRY_SBT" localSheetId="12">#REF!</definedName>
    <definedName name="KKI_TRY_SBT" localSheetId="17">#REF!</definedName>
    <definedName name="KKI_TRY_SBT" localSheetId="18">#REF!</definedName>
    <definedName name="KKI_TRY_SBT" localSheetId="16">#REF!</definedName>
    <definedName name="KKI_TRY_SBT" localSheetId="9">#REF!</definedName>
    <definedName name="KKI_TRY_SBT" localSheetId="10">#REF!</definedName>
    <definedName name="KKI_TRY_SBT">#REF!</definedName>
    <definedName name="KRO_BHN_KBN" localSheetId="0">#REF!</definedName>
    <definedName name="KRO_BHN_KBN" localSheetId="1">#REF!</definedName>
    <definedName name="KRO_BHN_KBN" localSheetId="2">#REF!</definedName>
    <definedName name="KRO_BHN_KBN" localSheetId="3">#REF!</definedName>
    <definedName name="KRO_BHN_KBN" localSheetId="4">#REF!</definedName>
    <definedName name="KRO_BHN_KBN" localSheetId="5">#REF!</definedName>
    <definedName name="KRO_BHN_KBN" localSheetId="6">#REF!</definedName>
    <definedName name="KRO_BHN_KBN" localSheetId="7">#REF!</definedName>
    <definedName name="KRO_BHN_KBN" localSheetId="8">#REF!</definedName>
    <definedName name="KRO_BHN_KBN" localSheetId="11">#REF!</definedName>
    <definedName name="KRO_BHN_KBN" localSheetId="13">#REF!</definedName>
    <definedName name="KRO_BHN_KBN" localSheetId="14">#REF!</definedName>
    <definedName name="KRO_BHN_KBN" localSheetId="15">#REF!</definedName>
    <definedName name="KRO_BHN_KBN" localSheetId="12">#REF!</definedName>
    <definedName name="KRO_BHN_KBN" localSheetId="17">#REF!</definedName>
    <definedName name="KRO_BHN_KBN" localSheetId="18">#REF!</definedName>
    <definedName name="KRO_BHN_KBN" localSheetId="16">#REF!</definedName>
    <definedName name="KRO_BHN_KBN" localSheetId="9">#REF!</definedName>
    <definedName name="KRO_BHN_KBN" localSheetId="10">#REF!</definedName>
    <definedName name="KRO_BHN_KBN">#REF!</definedName>
    <definedName name="KRO_EDT_FLG" localSheetId="0">#REF!</definedName>
    <definedName name="KRO_EDT_FLG" localSheetId="1">#REF!</definedName>
    <definedName name="KRO_EDT_FLG" localSheetId="2">#REF!</definedName>
    <definedName name="KRO_EDT_FLG" localSheetId="3">#REF!</definedName>
    <definedName name="KRO_EDT_FLG" localSheetId="4">#REF!</definedName>
    <definedName name="KRO_EDT_FLG" localSheetId="5">#REF!</definedName>
    <definedName name="KRO_EDT_FLG" localSheetId="6">#REF!</definedName>
    <definedName name="KRO_EDT_FLG" localSheetId="7">#REF!</definedName>
    <definedName name="KRO_EDT_FLG" localSheetId="8">#REF!</definedName>
    <definedName name="KRO_EDT_FLG" localSheetId="11">#REF!</definedName>
    <definedName name="KRO_EDT_FLG" localSheetId="13">#REF!</definedName>
    <definedName name="KRO_EDT_FLG" localSheetId="14">#REF!</definedName>
    <definedName name="KRO_EDT_FLG" localSheetId="15">#REF!</definedName>
    <definedName name="KRO_EDT_FLG" localSheetId="12">#REF!</definedName>
    <definedName name="KRO_EDT_FLG" localSheetId="17">#REF!</definedName>
    <definedName name="KRO_EDT_FLG" localSheetId="18">#REF!</definedName>
    <definedName name="KRO_EDT_FLG" localSheetId="16">#REF!</definedName>
    <definedName name="KRO_EDT_FLG" localSheetId="9">#REF!</definedName>
    <definedName name="KRO_EDT_FLG" localSheetId="10">#REF!</definedName>
    <definedName name="KRO_EDT_FLG">#REF!</definedName>
    <definedName name="KRO_KST_KBN" localSheetId="0">#REF!</definedName>
    <definedName name="KRO_KST_KBN" localSheetId="1">#REF!</definedName>
    <definedName name="KRO_KST_KBN" localSheetId="2">#REF!</definedName>
    <definedName name="KRO_KST_KBN" localSheetId="3">#REF!</definedName>
    <definedName name="KRO_KST_KBN" localSheetId="4">#REF!</definedName>
    <definedName name="KRO_KST_KBN" localSheetId="5">#REF!</definedName>
    <definedName name="KRO_KST_KBN" localSheetId="6">#REF!</definedName>
    <definedName name="KRO_KST_KBN" localSheetId="7">#REF!</definedName>
    <definedName name="KRO_KST_KBN" localSheetId="8">#REF!</definedName>
    <definedName name="KRO_KST_KBN" localSheetId="11">#REF!</definedName>
    <definedName name="KRO_KST_KBN" localSheetId="13">#REF!</definedName>
    <definedName name="KRO_KST_KBN" localSheetId="14">#REF!</definedName>
    <definedName name="KRO_KST_KBN" localSheetId="15">#REF!</definedName>
    <definedName name="KRO_KST_KBN" localSheetId="12">#REF!</definedName>
    <definedName name="KRO_KST_KBN" localSheetId="17">#REF!</definedName>
    <definedName name="KRO_KST_KBN" localSheetId="18">#REF!</definedName>
    <definedName name="KRO_KST_KBN" localSheetId="16">#REF!</definedName>
    <definedName name="KRO_KST_KBN" localSheetId="9">#REF!</definedName>
    <definedName name="KRO_KST_KBN" localSheetId="10">#REF!</definedName>
    <definedName name="KRO_KST_KBN">#REF!</definedName>
    <definedName name="KRO_TRY_SBT" localSheetId="0">#REF!</definedName>
    <definedName name="KRO_TRY_SBT" localSheetId="1">#REF!</definedName>
    <definedName name="KRO_TRY_SBT" localSheetId="2">#REF!</definedName>
    <definedName name="KRO_TRY_SBT" localSheetId="3">#REF!</definedName>
    <definedName name="KRO_TRY_SBT" localSheetId="4">#REF!</definedName>
    <definedName name="KRO_TRY_SBT" localSheetId="5">#REF!</definedName>
    <definedName name="KRO_TRY_SBT" localSheetId="6">#REF!</definedName>
    <definedName name="KRO_TRY_SBT" localSheetId="7">#REF!</definedName>
    <definedName name="KRO_TRY_SBT" localSheetId="8">#REF!</definedName>
    <definedName name="KRO_TRY_SBT" localSheetId="11">#REF!</definedName>
    <definedName name="KRO_TRY_SBT" localSheetId="13">#REF!</definedName>
    <definedName name="KRO_TRY_SBT" localSheetId="14">#REF!</definedName>
    <definedName name="KRO_TRY_SBT" localSheetId="15">#REF!</definedName>
    <definedName name="KRO_TRY_SBT" localSheetId="12">#REF!</definedName>
    <definedName name="KRO_TRY_SBT" localSheetId="17">#REF!</definedName>
    <definedName name="KRO_TRY_SBT" localSheetId="18">#REF!</definedName>
    <definedName name="KRO_TRY_SBT" localSheetId="16">#REF!</definedName>
    <definedName name="KRO_TRY_SBT" localSheetId="9">#REF!</definedName>
    <definedName name="KRO_TRY_SBT" localSheetId="10">#REF!</definedName>
    <definedName name="KRO_TRY_SBT">#REF!</definedName>
    <definedName name="KSO_KTO_FLG" localSheetId="0">#REF!</definedName>
    <definedName name="KSO_KTO_FLG" localSheetId="1">#REF!</definedName>
    <definedName name="KSO_KTO_FLG" localSheetId="2">#REF!</definedName>
    <definedName name="KSO_KTO_FLG" localSheetId="3">#REF!</definedName>
    <definedName name="KSO_KTO_FLG" localSheetId="4">#REF!</definedName>
    <definedName name="KSO_KTO_FLG" localSheetId="5">#REF!</definedName>
    <definedName name="KSO_KTO_FLG" localSheetId="6">#REF!</definedName>
    <definedName name="KSO_KTO_FLG" localSheetId="7">#REF!</definedName>
    <definedName name="KSO_KTO_FLG" localSheetId="8">#REF!</definedName>
    <definedName name="KSO_KTO_FLG" localSheetId="11">#REF!</definedName>
    <definedName name="KSO_KTO_FLG" localSheetId="13">#REF!</definedName>
    <definedName name="KSO_KTO_FLG" localSheetId="14">#REF!</definedName>
    <definedName name="KSO_KTO_FLG" localSheetId="15">#REF!</definedName>
    <definedName name="KSO_KTO_FLG" localSheetId="12">#REF!</definedName>
    <definedName name="KSO_KTO_FLG" localSheetId="17">#REF!</definedName>
    <definedName name="KSO_KTO_FLG" localSheetId="18">#REF!</definedName>
    <definedName name="KSO_KTO_FLG" localSheetId="16">#REF!</definedName>
    <definedName name="KSO_KTO_FLG" localSheetId="9">#REF!</definedName>
    <definedName name="KSO_KTO_FLG" localSheetId="10">#REF!</definedName>
    <definedName name="KSO_KTO_FLG">#REF!</definedName>
    <definedName name="KST_KBN" localSheetId="0">#REF!</definedName>
    <definedName name="KST_KBN" localSheetId="1">#REF!</definedName>
    <definedName name="KST_KBN" localSheetId="2">#REF!</definedName>
    <definedName name="KST_KBN" localSheetId="3">#REF!</definedName>
    <definedName name="KST_KBN" localSheetId="4">#REF!</definedName>
    <definedName name="KST_KBN" localSheetId="5">#REF!</definedName>
    <definedName name="KST_KBN" localSheetId="6">#REF!</definedName>
    <definedName name="KST_KBN" localSheetId="7">#REF!</definedName>
    <definedName name="KST_KBN" localSheetId="8">#REF!</definedName>
    <definedName name="KST_KBN" localSheetId="11">#REF!</definedName>
    <definedName name="KST_KBN" localSheetId="13">#REF!</definedName>
    <definedName name="KST_KBN" localSheetId="14">#REF!</definedName>
    <definedName name="KST_KBN" localSheetId="15">#REF!</definedName>
    <definedName name="KST_KBN" localSheetId="12">#REF!</definedName>
    <definedName name="KST_KBN" localSheetId="17">#REF!</definedName>
    <definedName name="KST_KBN" localSheetId="18">#REF!</definedName>
    <definedName name="KST_KBN" localSheetId="16">#REF!</definedName>
    <definedName name="KST_KBN" localSheetId="9">#REF!</definedName>
    <definedName name="KST_KBN" localSheetId="10">#REF!</definedName>
    <definedName name="KST_KBN">#REF!</definedName>
    <definedName name="KTO_INF_FLG" localSheetId="0">#REF!</definedName>
    <definedName name="KTO_INF_FLG" localSheetId="1">#REF!</definedName>
    <definedName name="KTO_INF_FLG" localSheetId="2">#REF!</definedName>
    <definedName name="KTO_INF_FLG" localSheetId="3">#REF!</definedName>
    <definedName name="KTO_INF_FLG" localSheetId="4">#REF!</definedName>
    <definedName name="KTO_INF_FLG" localSheetId="5">#REF!</definedName>
    <definedName name="KTO_INF_FLG" localSheetId="6">#REF!</definedName>
    <definedName name="KTO_INF_FLG" localSheetId="7">#REF!</definedName>
    <definedName name="KTO_INF_FLG" localSheetId="8">#REF!</definedName>
    <definedName name="KTO_INF_FLG" localSheetId="11">#REF!</definedName>
    <definedName name="KTO_INF_FLG" localSheetId="13">#REF!</definedName>
    <definedName name="KTO_INF_FLG" localSheetId="14">#REF!</definedName>
    <definedName name="KTO_INF_FLG" localSheetId="15">#REF!</definedName>
    <definedName name="KTO_INF_FLG" localSheetId="12">#REF!</definedName>
    <definedName name="KTO_INF_FLG" localSheetId="17">#REF!</definedName>
    <definedName name="KTO_INF_FLG" localSheetId="18">#REF!</definedName>
    <definedName name="KTO_INF_FLG" localSheetId="16">#REF!</definedName>
    <definedName name="KTO_INF_FLG" localSheetId="9">#REF!</definedName>
    <definedName name="KTO_INF_FLG" localSheetId="10">#REF!</definedName>
    <definedName name="KTO_INF_FLG">#REF!</definedName>
    <definedName name="KTO_JKT_FLG" localSheetId="0">#REF!</definedName>
    <definedName name="KTO_JKT_FLG" localSheetId="1">#REF!</definedName>
    <definedName name="KTO_JKT_FLG" localSheetId="2">#REF!</definedName>
    <definedName name="KTO_JKT_FLG" localSheetId="3">#REF!</definedName>
    <definedName name="KTO_JKT_FLG" localSheetId="4">#REF!</definedName>
    <definedName name="KTO_JKT_FLG" localSheetId="5">#REF!</definedName>
    <definedName name="KTO_JKT_FLG" localSheetId="6">#REF!</definedName>
    <definedName name="KTO_JKT_FLG" localSheetId="7">#REF!</definedName>
    <definedName name="KTO_JKT_FLG" localSheetId="8">#REF!</definedName>
    <definedName name="KTO_JKT_FLG" localSheetId="11">#REF!</definedName>
    <definedName name="KTO_JKT_FLG" localSheetId="13">#REF!</definedName>
    <definedName name="KTO_JKT_FLG" localSheetId="14">#REF!</definedName>
    <definedName name="KTO_JKT_FLG" localSheetId="15">#REF!</definedName>
    <definedName name="KTO_JKT_FLG" localSheetId="12">#REF!</definedName>
    <definedName name="KTO_JKT_FLG" localSheetId="17">#REF!</definedName>
    <definedName name="KTO_JKT_FLG" localSheetId="18">#REF!</definedName>
    <definedName name="KTO_JKT_FLG" localSheetId="16">#REF!</definedName>
    <definedName name="KTO_JKT_FLG" localSheetId="9">#REF!</definedName>
    <definedName name="KTO_JKT_FLG" localSheetId="10">#REF!</definedName>
    <definedName name="KTO_JKT_FLG">#REF!</definedName>
    <definedName name="KYO_KTI_KBN" localSheetId="0">#REF!</definedName>
    <definedName name="KYO_KTI_KBN" localSheetId="1">#REF!</definedName>
    <definedName name="KYO_KTI_KBN" localSheetId="2">#REF!</definedName>
    <definedName name="KYO_KTI_KBN" localSheetId="3">#REF!</definedName>
    <definedName name="KYO_KTI_KBN" localSheetId="4">#REF!</definedName>
    <definedName name="KYO_KTI_KBN" localSheetId="5">#REF!</definedName>
    <definedName name="KYO_KTI_KBN" localSheetId="6">#REF!</definedName>
    <definedName name="KYO_KTI_KBN" localSheetId="7">#REF!</definedName>
    <definedName name="KYO_KTI_KBN" localSheetId="8">#REF!</definedName>
    <definedName name="KYO_KTI_KBN" localSheetId="11">#REF!</definedName>
    <definedName name="KYO_KTI_KBN" localSheetId="13">#REF!</definedName>
    <definedName name="KYO_KTI_KBN" localSheetId="14">#REF!</definedName>
    <definedName name="KYO_KTI_KBN" localSheetId="15">#REF!</definedName>
    <definedName name="KYO_KTI_KBN" localSheetId="12">#REF!</definedName>
    <definedName name="KYO_KTI_KBN" localSheetId="17">#REF!</definedName>
    <definedName name="KYO_KTI_KBN" localSheetId="18">#REF!</definedName>
    <definedName name="KYO_KTI_KBN" localSheetId="16">#REF!</definedName>
    <definedName name="KYO_KTI_KBN" localSheetId="9">#REF!</definedName>
    <definedName name="KYO_KTI_KBN" localSheetId="10">#REF!</definedName>
    <definedName name="KYO_KTI_KBN">#REF!</definedName>
    <definedName name="KYT_BHN_SP_KBN" localSheetId="0">#REF!</definedName>
    <definedName name="KYT_BHN_SP_KBN" localSheetId="1">#REF!</definedName>
    <definedName name="KYT_BHN_SP_KBN" localSheetId="2">#REF!</definedName>
    <definedName name="KYT_BHN_SP_KBN" localSheetId="3">#REF!</definedName>
    <definedName name="KYT_BHN_SP_KBN" localSheetId="4">#REF!</definedName>
    <definedName name="KYT_BHN_SP_KBN" localSheetId="5">#REF!</definedName>
    <definedName name="KYT_BHN_SP_KBN" localSheetId="6">#REF!</definedName>
    <definedName name="KYT_BHN_SP_KBN" localSheetId="7">#REF!</definedName>
    <definedName name="KYT_BHN_SP_KBN" localSheetId="8">#REF!</definedName>
    <definedName name="KYT_BHN_SP_KBN" localSheetId="11">#REF!</definedName>
    <definedName name="KYT_BHN_SP_KBN" localSheetId="13">#REF!</definedName>
    <definedName name="KYT_BHN_SP_KBN" localSheetId="14">#REF!</definedName>
    <definedName name="KYT_BHN_SP_KBN" localSheetId="15">#REF!</definedName>
    <definedName name="KYT_BHN_SP_KBN" localSheetId="12">#REF!</definedName>
    <definedName name="KYT_BHN_SP_KBN" localSheetId="17">#REF!</definedName>
    <definedName name="KYT_BHN_SP_KBN" localSheetId="18">#REF!</definedName>
    <definedName name="KYT_BHN_SP_KBN" localSheetId="16">#REF!</definedName>
    <definedName name="KYT_BHN_SP_KBN" localSheetId="9">#REF!</definedName>
    <definedName name="KYT_BHN_SP_KBN" localSheetId="10">#REF!</definedName>
    <definedName name="KYT_BHN_SP_KBN">#REF!</definedName>
    <definedName name="LOOP_GRP_KBN" localSheetId="0">#REF!</definedName>
    <definedName name="LOOP_GRP_KBN" localSheetId="1">#REF!</definedName>
    <definedName name="LOOP_GRP_KBN" localSheetId="2">#REF!</definedName>
    <definedName name="LOOP_GRP_KBN" localSheetId="3">#REF!</definedName>
    <definedName name="LOOP_GRP_KBN" localSheetId="4">#REF!</definedName>
    <definedName name="LOOP_GRP_KBN" localSheetId="5">#REF!</definedName>
    <definedName name="LOOP_GRP_KBN" localSheetId="6">#REF!</definedName>
    <definedName name="LOOP_GRP_KBN" localSheetId="7">#REF!</definedName>
    <definedName name="LOOP_GRP_KBN" localSheetId="8">#REF!</definedName>
    <definedName name="LOOP_GRP_KBN" localSheetId="11">#REF!</definedName>
    <definedName name="LOOP_GRP_KBN" localSheetId="13">#REF!</definedName>
    <definedName name="LOOP_GRP_KBN" localSheetId="14">#REF!</definedName>
    <definedName name="LOOP_GRP_KBN" localSheetId="15">#REF!</definedName>
    <definedName name="LOOP_GRP_KBN" localSheetId="12">#REF!</definedName>
    <definedName name="LOOP_GRP_KBN" localSheetId="17">#REF!</definedName>
    <definedName name="LOOP_GRP_KBN" localSheetId="18">#REF!</definedName>
    <definedName name="LOOP_GRP_KBN" localSheetId="16">#REF!</definedName>
    <definedName name="LOOP_GRP_KBN" localSheetId="9">#REF!</definedName>
    <definedName name="LOOP_GRP_KBN" localSheetId="10">#REF!</definedName>
    <definedName name="LOOP_GRP_KBN">#REF!</definedName>
    <definedName name="LOOP_JOIN_KBN" localSheetId="0">#REF!</definedName>
    <definedName name="LOOP_JOIN_KBN" localSheetId="1">#REF!</definedName>
    <definedName name="LOOP_JOIN_KBN" localSheetId="2">#REF!</definedName>
    <definedName name="LOOP_JOIN_KBN" localSheetId="3">#REF!</definedName>
    <definedName name="LOOP_JOIN_KBN" localSheetId="4">#REF!</definedName>
    <definedName name="LOOP_JOIN_KBN" localSheetId="5">#REF!</definedName>
    <definedName name="LOOP_JOIN_KBN" localSheetId="6">#REF!</definedName>
    <definedName name="LOOP_JOIN_KBN" localSheetId="7">#REF!</definedName>
    <definedName name="LOOP_JOIN_KBN" localSheetId="8">#REF!</definedName>
    <definedName name="LOOP_JOIN_KBN" localSheetId="11">#REF!</definedName>
    <definedName name="LOOP_JOIN_KBN" localSheetId="13">#REF!</definedName>
    <definedName name="LOOP_JOIN_KBN" localSheetId="14">#REF!</definedName>
    <definedName name="LOOP_JOIN_KBN" localSheetId="15">#REF!</definedName>
    <definedName name="LOOP_JOIN_KBN" localSheetId="12">#REF!</definedName>
    <definedName name="LOOP_JOIN_KBN" localSheetId="17">#REF!</definedName>
    <definedName name="LOOP_JOIN_KBN" localSheetId="18">#REF!</definedName>
    <definedName name="LOOP_JOIN_KBN" localSheetId="16">#REF!</definedName>
    <definedName name="LOOP_JOIN_KBN" localSheetId="9">#REF!</definedName>
    <definedName name="LOOP_JOIN_KBN" localSheetId="10">#REF!</definedName>
    <definedName name="LOOP_JOIN_KBN">#REF!</definedName>
    <definedName name="LOOP_KBN" localSheetId="0">#REF!</definedName>
    <definedName name="LOOP_KBN" localSheetId="1">#REF!</definedName>
    <definedName name="LOOP_KBN" localSheetId="2">#REF!</definedName>
    <definedName name="LOOP_KBN" localSheetId="3">#REF!</definedName>
    <definedName name="LOOP_KBN" localSheetId="4">#REF!</definedName>
    <definedName name="LOOP_KBN" localSheetId="5">#REF!</definedName>
    <definedName name="LOOP_KBN" localSheetId="6">#REF!</definedName>
    <definedName name="LOOP_KBN" localSheetId="7">#REF!</definedName>
    <definedName name="LOOP_KBN" localSheetId="8">#REF!</definedName>
    <definedName name="LOOP_KBN" localSheetId="11">#REF!</definedName>
    <definedName name="LOOP_KBN" localSheetId="13">#REF!</definedName>
    <definedName name="LOOP_KBN" localSheetId="14">#REF!</definedName>
    <definedName name="LOOP_KBN" localSheetId="15">#REF!</definedName>
    <definedName name="LOOP_KBN" localSheetId="12">#REF!</definedName>
    <definedName name="LOOP_KBN" localSheetId="17">#REF!</definedName>
    <definedName name="LOOP_KBN" localSheetId="18">#REF!</definedName>
    <definedName name="LOOP_KBN" localSheetId="16">#REF!</definedName>
    <definedName name="LOOP_KBN" localSheetId="9">#REF!</definedName>
    <definedName name="LOOP_KBN" localSheetId="10">#REF!</definedName>
    <definedName name="LOOP_KBN">#REF!</definedName>
    <definedName name="LOOP_MNT_FLG" localSheetId="0">#REF!</definedName>
    <definedName name="LOOP_MNT_FLG" localSheetId="1">#REF!</definedName>
    <definedName name="LOOP_MNT_FLG" localSheetId="2">#REF!</definedName>
    <definedName name="LOOP_MNT_FLG" localSheetId="3">#REF!</definedName>
    <definedName name="LOOP_MNT_FLG" localSheetId="4">#REF!</definedName>
    <definedName name="LOOP_MNT_FLG" localSheetId="5">#REF!</definedName>
    <definedName name="LOOP_MNT_FLG" localSheetId="6">#REF!</definedName>
    <definedName name="LOOP_MNT_FLG" localSheetId="7">#REF!</definedName>
    <definedName name="LOOP_MNT_FLG" localSheetId="8">#REF!</definedName>
    <definedName name="LOOP_MNT_FLG" localSheetId="11">#REF!</definedName>
    <definedName name="LOOP_MNT_FLG" localSheetId="13">#REF!</definedName>
    <definedName name="LOOP_MNT_FLG" localSheetId="14">#REF!</definedName>
    <definedName name="LOOP_MNT_FLG" localSheetId="15">#REF!</definedName>
    <definedName name="LOOP_MNT_FLG" localSheetId="12">#REF!</definedName>
    <definedName name="LOOP_MNT_FLG" localSheetId="17">#REF!</definedName>
    <definedName name="LOOP_MNT_FLG" localSheetId="18">#REF!</definedName>
    <definedName name="LOOP_MNT_FLG" localSheetId="16">#REF!</definedName>
    <definedName name="LOOP_MNT_FLG" localSheetId="9">#REF!</definedName>
    <definedName name="LOOP_MNT_FLG" localSheetId="10">#REF!</definedName>
    <definedName name="LOOP_MNT_FLG">#REF!</definedName>
    <definedName name="LOOP_YSK_KYT_FLG" localSheetId="0">#REF!</definedName>
    <definedName name="LOOP_YSK_KYT_FLG" localSheetId="1">#REF!</definedName>
    <definedName name="LOOP_YSK_KYT_FLG" localSheetId="2">#REF!</definedName>
    <definedName name="LOOP_YSK_KYT_FLG" localSheetId="3">#REF!</definedName>
    <definedName name="LOOP_YSK_KYT_FLG" localSheetId="4">#REF!</definedName>
    <definedName name="LOOP_YSK_KYT_FLG" localSheetId="5">#REF!</definedName>
    <definedName name="LOOP_YSK_KYT_FLG" localSheetId="6">#REF!</definedName>
    <definedName name="LOOP_YSK_KYT_FLG" localSheetId="7">#REF!</definedName>
    <definedName name="LOOP_YSK_KYT_FLG" localSheetId="8">#REF!</definedName>
    <definedName name="LOOP_YSK_KYT_FLG" localSheetId="11">#REF!</definedName>
    <definedName name="LOOP_YSK_KYT_FLG" localSheetId="13">#REF!</definedName>
    <definedName name="LOOP_YSK_KYT_FLG" localSheetId="14">#REF!</definedName>
    <definedName name="LOOP_YSK_KYT_FLG" localSheetId="15">#REF!</definedName>
    <definedName name="LOOP_YSK_KYT_FLG" localSheetId="12">#REF!</definedName>
    <definedName name="LOOP_YSK_KYT_FLG" localSheetId="17">#REF!</definedName>
    <definedName name="LOOP_YSK_KYT_FLG" localSheetId="18">#REF!</definedName>
    <definedName name="LOOP_YSK_KYT_FLG" localSheetId="16">#REF!</definedName>
    <definedName name="LOOP_YSK_KYT_FLG" localSheetId="9">#REF!</definedName>
    <definedName name="LOOP_YSK_KYT_FLG" localSheetId="10">#REF!</definedName>
    <definedName name="LOOP_YSK_KYT_FLG">#REF!</definedName>
    <definedName name="MakeSqlExec" localSheetId="1">[3]!MakeSqlExec</definedName>
    <definedName name="MakeSqlExec" localSheetId="2">[3]!MakeSqlExec</definedName>
    <definedName name="MakeSqlExec" localSheetId="3">[3]!MakeSqlExec</definedName>
    <definedName name="MakeSqlExec" localSheetId="4">[3]!MakeSqlExec</definedName>
    <definedName name="MakeSqlExec" localSheetId="5">[3]!MakeSqlExec</definedName>
    <definedName name="MakeSqlExec" localSheetId="6">[3]!MakeSqlExec</definedName>
    <definedName name="MakeSqlExec" localSheetId="7">[3]!MakeSqlExec</definedName>
    <definedName name="MakeSqlExec" localSheetId="8">[3]!MakeSqlExec</definedName>
    <definedName name="MakeSqlExec" localSheetId="11">[3]!MakeSqlExec</definedName>
    <definedName name="MakeSqlExec" localSheetId="13">[3]!MakeSqlExec</definedName>
    <definedName name="MakeSqlExec" localSheetId="14">[3]!MakeSqlExec</definedName>
    <definedName name="MakeSqlExec" localSheetId="15">[3]!MakeSqlExec</definedName>
    <definedName name="MakeSqlExec" localSheetId="12">[3]!MakeSqlExec</definedName>
    <definedName name="MakeSqlExec" localSheetId="17">[3]!MakeSqlExec</definedName>
    <definedName name="MakeSqlExec" localSheetId="18">[3]!MakeSqlExec</definedName>
    <definedName name="MakeSqlExec" localSheetId="16">[3]!MakeSqlExec</definedName>
    <definedName name="MakeSqlExec" localSheetId="9">[3]!MakeSqlExec</definedName>
    <definedName name="MakeSqlExec" localSheetId="10">[3]!MakeSqlExec</definedName>
    <definedName name="MakeSqlExec">[3]!MakeSqlExec</definedName>
    <definedName name="misaki" localSheetId="0">[1]!BookInfGet</definedName>
    <definedName name="misaki" localSheetId="1">[2]!BookInfGet</definedName>
    <definedName name="misaki" localSheetId="2">[2]!BookInfGet</definedName>
    <definedName name="misaki" localSheetId="3">[1]!BookInfGet</definedName>
    <definedName name="misaki" localSheetId="4">[1]!BookInfGet</definedName>
    <definedName name="misaki" localSheetId="5">[1]!BookInfGet</definedName>
    <definedName name="misaki" localSheetId="6">[1]!BookInfGet</definedName>
    <definedName name="misaki" localSheetId="7">[1]!BookInfGet</definedName>
    <definedName name="misaki" localSheetId="8">[1]!BookInfGet</definedName>
    <definedName name="misaki" localSheetId="11">[1]!BookInfGet</definedName>
    <definedName name="misaki" localSheetId="13">[1]!BookInfGet</definedName>
    <definedName name="misaki" localSheetId="14">[1]!BookInfGet</definedName>
    <definedName name="misaki" localSheetId="15">[1]!BookInfGet</definedName>
    <definedName name="misaki" localSheetId="12">[1]!BookInfGet</definedName>
    <definedName name="misaki" localSheetId="17">[1]!BookInfGet</definedName>
    <definedName name="misaki" localSheetId="18">[1]!BookInfGet</definedName>
    <definedName name="misaki" localSheetId="16">[1]!BookInfGet</definedName>
    <definedName name="misaki" localSheetId="9">[1]!BookInfGet</definedName>
    <definedName name="misaki" localSheetId="10">[1]!BookInfGet</definedName>
    <definedName name="misaki">[2]!BookInfGet</definedName>
    <definedName name="MNT_BUS_FLG" localSheetId="0">#REF!</definedName>
    <definedName name="MNT_BUS_FLG" localSheetId="1">#REF!</definedName>
    <definedName name="MNT_BUS_FLG" localSheetId="2">#REF!</definedName>
    <definedName name="MNT_BUS_FLG" localSheetId="3">#REF!</definedName>
    <definedName name="MNT_BUS_FLG" localSheetId="4">#REF!</definedName>
    <definedName name="MNT_BUS_FLG" localSheetId="5">#REF!</definedName>
    <definedName name="MNT_BUS_FLG" localSheetId="6">#REF!</definedName>
    <definedName name="MNT_BUS_FLG" localSheetId="7">#REF!</definedName>
    <definedName name="MNT_BUS_FLG" localSheetId="8">#REF!</definedName>
    <definedName name="MNT_BUS_FLG" localSheetId="11">#REF!</definedName>
    <definedName name="MNT_BUS_FLG" localSheetId="13">#REF!</definedName>
    <definedName name="MNT_BUS_FLG" localSheetId="14">#REF!</definedName>
    <definedName name="MNT_BUS_FLG" localSheetId="15">#REF!</definedName>
    <definedName name="MNT_BUS_FLG" localSheetId="12">#REF!</definedName>
    <definedName name="MNT_BUS_FLG" localSheetId="17">#REF!</definedName>
    <definedName name="MNT_BUS_FLG" localSheetId="18">#REF!</definedName>
    <definedName name="MNT_BUS_FLG" localSheetId="16">#REF!</definedName>
    <definedName name="MNT_BUS_FLG" localSheetId="9">#REF!</definedName>
    <definedName name="MNT_BUS_FLG" localSheetId="10">#REF!</definedName>
    <definedName name="MNT_BUS_FLG">#REF!</definedName>
    <definedName name="MST_FIX_FLG" localSheetId="0">#REF!</definedName>
    <definedName name="MST_FIX_FLG" localSheetId="1">#REF!</definedName>
    <definedName name="MST_FIX_FLG" localSheetId="2">#REF!</definedName>
    <definedName name="MST_FIX_FLG" localSheetId="3">#REF!</definedName>
    <definedName name="MST_FIX_FLG" localSheetId="4">#REF!</definedName>
    <definedName name="MST_FIX_FLG" localSheetId="5">#REF!</definedName>
    <definedName name="MST_FIX_FLG" localSheetId="6">#REF!</definedName>
    <definedName name="MST_FIX_FLG" localSheetId="7">#REF!</definedName>
    <definedName name="MST_FIX_FLG" localSheetId="8">#REF!</definedName>
    <definedName name="MST_FIX_FLG" localSheetId="11">#REF!</definedName>
    <definedName name="MST_FIX_FLG" localSheetId="13">#REF!</definedName>
    <definedName name="MST_FIX_FLG" localSheetId="14">#REF!</definedName>
    <definedName name="MST_FIX_FLG" localSheetId="15">#REF!</definedName>
    <definedName name="MST_FIX_FLG" localSheetId="12">#REF!</definedName>
    <definedName name="MST_FIX_FLG" localSheetId="17">#REF!</definedName>
    <definedName name="MST_FIX_FLG" localSheetId="18">#REF!</definedName>
    <definedName name="MST_FIX_FLG" localSheetId="16">#REF!</definedName>
    <definedName name="MST_FIX_FLG" localSheetId="9">#REF!</definedName>
    <definedName name="MST_FIX_FLG" localSheetId="10">#REF!</definedName>
    <definedName name="MST_FIX_FLG">#REF!</definedName>
    <definedName name="NTG_KBN" localSheetId="0">#REF!</definedName>
    <definedName name="NTG_KBN" localSheetId="1">#REF!</definedName>
    <definedName name="NTG_KBN" localSheetId="2">#REF!</definedName>
    <definedName name="NTG_KBN" localSheetId="3">#REF!</definedName>
    <definedName name="NTG_KBN" localSheetId="4">#REF!</definedName>
    <definedName name="NTG_KBN" localSheetId="5">#REF!</definedName>
    <definedName name="NTG_KBN" localSheetId="6">#REF!</definedName>
    <definedName name="NTG_KBN" localSheetId="7">#REF!</definedName>
    <definedName name="NTG_KBN" localSheetId="8">#REF!</definedName>
    <definedName name="NTG_KBN" localSheetId="11">#REF!</definedName>
    <definedName name="NTG_KBN" localSheetId="13">#REF!</definedName>
    <definedName name="NTG_KBN" localSheetId="14">#REF!</definedName>
    <definedName name="NTG_KBN" localSheetId="15">#REF!</definedName>
    <definedName name="NTG_KBN" localSheetId="12">#REF!</definedName>
    <definedName name="NTG_KBN" localSheetId="17">#REF!</definedName>
    <definedName name="NTG_KBN" localSheetId="18">#REF!</definedName>
    <definedName name="NTG_KBN" localSheetId="16">#REF!</definedName>
    <definedName name="NTG_KBN" localSheetId="9">#REF!</definedName>
    <definedName name="NTG_KBN" localSheetId="10">#REF!</definedName>
    <definedName name="NTG_KBN">#REF!</definedName>
    <definedName name="OEN_FLG" localSheetId="0">#REF!</definedName>
    <definedName name="OEN_FLG" localSheetId="1">#REF!</definedName>
    <definedName name="OEN_FLG" localSheetId="2">#REF!</definedName>
    <definedName name="OEN_FLG" localSheetId="3">#REF!</definedName>
    <definedName name="OEN_FLG" localSheetId="4">#REF!</definedName>
    <definedName name="OEN_FLG" localSheetId="5">#REF!</definedName>
    <definedName name="OEN_FLG" localSheetId="6">#REF!</definedName>
    <definedName name="OEN_FLG" localSheetId="7">#REF!</definedName>
    <definedName name="OEN_FLG" localSheetId="8">#REF!</definedName>
    <definedName name="OEN_FLG" localSheetId="11">#REF!</definedName>
    <definedName name="OEN_FLG" localSheetId="13">#REF!</definedName>
    <definedName name="OEN_FLG" localSheetId="14">#REF!</definedName>
    <definedName name="OEN_FLG" localSheetId="15">#REF!</definedName>
    <definedName name="OEN_FLG" localSheetId="12">#REF!</definedName>
    <definedName name="OEN_FLG" localSheetId="17">#REF!</definedName>
    <definedName name="OEN_FLG" localSheetId="18">#REF!</definedName>
    <definedName name="OEN_FLG" localSheetId="16">#REF!</definedName>
    <definedName name="OEN_FLG" localSheetId="9">#REF!</definedName>
    <definedName name="OEN_FLG" localSheetId="10">#REF!</definedName>
    <definedName name="OEN_FLG">#REF!</definedName>
    <definedName name="OEN_KSO_FLG" localSheetId="0">#REF!</definedName>
    <definedName name="OEN_KSO_FLG" localSheetId="1">#REF!</definedName>
    <definedName name="OEN_KSO_FLG" localSheetId="2">#REF!</definedName>
    <definedName name="OEN_KSO_FLG" localSheetId="3">#REF!</definedName>
    <definedName name="OEN_KSO_FLG" localSheetId="4">#REF!</definedName>
    <definedName name="OEN_KSO_FLG" localSheetId="5">#REF!</definedName>
    <definedName name="OEN_KSO_FLG" localSheetId="6">#REF!</definedName>
    <definedName name="OEN_KSO_FLG" localSheetId="7">#REF!</definedName>
    <definedName name="OEN_KSO_FLG" localSheetId="8">#REF!</definedName>
    <definedName name="OEN_KSO_FLG" localSheetId="11">#REF!</definedName>
    <definedName name="OEN_KSO_FLG" localSheetId="13">#REF!</definedName>
    <definedName name="OEN_KSO_FLG" localSheetId="14">#REF!</definedName>
    <definedName name="OEN_KSO_FLG" localSheetId="15">#REF!</definedName>
    <definedName name="OEN_KSO_FLG" localSheetId="12">#REF!</definedName>
    <definedName name="OEN_KSO_FLG" localSheetId="17">#REF!</definedName>
    <definedName name="OEN_KSO_FLG" localSheetId="18">#REF!</definedName>
    <definedName name="OEN_KSO_FLG" localSheetId="16">#REF!</definedName>
    <definedName name="OEN_KSO_FLG" localSheetId="9">#REF!</definedName>
    <definedName name="OEN_KSO_FLG" localSheetId="10">#REF!</definedName>
    <definedName name="OEN_KSO_FLG">#REF!</definedName>
    <definedName name="OFK_KBN" localSheetId="0">#REF!</definedName>
    <definedName name="OFK_KBN" localSheetId="1">#REF!</definedName>
    <definedName name="OFK_KBN" localSheetId="2">#REF!</definedName>
    <definedName name="OFK_KBN" localSheetId="3">#REF!</definedName>
    <definedName name="OFK_KBN" localSheetId="4">#REF!</definedName>
    <definedName name="OFK_KBN" localSheetId="5">#REF!</definedName>
    <definedName name="OFK_KBN" localSheetId="6">#REF!</definedName>
    <definedName name="OFK_KBN" localSheetId="7">#REF!</definedName>
    <definedName name="OFK_KBN" localSheetId="8">#REF!</definedName>
    <definedName name="OFK_KBN" localSheetId="11">#REF!</definedName>
    <definedName name="OFK_KBN" localSheetId="13">#REF!</definedName>
    <definedName name="OFK_KBN" localSheetId="14">#REF!</definedName>
    <definedName name="OFK_KBN" localSheetId="15">#REF!</definedName>
    <definedName name="OFK_KBN" localSheetId="12">#REF!</definedName>
    <definedName name="OFK_KBN" localSheetId="17">#REF!</definedName>
    <definedName name="OFK_KBN" localSheetId="18">#REF!</definedName>
    <definedName name="OFK_KBN" localSheetId="16">#REF!</definedName>
    <definedName name="OFK_KBN" localSheetId="9">#REF!</definedName>
    <definedName name="OFK_KBN" localSheetId="10">#REF!</definedName>
    <definedName name="OFK_KBN">#REF!</definedName>
    <definedName name="ＯＳ">"テキスト 239"</definedName>
    <definedName name="ＰＪ週報" localSheetId="0">'2019年度(大橋前期時間割)'!ＰＪ週報</definedName>
    <definedName name="ＰＪ週報" localSheetId="1">'4月10日~4月12日'!ＰＪ週報</definedName>
    <definedName name="ＰＪ週報" localSheetId="2">'4月15日~4月19日'!ＰＪ週報</definedName>
    <definedName name="ＰＪ週報" localSheetId="3">'4月22日~4月26日'!ＰＪ週報</definedName>
    <definedName name="ＰＪ週報" localSheetId="4">'5月13日~5月17日'!ＰＪ週報</definedName>
    <definedName name="ＰＪ週報" localSheetId="5">'5月20日~5月24日'!ＰＪ週報</definedName>
    <definedName name="ＰＪ週報" localSheetId="6">'5月27日～5月31日'!ＰＪ週報</definedName>
    <definedName name="ＰＪ週報" localSheetId="7">'6月'!ＰＪ週報</definedName>
    <definedName name="ＰＪ週報" localSheetId="8">'6月17日～'!ＰＪ週報</definedName>
    <definedName name="ＰＪ週報" localSheetId="11">'6月17日～ 空き状況含む'!ＰＪ週報</definedName>
    <definedName name="ＰＪ週報" localSheetId="13">'7月16日～7月20日'!ＰＪ週報</definedName>
    <definedName name="ＰＪ週報" localSheetId="14">'7月22日～'!ＰＪ週報</definedName>
    <definedName name="ＰＪ週報" localSheetId="15">'7月29日～8月2日'!ＰＪ週報</definedName>
    <definedName name="ＰＪ週報" localSheetId="12">'7月8日～7月12日'!ＰＪ週報</definedName>
    <definedName name="ＰＪ週報" localSheetId="17">'8月19日～8月23日'!ＰＪ週報</definedName>
    <definedName name="ＰＪ週報" localSheetId="18">'8月26日～8月30日'!ＰＪ週報</definedName>
    <definedName name="ＰＪ週報" localSheetId="16">'8月5日～8月9日'!ＰＪ週報</definedName>
    <definedName name="ＰＪ週報" localSheetId="9">'健康診断用時間割　１週目'!ＰＪ週報</definedName>
    <definedName name="ＰＪ週報" localSheetId="10">'健康診断用時間割　２週目'!ＰＪ週報</definedName>
    <definedName name="ＰＪ週報">[0]!ＰＪ週報</definedName>
    <definedName name="PR_FLG" localSheetId="0">#REF!</definedName>
    <definedName name="PR_FLG" localSheetId="1">#REF!</definedName>
    <definedName name="PR_FLG" localSheetId="2">#REF!</definedName>
    <definedName name="PR_FLG" localSheetId="3">#REF!</definedName>
    <definedName name="PR_FLG" localSheetId="4">#REF!</definedName>
    <definedName name="PR_FLG" localSheetId="5">#REF!</definedName>
    <definedName name="PR_FLG" localSheetId="6">#REF!</definedName>
    <definedName name="PR_FLG" localSheetId="7">#REF!</definedName>
    <definedName name="PR_FLG" localSheetId="8">#REF!</definedName>
    <definedName name="PR_FLG" localSheetId="11">#REF!</definedName>
    <definedName name="PR_FLG" localSheetId="13">#REF!</definedName>
    <definedName name="PR_FLG" localSheetId="14">#REF!</definedName>
    <definedName name="PR_FLG" localSheetId="15">#REF!</definedName>
    <definedName name="PR_FLG" localSheetId="12">#REF!</definedName>
    <definedName name="PR_FLG" localSheetId="17">#REF!</definedName>
    <definedName name="PR_FLG" localSheetId="18">#REF!</definedName>
    <definedName name="PR_FLG" localSheetId="16">#REF!</definedName>
    <definedName name="PR_FLG" localSheetId="9">#REF!</definedName>
    <definedName name="PR_FLG" localSheetId="10">#REF!</definedName>
    <definedName name="PR_FLG">#REF!</definedName>
    <definedName name="_xlnm.Print_Area" localSheetId="0">'2019年度(大橋前期時間割)'!$A$1:$AV$139</definedName>
    <definedName name="_xlnm.Print_Area" localSheetId="1">'4月10日~4月12日'!$A$1:$AV$144</definedName>
    <definedName name="_xlnm.Print_Area" localSheetId="2">'4月15日~4月19日'!$A$1:$AV$139</definedName>
    <definedName name="_xlnm.Print_Area" localSheetId="3">'4月22日~4月26日'!$A$1:$AV$139</definedName>
    <definedName name="_xlnm.Print_Area" localSheetId="4">'5月13日~5月17日'!$A$1:$AV$139</definedName>
    <definedName name="_xlnm.Print_Area" localSheetId="5">'5月20日~5月24日'!$A$1:$AV$139</definedName>
    <definedName name="_xlnm.Print_Area" localSheetId="6">'5月27日～5月31日'!$A$1:$AV$139</definedName>
    <definedName name="_xlnm.Print_Area" localSheetId="7">'6月'!$A$1:$AV$139</definedName>
    <definedName name="_xlnm.Print_Area" localSheetId="8">'6月17日～'!$A$1:$AV$139</definedName>
    <definedName name="_xlnm.Print_Area" localSheetId="11">'6月17日～ 空き状況含む'!$A$1:$AV$142</definedName>
    <definedName name="_xlnm.Print_Area" localSheetId="13">'7月16日～7月20日'!$A$1:$AV$139</definedName>
    <definedName name="_xlnm.Print_Area" localSheetId="14">'7月22日～'!$A$1:$AV$139</definedName>
    <definedName name="_xlnm.Print_Area" localSheetId="15">'7月29日～8月2日'!$A$1:$AV$139</definedName>
    <definedName name="_xlnm.Print_Area" localSheetId="12">'7月8日～7月12日'!$A$1:$AV$139</definedName>
    <definedName name="_xlnm.Print_Area" localSheetId="17">'8月19日～8月23日'!$A$1:$AV$139</definedName>
    <definedName name="_xlnm.Print_Area" localSheetId="18">'8月26日～8月30日'!$A$1:$AV$139</definedName>
    <definedName name="_xlnm.Print_Area" localSheetId="16">'8月5日～8月9日'!$A$1:$AV$139</definedName>
    <definedName name="_xlnm.Print_Area" localSheetId="9">'健康診断用時間割　１週目'!$A$1:$AV$164</definedName>
    <definedName name="_xlnm.Print_Area" localSheetId="10">'健康診断用時間割　２週目'!$A$1:$AV$164</definedName>
    <definedName name="_xlnm.Print_Titles" localSheetId="0">'2019年度(大橋前期時間割)'!$1:$3</definedName>
    <definedName name="_xlnm.Print_Titles" localSheetId="1">'4月10日~4月12日'!$1:$3</definedName>
    <definedName name="_xlnm.Print_Titles" localSheetId="2">'4月15日~4月19日'!$1:$3</definedName>
    <definedName name="_xlnm.Print_Titles" localSheetId="3">'4月22日~4月26日'!$1:$3</definedName>
    <definedName name="_xlnm.Print_Titles" localSheetId="4">'5月13日~5月17日'!$1:$3</definedName>
    <definedName name="_xlnm.Print_Titles" localSheetId="5">'5月20日~5月24日'!$1:$3</definedName>
    <definedName name="_xlnm.Print_Titles" localSheetId="6">'5月27日～5月31日'!$1:$3</definedName>
    <definedName name="_xlnm.Print_Titles" localSheetId="7">'6月'!$1:$3</definedName>
    <definedName name="_xlnm.Print_Titles" localSheetId="8">'6月17日～'!$1:$3</definedName>
    <definedName name="_xlnm.Print_Titles" localSheetId="11">'6月17日～ 空き状況含む'!$1:$3</definedName>
    <definedName name="_xlnm.Print_Titles" localSheetId="13">'7月16日～7月20日'!$1:$3</definedName>
    <definedName name="_xlnm.Print_Titles" localSheetId="14">'7月22日～'!$1:$3</definedName>
    <definedName name="_xlnm.Print_Titles" localSheetId="15">'7月29日～8月2日'!$1:$3</definedName>
    <definedName name="_xlnm.Print_Titles" localSheetId="12">'7月8日～7月12日'!$1:$3</definedName>
    <definedName name="_xlnm.Print_Titles" localSheetId="17">'8月19日～8月23日'!$1:$3</definedName>
    <definedName name="_xlnm.Print_Titles" localSheetId="18">'8月26日～8月30日'!$1:$3</definedName>
    <definedName name="_xlnm.Print_Titles" localSheetId="16">'8月5日～8月9日'!$1:$3</definedName>
    <definedName name="_xlnm.Print_Titles" localSheetId="9">'健康診断用時間割　１週目'!$1:$3</definedName>
    <definedName name="_xlnm.Print_Titles" localSheetId="10">'健康診断用時間割　２週目'!$1:$3</definedName>
    <definedName name="PRJ_AN" localSheetId="0">#REF!</definedName>
    <definedName name="PRJ_AN" localSheetId="1">#REF!</definedName>
    <definedName name="PRJ_AN" localSheetId="2">#REF!</definedName>
    <definedName name="PRJ_AN" localSheetId="3">#REF!</definedName>
    <definedName name="PRJ_AN" localSheetId="4">#REF!</definedName>
    <definedName name="PRJ_AN" localSheetId="5">#REF!</definedName>
    <definedName name="PRJ_AN" localSheetId="6">#REF!</definedName>
    <definedName name="PRJ_AN" localSheetId="7">#REF!</definedName>
    <definedName name="PRJ_AN" localSheetId="8">#REF!</definedName>
    <definedName name="PRJ_AN" localSheetId="11">#REF!</definedName>
    <definedName name="PRJ_AN" localSheetId="13">#REF!</definedName>
    <definedName name="PRJ_AN" localSheetId="14">#REF!</definedName>
    <definedName name="PRJ_AN" localSheetId="15">#REF!</definedName>
    <definedName name="PRJ_AN" localSheetId="12">#REF!</definedName>
    <definedName name="PRJ_AN" localSheetId="17">#REF!</definedName>
    <definedName name="PRJ_AN" localSheetId="18">#REF!</definedName>
    <definedName name="PRJ_AN" localSheetId="16">#REF!</definedName>
    <definedName name="PRJ_AN" localSheetId="9">#REF!</definedName>
    <definedName name="PRJ_AN" localSheetId="10">#REF!</definedName>
    <definedName name="PRJ_AN">#REF!</definedName>
    <definedName name="PRJ_ST" localSheetId="0">#REF!</definedName>
    <definedName name="PRJ_ST" localSheetId="1">#REF!</definedName>
    <definedName name="PRJ_ST" localSheetId="2">#REF!</definedName>
    <definedName name="PRJ_ST" localSheetId="3">#REF!</definedName>
    <definedName name="PRJ_ST" localSheetId="4">#REF!</definedName>
    <definedName name="PRJ_ST" localSheetId="5">#REF!</definedName>
    <definedName name="PRJ_ST" localSheetId="6">#REF!</definedName>
    <definedName name="PRJ_ST" localSheetId="7">#REF!</definedName>
    <definedName name="PRJ_ST" localSheetId="8">#REF!</definedName>
    <definedName name="PRJ_ST" localSheetId="11">#REF!</definedName>
    <definedName name="PRJ_ST" localSheetId="13">#REF!</definedName>
    <definedName name="PRJ_ST" localSheetId="14">#REF!</definedName>
    <definedName name="PRJ_ST" localSheetId="15">#REF!</definedName>
    <definedName name="PRJ_ST" localSheetId="12">#REF!</definedName>
    <definedName name="PRJ_ST" localSheetId="17">#REF!</definedName>
    <definedName name="PRJ_ST" localSheetId="18">#REF!</definedName>
    <definedName name="PRJ_ST" localSheetId="16">#REF!</definedName>
    <definedName name="PRJ_ST" localSheetId="9">#REF!</definedName>
    <definedName name="PRJ_ST" localSheetId="10">#REF!</definedName>
    <definedName name="PRJ_ST">#REF!</definedName>
    <definedName name="PRN_KBN" localSheetId="0">#REF!</definedName>
    <definedName name="PRN_KBN" localSheetId="1">#REF!</definedName>
    <definedName name="PRN_KBN" localSheetId="2">#REF!</definedName>
    <definedName name="PRN_KBN" localSheetId="3">#REF!</definedName>
    <definedName name="PRN_KBN" localSheetId="4">#REF!</definedName>
    <definedName name="PRN_KBN" localSheetId="5">#REF!</definedName>
    <definedName name="PRN_KBN" localSheetId="6">#REF!</definedName>
    <definedName name="PRN_KBN" localSheetId="7">#REF!</definedName>
    <definedName name="PRN_KBN" localSheetId="8">#REF!</definedName>
    <definedName name="PRN_KBN" localSheetId="11">#REF!</definedName>
    <definedName name="PRN_KBN" localSheetId="13">#REF!</definedName>
    <definedName name="PRN_KBN" localSheetId="14">#REF!</definedName>
    <definedName name="PRN_KBN" localSheetId="15">#REF!</definedName>
    <definedName name="PRN_KBN" localSheetId="12">#REF!</definedName>
    <definedName name="PRN_KBN" localSheetId="17">#REF!</definedName>
    <definedName name="PRN_KBN" localSheetId="18">#REF!</definedName>
    <definedName name="PRN_KBN" localSheetId="16">#REF!</definedName>
    <definedName name="PRN_KBN" localSheetId="9">#REF!</definedName>
    <definedName name="PRN_KBN" localSheetId="10">#REF!</definedName>
    <definedName name="PRN_KBN">#REF!</definedName>
    <definedName name="REV_DTA_MKE_FLG" localSheetId="0">#REF!</definedName>
    <definedName name="REV_DTA_MKE_FLG" localSheetId="1">#REF!</definedName>
    <definedName name="REV_DTA_MKE_FLG" localSheetId="2">#REF!</definedName>
    <definedName name="REV_DTA_MKE_FLG" localSheetId="3">#REF!</definedName>
    <definedName name="REV_DTA_MKE_FLG" localSheetId="4">#REF!</definedName>
    <definedName name="REV_DTA_MKE_FLG" localSheetId="5">#REF!</definedName>
    <definedName name="REV_DTA_MKE_FLG" localSheetId="6">#REF!</definedName>
    <definedName name="REV_DTA_MKE_FLG" localSheetId="7">#REF!</definedName>
    <definedName name="REV_DTA_MKE_FLG" localSheetId="8">#REF!</definedName>
    <definedName name="REV_DTA_MKE_FLG" localSheetId="11">#REF!</definedName>
    <definedName name="REV_DTA_MKE_FLG" localSheetId="13">#REF!</definedName>
    <definedName name="REV_DTA_MKE_FLG" localSheetId="14">#REF!</definedName>
    <definedName name="REV_DTA_MKE_FLG" localSheetId="15">#REF!</definedName>
    <definedName name="REV_DTA_MKE_FLG" localSheetId="12">#REF!</definedName>
    <definedName name="REV_DTA_MKE_FLG" localSheetId="17">#REF!</definedName>
    <definedName name="REV_DTA_MKE_FLG" localSheetId="18">#REF!</definedName>
    <definedName name="REV_DTA_MKE_FLG" localSheetId="16">#REF!</definedName>
    <definedName name="REV_DTA_MKE_FLG" localSheetId="9">#REF!</definedName>
    <definedName name="REV_DTA_MKE_FLG" localSheetId="10">#REF!</definedName>
    <definedName name="REV_DTA_MKE_FLG">#REF!</definedName>
    <definedName name="REV_DTA_SND_FLG" localSheetId="0">#REF!</definedName>
    <definedName name="REV_DTA_SND_FLG" localSheetId="1">#REF!</definedName>
    <definedName name="REV_DTA_SND_FLG" localSheetId="2">#REF!</definedName>
    <definedName name="REV_DTA_SND_FLG" localSheetId="3">#REF!</definedName>
    <definedName name="REV_DTA_SND_FLG" localSheetId="4">#REF!</definedName>
    <definedName name="REV_DTA_SND_FLG" localSheetId="5">#REF!</definedName>
    <definedName name="REV_DTA_SND_FLG" localSheetId="6">#REF!</definedName>
    <definedName name="REV_DTA_SND_FLG" localSheetId="7">#REF!</definedName>
    <definedName name="REV_DTA_SND_FLG" localSheetId="8">#REF!</definedName>
    <definedName name="REV_DTA_SND_FLG" localSheetId="11">#REF!</definedName>
    <definedName name="REV_DTA_SND_FLG" localSheetId="13">#REF!</definedName>
    <definedName name="REV_DTA_SND_FLG" localSheetId="14">#REF!</definedName>
    <definedName name="REV_DTA_SND_FLG" localSheetId="15">#REF!</definedName>
    <definedName name="REV_DTA_SND_FLG" localSheetId="12">#REF!</definedName>
    <definedName name="REV_DTA_SND_FLG" localSheetId="17">#REF!</definedName>
    <definedName name="REV_DTA_SND_FLG" localSheetId="18">#REF!</definedName>
    <definedName name="REV_DTA_SND_FLG" localSheetId="16">#REF!</definedName>
    <definedName name="REV_DTA_SND_FLG" localSheetId="9">#REF!</definedName>
    <definedName name="REV_DTA_SND_FLG" localSheetId="10">#REF!</definedName>
    <definedName name="REV_DTA_SND_FLG">#REF!</definedName>
    <definedName name="REV_NOT_DRV_FLG" localSheetId="0">#REF!</definedName>
    <definedName name="REV_NOT_DRV_FLG" localSheetId="1">#REF!</definedName>
    <definedName name="REV_NOT_DRV_FLG" localSheetId="2">#REF!</definedName>
    <definedName name="REV_NOT_DRV_FLG" localSheetId="3">#REF!</definedName>
    <definedName name="REV_NOT_DRV_FLG" localSheetId="4">#REF!</definedName>
    <definedName name="REV_NOT_DRV_FLG" localSheetId="5">#REF!</definedName>
    <definedName name="REV_NOT_DRV_FLG" localSheetId="6">#REF!</definedName>
    <definedName name="REV_NOT_DRV_FLG" localSheetId="7">#REF!</definedName>
    <definedName name="REV_NOT_DRV_FLG" localSheetId="8">#REF!</definedName>
    <definedName name="REV_NOT_DRV_FLG" localSheetId="11">#REF!</definedName>
    <definedName name="REV_NOT_DRV_FLG" localSheetId="13">#REF!</definedName>
    <definedName name="REV_NOT_DRV_FLG" localSheetId="14">#REF!</definedName>
    <definedName name="REV_NOT_DRV_FLG" localSheetId="15">#REF!</definedName>
    <definedName name="REV_NOT_DRV_FLG" localSheetId="12">#REF!</definedName>
    <definedName name="REV_NOT_DRV_FLG" localSheetId="17">#REF!</definedName>
    <definedName name="REV_NOT_DRV_FLG" localSheetId="18">#REF!</definedName>
    <definedName name="REV_NOT_DRV_FLG" localSheetId="16">#REF!</definedName>
    <definedName name="REV_NOT_DRV_FLG" localSheetId="9">#REF!</definedName>
    <definedName name="REV_NOT_DRV_FLG" localSheetId="10">#REF!</definedName>
    <definedName name="REV_NOT_DRV_FLG">#REF!</definedName>
    <definedName name="RIK_RUN_FLG" localSheetId="0">#REF!</definedName>
    <definedName name="RIK_RUN_FLG" localSheetId="1">#REF!</definedName>
    <definedName name="RIK_RUN_FLG" localSheetId="2">#REF!</definedName>
    <definedName name="RIK_RUN_FLG" localSheetId="3">#REF!</definedName>
    <definedName name="RIK_RUN_FLG" localSheetId="4">#REF!</definedName>
    <definedName name="RIK_RUN_FLG" localSheetId="5">#REF!</definedName>
    <definedName name="RIK_RUN_FLG" localSheetId="6">#REF!</definedName>
    <definedName name="RIK_RUN_FLG" localSheetId="7">#REF!</definedName>
    <definedName name="RIK_RUN_FLG" localSheetId="8">#REF!</definedName>
    <definedName name="RIK_RUN_FLG" localSheetId="11">#REF!</definedName>
    <definedName name="RIK_RUN_FLG" localSheetId="13">#REF!</definedName>
    <definedName name="RIK_RUN_FLG" localSheetId="14">#REF!</definedName>
    <definedName name="RIK_RUN_FLG" localSheetId="15">#REF!</definedName>
    <definedName name="RIK_RUN_FLG" localSheetId="12">#REF!</definedName>
    <definedName name="RIK_RUN_FLG" localSheetId="17">#REF!</definedName>
    <definedName name="RIK_RUN_FLG" localSheetId="18">#REF!</definedName>
    <definedName name="RIK_RUN_FLG" localSheetId="16">#REF!</definedName>
    <definedName name="RIK_RUN_FLG" localSheetId="9">#REF!</definedName>
    <definedName name="RIK_RUN_FLG" localSheetId="10">#REF!</definedName>
    <definedName name="RIK_RUN_FLG">#REF!</definedName>
    <definedName name="RKY_KBN" localSheetId="0">#REF!</definedName>
    <definedName name="RKY_KBN" localSheetId="1">#REF!</definedName>
    <definedName name="RKY_KBN" localSheetId="2">#REF!</definedName>
    <definedName name="RKY_KBN" localSheetId="3">#REF!</definedName>
    <definedName name="RKY_KBN" localSheetId="4">#REF!</definedName>
    <definedName name="RKY_KBN" localSheetId="5">#REF!</definedName>
    <definedName name="RKY_KBN" localSheetId="6">#REF!</definedName>
    <definedName name="RKY_KBN" localSheetId="7">#REF!</definedName>
    <definedName name="RKY_KBN" localSheetId="8">#REF!</definedName>
    <definedName name="RKY_KBN" localSheetId="11">#REF!</definedName>
    <definedName name="RKY_KBN" localSheetId="13">#REF!</definedName>
    <definedName name="RKY_KBN" localSheetId="14">#REF!</definedName>
    <definedName name="RKY_KBN" localSheetId="15">#REF!</definedName>
    <definedName name="RKY_KBN" localSheetId="12">#REF!</definedName>
    <definedName name="RKY_KBN" localSheetId="17">#REF!</definedName>
    <definedName name="RKY_KBN" localSheetId="18">#REF!</definedName>
    <definedName name="RKY_KBN" localSheetId="16">#REF!</definedName>
    <definedName name="RKY_KBN" localSheetId="9">#REF!</definedName>
    <definedName name="RKY_KBN" localSheetId="10">#REF!</definedName>
    <definedName name="RKY_KBN">#REF!</definedName>
    <definedName name="RSN_DLT_KBN" localSheetId="0">#REF!</definedName>
    <definedName name="RSN_DLT_KBN" localSheetId="1">#REF!</definedName>
    <definedName name="RSN_DLT_KBN" localSheetId="2">#REF!</definedName>
    <definedName name="RSN_DLT_KBN" localSheetId="3">#REF!</definedName>
    <definedName name="RSN_DLT_KBN" localSheetId="4">#REF!</definedName>
    <definedName name="RSN_DLT_KBN" localSheetId="5">#REF!</definedName>
    <definedName name="RSN_DLT_KBN" localSheetId="6">#REF!</definedName>
    <definedName name="RSN_DLT_KBN" localSheetId="7">#REF!</definedName>
    <definedName name="RSN_DLT_KBN" localSheetId="8">#REF!</definedName>
    <definedName name="RSN_DLT_KBN" localSheetId="11">#REF!</definedName>
    <definedName name="RSN_DLT_KBN" localSheetId="13">#REF!</definedName>
    <definedName name="RSN_DLT_KBN" localSheetId="14">#REF!</definedName>
    <definedName name="RSN_DLT_KBN" localSheetId="15">#REF!</definedName>
    <definedName name="RSN_DLT_KBN" localSheetId="12">#REF!</definedName>
    <definedName name="RSN_DLT_KBN" localSheetId="17">#REF!</definedName>
    <definedName name="RSN_DLT_KBN" localSheetId="18">#REF!</definedName>
    <definedName name="RSN_DLT_KBN" localSheetId="16">#REF!</definedName>
    <definedName name="RSN_DLT_KBN" localSheetId="9">#REF!</definedName>
    <definedName name="RSN_DLT_KBN" localSheetId="10">#REF!</definedName>
    <definedName name="RSN_DLT_KBN">#REF!</definedName>
    <definedName name="RSN_INF_FLG" localSheetId="0">#REF!</definedName>
    <definedName name="RSN_INF_FLG" localSheetId="1">#REF!</definedName>
    <definedName name="RSN_INF_FLG" localSheetId="2">#REF!</definedName>
    <definedName name="RSN_INF_FLG" localSheetId="3">#REF!</definedName>
    <definedName name="RSN_INF_FLG" localSheetId="4">#REF!</definedName>
    <definedName name="RSN_INF_FLG" localSheetId="5">#REF!</definedName>
    <definedName name="RSN_INF_FLG" localSheetId="6">#REF!</definedName>
    <definedName name="RSN_INF_FLG" localSheetId="7">#REF!</definedName>
    <definedName name="RSN_INF_FLG" localSheetId="8">#REF!</definedName>
    <definedName name="RSN_INF_FLG" localSheetId="11">#REF!</definedName>
    <definedName name="RSN_INF_FLG" localSheetId="13">#REF!</definedName>
    <definedName name="RSN_INF_FLG" localSheetId="14">#REF!</definedName>
    <definedName name="RSN_INF_FLG" localSheetId="15">#REF!</definedName>
    <definedName name="RSN_INF_FLG" localSheetId="12">#REF!</definedName>
    <definedName name="RSN_INF_FLG" localSheetId="17">#REF!</definedName>
    <definedName name="RSN_INF_FLG" localSheetId="18">#REF!</definedName>
    <definedName name="RSN_INF_FLG" localSheetId="16">#REF!</definedName>
    <definedName name="RSN_INF_FLG" localSheetId="9">#REF!</definedName>
    <definedName name="RSN_INF_FLG" localSheetId="10">#REF!</definedName>
    <definedName name="RSN_INF_FLG">#REF!</definedName>
    <definedName name="RSN_MNT_FLG" localSheetId="0">#REF!</definedName>
    <definedName name="RSN_MNT_FLG" localSheetId="1">#REF!</definedName>
    <definedName name="RSN_MNT_FLG" localSheetId="2">#REF!</definedName>
    <definedName name="RSN_MNT_FLG" localSheetId="3">#REF!</definedName>
    <definedName name="RSN_MNT_FLG" localSheetId="4">#REF!</definedName>
    <definedName name="RSN_MNT_FLG" localSheetId="5">#REF!</definedName>
    <definedName name="RSN_MNT_FLG" localSheetId="6">#REF!</definedName>
    <definedName name="RSN_MNT_FLG" localSheetId="7">#REF!</definedName>
    <definedName name="RSN_MNT_FLG" localSheetId="8">#REF!</definedName>
    <definedName name="RSN_MNT_FLG" localSheetId="11">#REF!</definedName>
    <definedName name="RSN_MNT_FLG" localSheetId="13">#REF!</definedName>
    <definedName name="RSN_MNT_FLG" localSheetId="14">#REF!</definedName>
    <definedName name="RSN_MNT_FLG" localSheetId="15">#REF!</definedName>
    <definedName name="RSN_MNT_FLG" localSheetId="12">#REF!</definedName>
    <definedName name="RSN_MNT_FLG" localSheetId="17">#REF!</definedName>
    <definedName name="RSN_MNT_FLG" localSheetId="18">#REF!</definedName>
    <definedName name="RSN_MNT_FLG" localSheetId="16">#REF!</definedName>
    <definedName name="RSN_MNT_FLG" localSheetId="9">#REF!</definedName>
    <definedName name="RSN_MNT_FLG" localSheetId="10">#REF!</definedName>
    <definedName name="RSN_MNT_FLG">#REF!</definedName>
    <definedName name="RSN_NOT_OUT_KBN" localSheetId="0">#REF!</definedName>
    <definedName name="RSN_NOT_OUT_KBN" localSheetId="1">#REF!</definedName>
    <definedName name="RSN_NOT_OUT_KBN" localSheetId="2">#REF!</definedName>
    <definedName name="RSN_NOT_OUT_KBN" localSheetId="3">#REF!</definedName>
    <definedName name="RSN_NOT_OUT_KBN" localSheetId="4">#REF!</definedName>
    <definedName name="RSN_NOT_OUT_KBN" localSheetId="5">#REF!</definedName>
    <definedName name="RSN_NOT_OUT_KBN" localSheetId="6">#REF!</definedName>
    <definedName name="RSN_NOT_OUT_KBN" localSheetId="7">#REF!</definedName>
    <definedName name="RSN_NOT_OUT_KBN" localSheetId="8">#REF!</definedName>
    <definedName name="RSN_NOT_OUT_KBN" localSheetId="11">#REF!</definedName>
    <definedName name="RSN_NOT_OUT_KBN" localSheetId="13">#REF!</definedName>
    <definedName name="RSN_NOT_OUT_KBN" localSheetId="14">#REF!</definedName>
    <definedName name="RSN_NOT_OUT_KBN" localSheetId="15">#REF!</definedName>
    <definedName name="RSN_NOT_OUT_KBN" localSheetId="12">#REF!</definedName>
    <definedName name="RSN_NOT_OUT_KBN" localSheetId="17">#REF!</definedName>
    <definedName name="RSN_NOT_OUT_KBN" localSheetId="18">#REF!</definedName>
    <definedName name="RSN_NOT_OUT_KBN" localSheetId="16">#REF!</definedName>
    <definedName name="RSN_NOT_OUT_KBN" localSheetId="9">#REF!</definedName>
    <definedName name="RSN_NOT_OUT_KBN" localSheetId="10">#REF!</definedName>
    <definedName name="RSN_NOT_OUT_KBN">#REF!</definedName>
    <definedName name="RSN_SNG_KBN" localSheetId="0">#REF!</definedName>
    <definedName name="RSN_SNG_KBN" localSheetId="1">#REF!</definedName>
    <definedName name="RSN_SNG_KBN" localSheetId="2">#REF!</definedName>
    <definedName name="RSN_SNG_KBN" localSheetId="3">#REF!</definedName>
    <definedName name="RSN_SNG_KBN" localSheetId="4">#REF!</definedName>
    <definedName name="RSN_SNG_KBN" localSheetId="5">#REF!</definedName>
    <definedName name="RSN_SNG_KBN" localSheetId="6">#REF!</definedName>
    <definedName name="RSN_SNG_KBN" localSheetId="7">#REF!</definedName>
    <definedName name="RSN_SNG_KBN" localSheetId="8">#REF!</definedName>
    <definedName name="RSN_SNG_KBN" localSheetId="11">#REF!</definedName>
    <definedName name="RSN_SNG_KBN" localSheetId="13">#REF!</definedName>
    <definedName name="RSN_SNG_KBN" localSheetId="14">#REF!</definedName>
    <definedName name="RSN_SNG_KBN" localSheetId="15">#REF!</definedName>
    <definedName name="RSN_SNG_KBN" localSheetId="12">#REF!</definedName>
    <definedName name="RSN_SNG_KBN" localSheetId="17">#REF!</definedName>
    <definedName name="RSN_SNG_KBN" localSheetId="18">#REF!</definedName>
    <definedName name="RSN_SNG_KBN" localSheetId="16">#REF!</definedName>
    <definedName name="RSN_SNG_KBN" localSheetId="9">#REF!</definedName>
    <definedName name="RSN_SNG_KBN" localSheetId="10">#REF!</definedName>
    <definedName name="RSN_SNG_KBN">#REF!</definedName>
    <definedName name="RSN_SYY_KSY_KBN" localSheetId="0">#REF!</definedName>
    <definedName name="RSN_SYY_KSY_KBN" localSheetId="1">#REF!</definedName>
    <definedName name="RSN_SYY_KSY_KBN" localSheetId="2">#REF!</definedName>
    <definedName name="RSN_SYY_KSY_KBN" localSheetId="3">#REF!</definedName>
    <definedName name="RSN_SYY_KSY_KBN" localSheetId="4">#REF!</definedName>
    <definedName name="RSN_SYY_KSY_KBN" localSheetId="5">#REF!</definedName>
    <definedName name="RSN_SYY_KSY_KBN" localSheetId="6">#REF!</definedName>
    <definedName name="RSN_SYY_KSY_KBN" localSheetId="7">#REF!</definedName>
    <definedName name="RSN_SYY_KSY_KBN" localSheetId="8">#REF!</definedName>
    <definedName name="RSN_SYY_KSY_KBN" localSheetId="11">#REF!</definedName>
    <definedName name="RSN_SYY_KSY_KBN" localSheetId="13">#REF!</definedName>
    <definedName name="RSN_SYY_KSY_KBN" localSheetId="14">#REF!</definedName>
    <definedName name="RSN_SYY_KSY_KBN" localSheetId="15">#REF!</definedName>
    <definedName name="RSN_SYY_KSY_KBN" localSheetId="12">#REF!</definedName>
    <definedName name="RSN_SYY_KSY_KBN" localSheetId="17">#REF!</definedName>
    <definedName name="RSN_SYY_KSY_KBN" localSheetId="18">#REF!</definedName>
    <definedName name="RSN_SYY_KSY_KBN" localSheetId="16">#REF!</definedName>
    <definedName name="RSN_SYY_KSY_KBN" localSheetId="9">#REF!</definedName>
    <definedName name="RSN_SYY_KSY_KBN" localSheetId="10">#REF!</definedName>
    <definedName name="RSN_SYY_KSY_KBN">#REF!</definedName>
    <definedName name="SAS_JKH_OUT_KBN" localSheetId="0">#REF!</definedName>
    <definedName name="SAS_JKH_OUT_KBN" localSheetId="1">#REF!</definedName>
    <definedName name="SAS_JKH_OUT_KBN" localSheetId="2">#REF!</definedName>
    <definedName name="SAS_JKH_OUT_KBN" localSheetId="3">#REF!</definedName>
    <definedName name="SAS_JKH_OUT_KBN" localSheetId="4">#REF!</definedName>
    <definedName name="SAS_JKH_OUT_KBN" localSheetId="5">#REF!</definedName>
    <definedName name="SAS_JKH_OUT_KBN" localSheetId="6">#REF!</definedName>
    <definedName name="SAS_JKH_OUT_KBN" localSheetId="7">#REF!</definedName>
    <definedName name="SAS_JKH_OUT_KBN" localSheetId="8">#REF!</definedName>
    <definedName name="SAS_JKH_OUT_KBN" localSheetId="11">#REF!</definedName>
    <definedName name="SAS_JKH_OUT_KBN" localSheetId="13">#REF!</definedName>
    <definedName name="SAS_JKH_OUT_KBN" localSheetId="14">#REF!</definedName>
    <definedName name="SAS_JKH_OUT_KBN" localSheetId="15">#REF!</definedName>
    <definedName name="SAS_JKH_OUT_KBN" localSheetId="12">#REF!</definedName>
    <definedName name="SAS_JKH_OUT_KBN" localSheetId="17">#REF!</definedName>
    <definedName name="SAS_JKH_OUT_KBN" localSheetId="18">#REF!</definedName>
    <definedName name="SAS_JKH_OUT_KBN" localSheetId="16">#REF!</definedName>
    <definedName name="SAS_JKH_OUT_KBN" localSheetId="9">#REF!</definedName>
    <definedName name="SAS_JKH_OUT_KBN" localSheetId="10">#REF!</definedName>
    <definedName name="SAS_JKH_OUT_KBN">#REF!</definedName>
    <definedName name="SAT_DRV_FLG" localSheetId="0">#REF!</definedName>
    <definedName name="SAT_DRV_FLG" localSheetId="1">#REF!</definedName>
    <definedName name="SAT_DRV_FLG" localSheetId="2">#REF!</definedName>
    <definedName name="SAT_DRV_FLG" localSheetId="3">#REF!</definedName>
    <definedName name="SAT_DRV_FLG" localSheetId="4">#REF!</definedName>
    <definedName name="SAT_DRV_FLG" localSheetId="5">#REF!</definedName>
    <definedName name="SAT_DRV_FLG" localSheetId="6">#REF!</definedName>
    <definedName name="SAT_DRV_FLG" localSheetId="7">#REF!</definedName>
    <definedName name="SAT_DRV_FLG" localSheetId="8">#REF!</definedName>
    <definedName name="SAT_DRV_FLG" localSheetId="11">#REF!</definedName>
    <definedName name="SAT_DRV_FLG" localSheetId="13">#REF!</definedName>
    <definedName name="SAT_DRV_FLG" localSheetId="14">#REF!</definedName>
    <definedName name="SAT_DRV_FLG" localSheetId="15">#REF!</definedName>
    <definedName name="SAT_DRV_FLG" localSheetId="12">#REF!</definedName>
    <definedName name="SAT_DRV_FLG" localSheetId="17">#REF!</definedName>
    <definedName name="SAT_DRV_FLG" localSheetId="18">#REF!</definedName>
    <definedName name="SAT_DRV_FLG" localSheetId="16">#REF!</definedName>
    <definedName name="SAT_DRV_FLG" localSheetId="9">#REF!</definedName>
    <definedName name="SAT_DRV_FLG" localSheetId="10">#REF!</definedName>
    <definedName name="SAT_DRV_FLG">#REF!</definedName>
    <definedName name="SLP_KBN" localSheetId="0">#REF!</definedName>
    <definedName name="SLP_KBN" localSheetId="1">#REF!</definedName>
    <definedName name="SLP_KBN" localSheetId="2">#REF!</definedName>
    <definedName name="SLP_KBN" localSheetId="3">#REF!</definedName>
    <definedName name="SLP_KBN" localSheetId="4">#REF!</definedName>
    <definedName name="SLP_KBN" localSheetId="5">#REF!</definedName>
    <definedName name="SLP_KBN" localSheetId="6">#REF!</definedName>
    <definedName name="SLP_KBN" localSheetId="7">#REF!</definedName>
    <definedName name="SLP_KBN" localSheetId="8">#REF!</definedName>
    <definedName name="SLP_KBN" localSheetId="11">#REF!</definedName>
    <definedName name="SLP_KBN" localSheetId="13">#REF!</definedName>
    <definedName name="SLP_KBN" localSheetId="14">#REF!</definedName>
    <definedName name="SLP_KBN" localSheetId="15">#REF!</definedName>
    <definedName name="SLP_KBN" localSheetId="12">#REF!</definedName>
    <definedName name="SLP_KBN" localSheetId="17">#REF!</definedName>
    <definedName name="SLP_KBN" localSheetId="18">#REF!</definedName>
    <definedName name="SLP_KBN" localSheetId="16">#REF!</definedName>
    <definedName name="SLP_KBN" localSheetId="9">#REF!</definedName>
    <definedName name="SLP_KBN" localSheetId="10">#REF!</definedName>
    <definedName name="SLP_KBN">#REF!</definedName>
    <definedName name="SOKATU_SND_KBN" localSheetId="0">#REF!</definedName>
    <definedName name="SOKATU_SND_KBN" localSheetId="1">#REF!</definedName>
    <definedName name="SOKATU_SND_KBN" localSheetId="2">#REF!</definedName>
    <definedName name="SOKATU_SND_KBN" localSheetId="3">#REF!</definedName>
    <definedName name="SOKATU_SND_KBN" localSheetId="4">#REF!</definedName>
    <definedName name="SOKATU_SND_KBN" localSheetId="5">#REF!</definedName>
    <definedName name="SOKATU_SND_KBN" localSheetId="6">#REF!</definedName>
    <definedName name="SOKATU_SND_KBN" localSheetId="7">#REF!</definedName>
    <definedName name="SOKATU_SND_KBN" localSheetId="8">#REF!</definedName>
    <definedName name="SOKATU_SND_KBN" localSheetId="11">#REF!</definedName>
    <definedName name="SOKATU_SND_KBN" localSheetId="13">#REF!</definedName>
    <definedName name="SOKATU_SND_KBN" localSheetId="14">#REF!</definedName>
    <definedName name="SOKATU_SND_KBN" localSheetId="15">#REF!</definedName>
    <definedName name="SOKATU_SND_KBN" localSheetId="12">#REF!</definedName>
    <definedName name="SOKATU_SND_KBN" localSheetId="17">#REF!</definedName>
    <definedName name="SOKATU_SND_KBN" localSheetId="18">#REF!</definedName>
    <definedName name="SOKATU_SND_KBN" localSheetId="16">#REF!</definedName>
    <definedName name="SOKATU_SND_KBN" localSheetId="9">#REF!</definedName>
    <definedName name="SOKATU_SND_KBN" localSheetId="10">#REF!</definedName>
    <definedName name="SOKATU_SND_KBN">#REF!</definedName>
    <definedName name="SSN_KBN" localSheetId="0">#REF!</definedName>
    <definedName name="SSN_KBN" localSheetId="1">#REF!</definedName>
    <definedName name="SSN_KBN" localSheetId="2">#REF!</definedName>
    <definedName name="SSN_KBN" localSheetId="3">#REF!</definedName>
    <definedName name="SSN_KBN" localSheetId="4">#REF!</definedName>
    <definedName name="SSN_KBN" localSheetId="5">#REF!</definedName>
    <definedName name="SSN_KBN" localSheetId="6">#REF!</definedName>
    <definedName name="SSN_KBN" localSheetId="7">#REF!</definedName>
    <definedName name="SSN_KBN" localSheetId="8">#REF!</definedName>
    <definedName name="SSN_KBN" localSheetId="11">#REF!</definedName>
    <definedName name="SSN_KBN" localSheetId="13">#REF!</definedName>
    <definedName name="SSN_KBN" localSheetId="14">#REF!</definedName>
    <definedName name="SSN_KBN" localSheetId="15">#REF!</definedName>
    <definedName name="SSN_KBN" localSheetId="12">#REF!</definedName>
    <definedName name="SSN_KBN" localSheetId="17">#REF!</definedName>
    <definedName name="SSN_KBN" localSheetId="18">#REF!</definedName>
    <definedName name="SSN_KBN" localSheetId="16">#REF!</definedName>
    <definedName name="SSN_KBN" localSheetId="9">#REF!</definedName>
    <definedName name="SSN_KBN" localSheetId="10">#REF!</definedName>
    <definedName name="SSN_KBN">#REF!</definedName>
    <definedName name="SSY" localSheetId="0">#REF!</definedName>
    <definedName name="SSY" localSheetId="1">#REF!</definedName>
    <definedName name="SSY" localSheetId="2">#REF!</definedName>
    <definedName name="SSY" localSheetId="3">#REF!</definedName>
    <definedName name="SSY" localSheetId="4">#REF!</definedName>
    <definedName name="SSY" localSheetId="5">#REF!</definedName>
    <definedName name="SSY" localSheetId="6">#REF!</definedName>
    <definedName name="SSY" localSheetId="7">#REF!</definedName>
    <definedName name="SSY" localSheetId="8">#REF!</definedName>
    <definedName name="SSY" localSheetId="11">#REF!</definedName>
    <definedName name="SSY" localSheetId="13">#REF!</definedName>
    <definedName name="SSY" localSheetId="14">#REF!</definedName>
    <definedName name="SSY" localSheetId="15">#REF!</definedName>
    <definedName name="SSY" localSheetId="12">#REF!</definedName>
    <definedName name="SSY" localSheetId="17">#REF!</definedName>
    <definedName name="SSY" localSheetId="18">#REF!</definedName>
    <definedName name="SSY" localSheetId="16">#REF!</definedName>
    <definedName name="SSY" localSheetId="9">#REF!</definedName>
    <definedName name="SSY" localSheetId="10">#REF!</definedName>
    <definedName name="SSY">#REF!</definedName>
    <definedName name="STF_KBN" localSheetId="0">#REF!</definedName>
    <definedName name="STF_KBN" localSheetId="1">#REF!</definedName>
    <definedName name="STF_KBN" localSheetId="2">#REF!</definedName>
    <definedName name="STF_KBN" localSheetId="3">#REF!</definedName>
    <definedName name="STF_KBN" localSheetId="4">#REF!</definedName>
    <definedName name="STF_KBN" localSheetId="5">#REF!</definedName>
    <definedName name="STF_KBN" localSheetId="6">#REF!</definedName>
    <definedName name="STF_KBN" localSheetId="7">#REF!</definedName>
    <definedName name="STF_KBN" localSheetId="8">#REF!</definedName>
    <definedName name="STF_KBN" localSheetId="11">#REF!</definedName>
    <definedName name="STF_KBN" localSheetId="13">#REF!</definedName>
    <definedName name="STF_KBN" localSheetId="14">#REF!</definedName>
    <definedName name="STF_KBN" localSheetId="15">#REF!</definedName>
    <definedName name="STF_KBN" localSheetId="12">#REF!</definedName>
    <definedName name="STF_KBN" localSheetId="17">#REF!</definedName>
    <definedName name="STF_KBN" localSheetId="18">#REF!</definedName>
    <definedName name="STF_KBN" localSheetId="16">#REF!</definedName>
    <definedName name="STF_KBN" localSheetId="9">#REF!</definedName>
    <definedName name="STF_KBN" localSheetId="10">#REF!</definedName>
    <definedName name="STF_KBN">#REF!</definedName>
    <definedName name="STF_OFK_KBN" localSheetId="0">#REF!</definedName>
    <definedName name="STF_OFK_KBN" localSheetId="1">#REF!</definedName>
    <definedName name="STF_OFK_KBN" localSheetId="2">#REF!</definedName>
    <definedName name="STF_OFK_KBN" localSheetId="3">#REF!</definedName>
    <definedName name="STF_OFK_KBN" localSheetId="4">#REF!</definedName>
    <definedName name="STF_OFK_KBN" localSheetId="5">#REF!</definedName>
    <definedName name="STF_OFK_KBN" localSheetId="6">#REF!</definedName>
    <definedName name="STF_OFK_KBN" localSheetId="7">#REF!</definedName>
    <definedName name="STF_OFK_KBN" localSheetId="8">#REF!</definedName>
    <definedName name="STF_OFK_KBN" localSheetId="11">#REF!</definedName>
    <definedName name="STF_OFK_KBN" localSheetId="13">#REF!</definedName>
    <definedName name="STF_OFK_KBN" localSheetId="14">#REF!</definedName>
    <definedName name="STF_OFK_KBN" localSheetId="15">#REF!</definedName>
    <definedName name="STF_OFK_KBN" localSheetId="12">#REF!</definedName>
    <definedName name="STF_OFK_KBN" localSheetId="17">#REF!</definedName>
    <definedName name="STF_OFK_KBN" localSheetId="18">#REF!</definedName>
    <definedName name="STF_OFK_KBN" localSheetId="16">#REF!</definedName>
    <definedName name="STF_OFK_KBN" localSheetId="9">#REF!</definedName>
    <definedName name="STF_OFK_KBN" localSheetId="10">#REF!</definedName>
    <definedName name="STF_OFK_KBN">#REF!</definedName>
    <definedName name="STI_GET_KBN" localSheetId="0">#REF!</definedName>
    <definedName name="STI_GET_KBN" localSheetId="1">#REF!</definedName>
    <definedName name="STI_GET_KBN" localSheetId="2">#REF!</definedName>
    <definedName name="STI_GET_KBN" localSheetId="3">#REF!</definedName>
    <definedName name="STI_GET_KBN" localSheetId="4">#REF!</definedName>
    <definedName name="STI_GET_KBN" localSheetId="5">#REF!</definedName>
    <definedName name="STI_GET_KBN" localSheetId="6">#REF!</definedName>
    <definedName name="STI_GET_KBN" localSheetId="7">#REF!</definedName>
    <definedName name="STI_GET_KBN" localSheetId="8">#REF!</definedName>
    <definedName name="STI_GET_KBN" localSheetId="11">#REF!</definedName>
    <definedName name="STI_GET_KBN" localSheetId="13">#REF!</definedName>
    <definedName name="STI_GET_KBN" localSheetId="14">#REF!</definedName>
    <definedName name="STI_GET_KBN" localSheetId="15">#REF!</definedName>
    <definedName name="STI_GET_KBN" localSheetId="12">#REF!</definedName>
    <definedName name="STI_GET_KBN" localSheetId="17">#REF!</definedName>
    <definedName name="STI_GET_KBN" localSheetId="18">#REF!</definedName>
    <definedName name="STI_GET_KBN" localSheetId="16">#REF!</definedName>
    <definedName name="STI_GET_KBN" localSheetId="9">#REF!</definedName>
    <definedName name="STI_GET_KBN" localSheetId="10">#REF!</definedName>
    <definedName name="STI_GET_KBN">#REF!</definedName>
    <definedName name="STI_TRY_KBN" localSheetId="0">#REF!</definedName>
    <definedName name="STI_TRY_KBN" localSheetId="1">#REF!</definedName>
    <definedName name="STI_TRY_KBN" localSheetId="2">#REF!</definedName>
    <definedName name="STI_TRY_KBN" localSheetId="3">#REF!</definedName>
    <definedName name="STI_TRY_KBN" localSheetId="4">#REF!</definedName>
    <definedName name="STI_TRY_KBN" localSheetId="5">#REF!</definedName>
    <definedName name="STI_TRY_KBN" localSheetId="6">#REF!</definedName>
    <definedName name="STI_TRY_KBN" localSheetId="7">#REF!</definedName>
    <definedName name="STI_TRY_KBN" localSheetId="8">#REF!</definedName>
    <definedName name="STI_TRY_KBN" localSheetId="11">#REF!</definedName>
    <definedName name="STI_TRY_KBN" localSheetId="13">#REF!</definedName>
    <definedName name="STI_TRY_KBN" localSheetId="14">#REF!</definedName>
    <definedName name="STI_TRY_KBN" localSheetId="15">#REF!</definedName>
    <definedName name="STI_TRY_KBN" localSheetId="12">#REF!</definedName>
    <definedName name="STI_TRY_KBN" localSheetId="17">#REF!</definedName>
    <definedName name="STI_TRY_KBN" localSheetId="18">#REF!</definedName>
    <definedName name="STI_TRY_KBN" localSheetId="16">#REF!</definedName>
    <definedName name="STI_TRY_KBN" localSheetId="9">#REF!</definedName>
    <definedName name="STI_TRY_KBN" localSheetId="10">#REF!</definedName>
    <definedName name="STI_TRY_KBN">#REF!</definedName>
    <definedName name="STK_DRV_FLG" localSheetId="0">#REF!</definedName>
    <definedName name="STK_DRV_FLG" localSheetId="1">#REF!</definedName>
    <definedName name="STK_DRV_FLG" localSheetId="2">#REF!</definedName>
    <definedName name="STK_DRV_FLG" localSheetId="3">#REF!</definedName>
    <definedName name="STK_DRV_FLG" localSheetId="4">#REF!</definedName>
    <definedName name="STK_DRV_FLG" localSheetId="5">#REF!</definedName>
    <definedName name="STK_DRV_FLG" localSheetId="6">#REF!</definedName>
    <definedName name="STK_DRV_FLG" localSheetId="7">#REF!</definedName>
    <definedName name="STK_DRV_FLG" localSheetId="8">#REF!</definedName>
    <definedName name="STK_DRV_FLG" localSheetId="11">#REF!</definedName>
    <definedName name="STK_DRV_FLG" localSheetId="13">#REF!</definedName>
    <definedName name="STK_DRV_FLG" localSheetId="14">#REF!</definedName>
    <definedName name="STK_DRV_FLG" localSheetId="15">#REF!</definedName>
    <definedName name="STK_DRV_FLG" localSheetId="12">#REF!</definedName>
    <definedName name="STK_DRV_FLG" localSheetId="17">#REF!</definedName>
    <definedName name="STK_DRV_FLG" localSheetId="18">#REF!</definedName>
    <definedName name="STK_DRV_FLG" localSheetId="16">#REF!</definedName>
    <definedName name="STK_DRV_FLG" localSheetId="9">#REF!</definedName>
    <definedName name="STK_DRV_FLG" localSheetId="10">#REF!</definedName>
    <definedName name="STK_DRV_FLG">#REF!</definedName>
    <definedName name="STP_KBN" localSheetId="0">#REF!</definedName>
    <definedName name="STP_KBN" localSheetId="1">#REF!</definedName>
    <definedName name="STP_KBN" localSheetId="2">#REF!</definedName>
    <definedName name="STP_KBN" localSheetId="3">#REF!</definedName>
    <definedName name="STP_KBN" localSheetId="4">#REF!</definedName>
    <definedName name="STP_KBN" localSheetId="5">#REF!</definedName>
    <definedName name="STP_KBN" localSheetId="6">#REF!</definedName>
    <definedName name="STP_KBN" localSheetId="7">#REF!</definedName>
    <definedName name="STP_KBN" localSheetId="8">#REF!</definedName>
    <definedName name="STP_KBN" localSheetId="11">#REF!</definedName>
    <definedName name="STP_KBN" localSheetId="13">#REF!</definedName>
    <definedName name="STP_KBN" localSheetId="14">#REF!</definedName>
    <definedName name="STP_KBN" localSheetId="15">#REF!</definedName>
    <definedName name="STP_KBN" localSheetId="12">#REF!</definedName>
    <definedName name="STP_KBN" localSheetId="17">#REF!</definedName>
    <definedName name="STP_KBN" localSheetId="18">#REF!</definedName>
    <definedName name="STP_KBN" localSheetId="16">#REF!</definedName>
    <definedName name="STP_KBN" localSheetId="9">#REF!</definedName>
    <definedName name="STP_KBN" localSheetId="10">#REF!</definedName>
    <definedName name="STP_KBN">#REF!</definedName>
    <definedName name="SYN_KBN" localSheetId="0">#REF!</definedName>
    <definedName name="SYN_KBN" localSheetId="1">#REF!</definedName>
    <definedName name="SYN_KBN" localSheetId="2">#REF!</definedName>
    <definedName name="SYN_KBN" localSheetId="3">#REF!</definedName>
    <definedName name="SYN_KBN" localSheetId="4">#REF!</definedName>
    <definedName name="SYN_KBN" localSheetId="5">#REF!</definedName>
    <definedName name="SYN_KBN" localSheetId="6">#REF!</definedName>
    <definedName name="SYN_KBN" localSheetId="7">#REF!</definedName>
    <definedName name="SYN_KBN" localSheetId="8">#REF!</definedName>
    <definedName name="SYN_KBN" localSheetId="11">#REF!</definedName>
    <definedName name="SYN_KBN" localSheetId="13">#REF!</definedName>
    <definedName name="SYN_KBN" localSheetId="14">#REF!</definedName>
    <definedName name="SYN_KBN" localSheetId="15">#REF!</definedName>
    <definedName name="SYN_KBN" localSheetId="12">#REF!</definedName>
    <definedName name="SYN_KBN" localSheetId="17">#REF!</definedName>
    <definedName name="SYN_KBN" localSheetId="18">#REF!</definedName>
    <definedName name="SYN_KBN" localSheetId="16">#REF!</definedName>
    <definedName name="SYN_KBN" localSheetId="9">#REF!</definedName>
    <definedName name="SYN_KBN" localSheetId="10">#REF!</definedName>
    <definedName name="SYN_KBN">#REF!</definedName>
    <definedName name="SYO_TM_FLG" localSheetId="0">#REF!</definedName>
    <definedName name="SYO_TM_FLG" localSheetId="1">#REF!</definedName>
    <definedName name="SYO_TM_FLG" localSheetId="2">#REF!</definedName>
    <definedName name="SYO_TM_FLG" localSheetId="3">#REF!</definedName>
    <definedName name="SYO_TM_FLG" localSheetId="4">#REF!</definedName>
    <definedName name="SYO_TM_FLG" localSheetId="5">#REF!</definedName>
    <definedName name="SYO_TM_FLG" localSheetId="6">#REF!</definedName>
    <definedName name="SYO_TM_FLG" localSheetId="7">#REF!</definedName>
    <definedName name="SYO_TM_FLG" localSheetId="8">#REF!</definedName>
    <definedName name="SYO_TM_FLG" localSheetId="11">#REF!</definedName>
    <definedName name="SYO_TM_FLG" localSheetId="13">#REF!</definedName>
    <definedName name="SYO_TM_FLG" localSheetId="14">#REF!</definedName>
    <definedName name="SYO_TM_FLG" localSheetId="15">#REF!</definedName>
    <definedName name="SYO_TM_FLG" localSheetId="12">#REF!</definedName>
    <definedName name="SYO_TM_FLG" localSheetId="17">#REF!</definedName>
    <definedName name="SYO_TM_FLG" localSheetId="18">#REF!</definedName>
    <definedName name="SYO_TM_FLG" localSheetId="16">#REF!</definedName>
    <definedName name="SYO_TM_FLG" localSheetId="9">#REF!</definedName>
    <definedName name="SYO_TM_FLG" localSheetId="10">#REF!</definedName>
    <definedName name="SYO_TM_FLG">#REF!</definedName>
    <definedName name="TRY_DBL_FLG" localSheetId="0">#REF!</definedName>
    <definedName name="TRY_DBL_FLG" localSheetId="1">#REF!</definedName>
    <definedName name="TRY_DBL_FLG" localSheetId="2">#REF!</definedName>
    <definedName name="TRY_DBL_FLG" localSheetId="3">#REF!</definedName>
    <definedName name="TRY_DBL_FLG" localSheetId="4">#REF!</definedName>
    <definedName name="TRY_DBL_FLG" localSheetId="5">#REF!</definedName>
    <definedName name="TRY_DBL_FLG" localSheetId="6">#REF!</definedName>
    <definedName name="TRY_DBL_FLG" localSheetId="7">#REF!</definedName>
    <definedName name="TRY_DBL_FLG" localSheetId="8">#REF!</definedName>
    <definedName name="TRY_DBL_FLG" localSheetId="11">#REF!</definedName>
    <definedName name="TRY_DBL_FLG" localSheetId="13">#REF!</definedName>
    <definedName name="TRY_DBL_FLG" localSheetId="14">#REF!</definedName>
    <definedName name="TRY_DBL_FLG" localSheetId="15">#REF!</definedName>
    <definedName name="TRY_DBL_FLG" localSheetId="12">#REF!</definedName>
    <definedName name="TRY_DBL_FLG" localSheetId="17">#REF!</definedName>
    <definedName name="TRY_DBL_FLG" localSheetId="18">#REF!</definedName>
    <definedName name="TRY_DBL_FLG" localSheetId="16">#REF!</definedName>
    <definedName name="TRY_DBL_FLG" localSheetId="9">#REF!</definedName>
    <definedName name="TRY_DBL_FLG" localSheetId="10">#REF!</definedName>
    <definedName name="TRY_DBL_FLG">#REF!</definedName>
    <definedName name="TRY_GRP_KBN" localSheetId="0">#REF!</definedName>
    <definedName name="TRY_GRP_KBN" localSheetId="1">#REF!</definedName>
    <definedName name="TRY_GRP_KBN" localSheetId="2">#REF!</definedName>
    <definedName name="TRY_GRP_KBN" localSheetId="3">#REF!</definedName>
    <definedName name="TRY_GRP_KBN" localSheetId="4">#REF!</definedName>
    <definedName name="TRY_GRP_KBN" localSheetId="5">#REF!</definedName>
    <definedName name="TRY_GRP_KBN" localSheetId="6">#REF!</definedName>
    <definedName name="TRY_GRP_KBN" localSheetId="7">#REF!</definedName>
    <definedName name="TRY_GRP_KBN" localSheetId="8">#REF!</definedName>
    <definedName name="TRY_GRP_KBN" localSheetId="11">#REF!</definedName>
    <definedName name="TRY_GRP_KBN" localSheetId="13">#REF!</definedName>
    <definedName name="TRY_GRP_KBN" localSheetId="14">#REF!</definedName>
    <definedName name="TRY_GRP_KBN" localSheetId="15">#REF!</definedName>
    <definedName name="TRY_GRP_KBN" localSheetId="12">#REF!</definedName>
    <definedName name="TRY_GRP_KBN" localSheetId="17">#REF!</definedName>
    <definedName name="TRY_GRP_KBN" localSheetId="18">#REF!</definedName>
    <definedName name="TRY_GRP_KBN" localSheetId="16">#REF!</definedName>
    <definedName name="TRY_GRP_KBN" localSheetId="9">#REF!</definedName>
    <definedName name="TRY_GRP_KBN" localSheetId="10">#REF!</definedName>
    <definedName name="TRY_GRP_KBN">#REF!</definedName>
    <definedName name="TRY_KBN" localSheetId="0">#REF!</definedName>
    <definedName name="TRY_KBN" localSheetId="1">#REF!</definedName>
    <definedName name="TRY_KBN" localSheetId="2">#REF!</definedName>
    <definedName name="TRY_KBN" localSheetId="3">#REF!</definedName>
    <definedName name="TRY_KBN" localSheetId="4">#REF!</definedName>
    <definedName name="TRY_KBN" localSheetId="5">#REF!</definedName>
    <definedName name="TRY_KBN" localSheetId="6">#REF!</definedName>
    <definedName name="TRY_KBN" localSheetId="7">#REF!</definedName>
    <definedName name="TRY_KBN" localSheetId="8">#REF!</definedName>
    <definedName name="TRY_KBN" localSheetId="11">#REF!</definedName>
    <definedName name="TRY_KBN" localSheetId="13">#REF!</definedName>
    <definedName name="TRY_KBN" localSheetId="14">#REF!</definedName>
    <definedName name="TRY_KBN" localSheetId="15">#REF!</definedName>
    <definedName name="TRY_KBN" localSheetId="12">#REF!</definedName>
    <definedName name="TRY_KBN" localSheetId="17">#REF!</definedName>
    <definedName name="TRY_KBN" localSheetId="18">#REF!</definedName>
    <definedName name="TRY_KBN" localSheetId="16">#REF!</definedName>
    <definedName name="TRY_KBN" localSheetId="9">#REF!</definedName>
    <definedName name="TRY_KBN" localSheetId="10">#REF!</definedName>
    <definedName name="TRY_KBN">#REF!</definedName>
    <definedName name="TRY_WIT_TM_FLG" localSheetId="0">#REF!</definedName>
    <definedName name="TRY_WIT_TM_FLG" localSheetId="1">#REF!</definedName>
    <definedName name="TRY_WIT_TM_FLG" localSheetId="2">#REF!</definedName>
    <definedName name="TRY_WIT_TM_FLG" localSheetId="3">#REF!</definedName>
    <definedName name="TRY_WIT_TM_FLG" localSheetId="4">#REF!</definedName>
    <definedName name="TRY_WIT_TM_FLG" localSheetId="5">#REF!</definedName>
    <definedName name="TRY_WIT_TM_FLG" localSheetId="6">#REF!</definedName>
    <definedName name="TRY_WIT_TM_FLG" localSheetId="7">#REF!</definedName>
    <definedName name="TRY_WIT_TM_FLG" localSheetId="8">#REF!</definedName>
    <definedName name="TRY_WIT_TM_FLG" localSheetId="11">#REF!</definedName>
    <definedName name="TRY_WIT_TM_FLG" localSheetId="13">#REF!</definedName>
    <definedName name="TRY_WIT_TM_FLG" localSheetId="14">#REF!</definedName>
    <definedName name="TRY_WIT_TM_FLG" localSheetId="15">#REF!</definedName>
    <definedName name="TRY_WIT_TM_FLG" localSheetId="12">#REF!</definedName>
    <definedName name="TRY_WIT_TM_FLG" localSheetId="17">#REF!</definedName>
    <definedName name="TRY_WIT_TM_FLG" localSheetId="18">#REF!</definedName>
    <definedName name="TRY_WIT_TM_FLG" localSheetId="16">#REF!</definedName>
    <definedName name="TRY_WIT_TM_FLG" localSheetId="9">#REF!</definedName>
    <definedName name="TRY_WIT_TM_FLG" localSheetId="10">#REF!</definedName>
    <definedName name="TRY_WIT_TM_FLG">#REF!</definedName>
    <definedName name="TRY_WIT_TM_KBN" localSheetId="0">#REF!</definedName>
    <definedName name="TRY_WIT_TM_KBN" localSheetId="1">#REF!</definedName>
    <definedName name="TRY_WIT_TM_KBN" localSheetId="2">#REF!</definedName>
    <definedName name="TRY_WIT_TM_KBN" localSheetId="3">#REF!</definedName>
    <definedName name="TRY_WIT_TM_KBN" localSheetId="4">#REF!</definedName>
    <definedName name="TRY_WIT_TM_KBN" localSheetId="5">#REF!</definedName>
    <definedName name="TRY_WIT_TM_KBN" localSheetId="6">#REF!</definedName>
    <definedName name="TRY_WIT_TM_KBN" localSheetId="7">#REF!</definedName>
    <definedName name="TRY_WIT_TM_KBN" localSheetId="8">#REF!</definedName>
    <definedName name="TRY_WIT_TM_KBN" localSheetId="11">#REF!</definedName>
    <definedName name="TRY_WIT_TM_KBN" localSheetId="13">#REF!</definedName>
    <definedName name="TRY_WIT_TM_KBN" localSheetId="14">#REF!</definedName>
    <definedName name="TRY_WIT_TM_KBN" localSheetId="15">#REF!</definedName>
    <definedName name="TRY_WIT_TM_KBN" localSheetId="12">#REF!</definedName>
    <definedName name="TRY_WIT_TM_KBN" localSheetId="17">#REF!</definedName>
    <definedName name="TRY_WIT_TM_KBN" localSheetId="18">#REF!</definedName>
    <definedName name="TRY_WIT_TM_KBN" localSheetId="16">#REF!</definedName>
    <definedName name="TRY_WIT_TM_KBN" localSheetId="9">#REF!</definedName>
    <definedName name="TRY_WIT_TM_KBN" localSheetId="10">#REF!</definedName>
    <definedName name="TRY_WIT_TM_KBN">#REF!</definedName>
    <definedName name="WEK_DRV_FLG" localSheetId="0">#REF!</definedName>
    <definedName name="WEK_DRV_FLG" localSheetId="1">#REF!</definedName>
    <definedName name="WEK_DRV_FLG" localSheetId="2">#REF!</definedName>
    <definedName name="WEK_DRV_FLG" localSheetId="3">#REF!</definedName>
    <definedName name="WEK_DRV_FLG" localSheetId="4">#REF!</definedName>
    <definedName name="WEK_DRV_FLG" localSheetId="5">#REF!</definedName>
    <definedName name="WEK_DRV_FLG" localSheetId="6">#REF!</definedName>
    <definedName name="WEK_DRV_FLG" localSheetId="7">#REF!</definedName>
    <definedName name="WEK_DRV_FLG" localSheetId="8">#REF!</definedName>
    <definedName name="WEK_DRV_FLG" localSheetId="11">#REF!</definedName>
    <definedName name="WEK_DRV_FLG" localSheetId="13">#REF!</definedName>
    <definedName name="WEK_DRV_FLG" localSheetId="14">#REF!</definedName>
    <definedName name="WEK_DRV_FLG" localSheetId="15">#REF!</definedName>
    <definedName name="WEK_DRV_FLG" localSheetId="12">#REF!</definedName>
    <definedName name="WEK_DRV_FLG" localSheetId="17">#REF!</definedName>
    <definedName name="WEK_DRV_FLG" localSheetId="18">#REF!</definedName>
    <definedName name="WEK_DRV_FLG" localSheetId="16">#REF!</definedName>
    <definedName name="WEK_DRV_FLG" localSheetId="9">#REF!</definedName>
    <definedName name="WEK_DRV_FLG" localSheetId="10">#REF!</definedName>
    <definedName name="WEK_DRV_FLG">#REF!</definedName>
    <definedName name="WEK_KBN" localSheetId="0">#REF!</definedName>
    <definedName name="WEK_KBN" localSheetId="1">#REF!</definedName>
    <definedName name="WEK_KBN" localSheetId="2">#REF!</definedName>
    <definedName name="WEK_KBN" localSheetId="3">#REF!</definedName>
    <definedName name="WEK_KBN" localSheetId="4">#REF!</definedName>
    <definedName name="WEK_KBN" localSheetId="5">#REF!</definedName>
    <definedName name="WEK_KBN" localSheetId="6">#REF!</definedName>
    <definedName name="WEK_KBN" localSheetId="7">#REF!</definedName>
    <definedName name="WEK_KBN" localSheetId="8">#REF!</definedName>
    <definedName name="WEK_KBN" localSheetId="11">#REF!</definedName>
    <definedName name="WEK_KBN" localSheetId="13">#REF!</definedName>
    <definedName name="WEK_KBN" localSheetId="14">#REF!</definedName>
    <definedName name="WEK_KBN" localSheetId="15">#REF!</definedName>
    <definedName name="WEK_KBN" localSheetId="12">#REF!</definedName>
    <definedName name="WEK_KBN" localSheetId="17">#REF!</definedName>
    <definedName name="WEK_KBN" localSheetId="18">#REF!</definedName>
    <definedName name="WEK_KBN" localSheetId="16">#REF!</definedName>
    <definedName name="WEK_KBN" localSheetId="9">#REF!</definedName>
    <definedName name="WEK_KBN" localSheetId="10">#REF!</definedName>
    <definedName name="WEK_KBN">#REF!</definedName>
    <definedName name="YSK_JDG_KBN" localSheetId="0">#REF!</definedName>
    <definedName name="YSK_JDG_KBN" localSheetId="1">#REF!</definedName>
    <definedName name="YSK_JDG_KBN" localSheetId="2">#REF!</definedName>
    <definedName name="YSK_JDG_KBN" localSheetId="3">#REF!</definedName>
    <definedName name="YSK_JDG_KBN" localSheetId="4">#REF!</definedName>
    <definedName name="YSK_JDG_KBN" localSheetId="5">#REF!</definedName>
    <definedName name="YSK_JDG_KBN" localSheetId="6">#REF!</definedName>
    <definedName name="YSK_JDG_KBN" localSheetId="7">#REF!</definedName>
    <definedName name="YSK_JDG_KBN" localSheetId="8">#REF!</definedName>
    <definedName name="YSK_JDG_KBN" localSheetId="11">#REF!</definedName>
    <definedName name="YSK_JDG_KBN" localSheetId="13">#REF!</definedName>
    <definedName name="YSK_JDG_KBN" localSheetId="14">#REF!</definedName>
    <definedName name="YSK_JDG_KBN" localSheetId="15">#REF!</definedName>
    <definedName name="YSK_JDG_KBN" localSheetId="12">#REF!</definedName>
    <definedName name="YSK_JDG_KBN" localSheetId="17">#REF!</definedName>
    <definedName name="YSK_JDG_KBN" localSheetId="18">#REF!</definedName>
    <definedName name="YSK_JDG_KBN" localSheetId="16">#REF!</definedName>
    <definedName name="YSK_JDG_KBN" localSheetId="9">#REF!</definedName>
    <definedName name="YSK_JDG_KBN" localSheetId="10">#REF!</definedName>
    <definedName name="YSK_JDG_KBN">#REF!</definedName>
    <definedName name="YSK_KYT_FLG" localSheetId="0">#REF!</definedName>
    <definedName name="YSK_KYT_FLG" localSheetId="1">#REF!</definedName>
    <definedName name="YSK_KYT_FLG" localSheetId="2">#REF!</definedName>
    <definedName name="YSK_KYT_FLG" localSheetId="3">#REF!</definedName>
    <definedName name="YSK_KYT_FLG" localSheetId="4">#REF!</definedName>
    <definedName name="YSK_KYT_FLG" localSheetId="5">#REF!</definedName>
    <definedName name="YSK_KYT_FLG" localSheetId="6">#REF!</definedName>
    <definedName name="YSK_KYT_FLG" localSheetId="7">#REF!</definedName>
    <definedName name="YSK_KYT_FLG" localSheetId="8">#REF!</definedName>
    <definedName name="YSK_KYT_FLG" localSheetId="11">#REF!</definedName>
    <definedName name="YSK_KYT_FLG" localSheetId="13">#REF!</definedName>
    <definedName name="YSK_KYT_FLG" localSheetId="14">#REF!</definedName>
    <definedName name="YSK_KYT_FLG" localSheetId="15">#REF!</definedName>
    <definedName name="YSK_KYT_FLG" localSheetId="12">#REF!</definedName>
    <definedName name="YSK_KYT_FLG" localSheetId="17">#REF!</definedName>
    <definedName name="YSK_KYT_FLG" localSheetId="18">#REF!</definedName>
    <definedName name="YSK_KYT_FLG" localSheetId="16">#REF!</definedName>
    <definedName name="YSK_KYT_FLG" localSheetId="9">#REF!</definedName>
    <definedName name="YSK_KYT_FLG" localSheetId="10">#REF!</definedName>
    <definedName name="YSK_KYT_FLG">#REF!</definedName>
    <definedName name="YTG_CHU_FLG" localSheetId="0">#REF!</definedName>
    <definedName name="YTG_CHU_FLG" localSheetId="1">#REF!</definedName>
    <definedName name="YTG_CHU_FLG" localSheetId="2">#REF!</definedName>
    <definedName name="YTG_CHU_FLG" localSheetId="3">#REF!</definedName>
    <definedName name="YTG_CHU_FLG" localSheetId="4">#REF!</definedName>
    <definedName name="YTG_CHU_FLG" localSheetId="5">#REF!</definedName>
    <definedName name="YTG_CHU_FLG" localSheetId="6">#REF!</definedName>
    <definedName name="YTG_CHU_FLG" localSheetId="7">#REF!</definedName>
    <definedName name="YTG_CHU_FLG" localSheetId="8">#REF!</definedName>
    <definedName name="YTG_CHU_FLG" localSheetId="11">#REF!</definedName>
    <definedName name="YTG_CHU_FLG" localSheetId="13">#REF!</definedName>
    <definedName name="YTG_CHU_FLG" localSheetId="14">#REF!</definedName>
    <definedName name="YTG_CHU_FLG" localSheetId="15">#REF!</definedName>
    <definedName name="YTG_CHU_FLG" localSheetId="12">#REF!</definedName>
    <definedName name="YTG_CHU_FLG" localSheetId="17">#REF!</definedName>
    <definedName name="YTG_CHU_FLG" localSheetId="18">#REF!</definedName>
    <definedName name="YTG_CHU_FLG" localSheetId="16">#REF!</definedName>
    <definedName name="YTG_CHU_FLG" localSheetId="9">#REF!</definedName>
    <definedName name="YTG_CHU_FLG" localSheetId="10">#REF!</definedName>
    <definedName name="YTG_CHU_FLG">#REF!</definedName>
    <definedName name="アクセス監視テーブル" localSheetId="0">'2019年度(大橋前期時間割)'!アクセス監視テーブル</definedName>
    <definedName name="アクセス監視テーブル" localSheetId="1">'4月10日~4月12日'!アクセス監視テーブル</definedName>
    <definedName name="アクセス監視テーブル" localSheetId="2">'4月15日~4月19日'!アクセス監視テーブル</definedName>
    <definedName name="アクセス監視テーブル" localSheetId="3">'4月22日~4月26日'!アクセス監視テーブル</definedName>
    <definedName name="アクセス監視テーブル" localSheetId="4">'5月13日~5月17日'!アクセス監視テーブル</definedName>
    <definedName name="アクセス監視テーブル" localSheetId="5">'5月20日~5月24日'!アクセス監視テーブル</definedName>
    <definedName name="アクセス監視テーブル" localSheetId="6">'5月27日～5月31日'!アクセス監視テーブル</definedName>
    <definedName name="アクセス監視テーブル" localSheetId="7">'6月'!アクセス監視テーブル</definedName>
    <definedName name="アクセス監視テーブル" localSheetId="8">'6月17日～'!アクセス監視テーブル</definedName>
    <definedName name="アクセス監視テーブル" localSheetId="11">'6月17日～ 空き状況含む'!アクセス監視テーブル</definedName>
    <definedName name="アクセス監視テーブル" localSheetId="13">'7月16日～7月20日'!アクセス監視テーブル</definedName>
    <definedName name="アクセス監視テーブル" localSheetId="14">'7月22日～'!アクセス監視テーブル</definedName>
    <definedName name="アクセス監視テーブル" localSheetId="15">'7月29日～8月2日'!アクセス監視テーブル</definedName>
    <definedName name="アクセス監視テーブル" localSheetId="12">'7月8日～7月12日'!アクセス監視テーブル</definedName>
    <definedName name="アクセス監視テーブル" localSheetId="17">'8月19日～8月23日'!アクセス監視テーブル</definedName>
    <definedName name="アクセス監視テーブル" localSheetId="18">'8月26日～8月30日'!アクセス監視テーブル</definedName>
    <definedName name="アクセス監視テーブル" localSheetId="16">'8月5日～8月9日'!アクセス監視テーブル</definedName>
    <definedName name="アクセス監視テーブル" localSheetId="9">'健康診断用時間割　１週目'!アクセス監視テーブル</definedName>
    <definedName name="アクセス監視テーブル" localSheetId="10">'健康診断用時間割　２週目'!アクセス監視テーブル</definedName>
    <definedName name="アクセス監視テーブル">[0]!アクセス監視テーブル</definedName>
    <definedName name="キャンセル" localSheetId="0">'2019年度(大橋前期時間割)'!キャンセル</definedName>
    <definedName name="キャンセル" localSheetId="1">'4月10日~4月12日'!キャンセル</definedName>
    <definedName name="キャンセル" localSheetId="2">'4月15日~4月19日'!キャンセル</definedName>
    <definedName name="キャンセル" localSheetId="3">'4月22日~4月26日'!キャンセル</definedName>
    <definedName name="キャンセル" localSheetId="4">'5月13日~5月17日'!キャンセル</definedName>
    <definedName name="キャンセル" localSheetId="5">'5月20日~5月24日'!キャンセル</definedName>
    <definedName name="キャンセル" localSheetId="6">'5月27日～5月31日'!キャンセル</definedName>
    <definedName name="キャンセル" localSheetId="7">'6月'!キャンセル</definedName>
    <definedName name="キャンセル" localSheetId="8">'6月17日～'!キャンセル</definedName>
    <definedName name="キャンセル" localSheetId="11">'6月17日～ 空き状況含む'!キャンセル</definedName>
    <definedName name="キャンセル" localSheetId="13">'7月16日～7月20日'!キャンセル</definedName>
    <definedName name="キャンセル" localSheetId="14">'7月22日～'!キャンセル</definedName>
    <definedName name="キャンセル" localSheetId="15">'7月29日～8月2日'!キャンセル</definedName>
    <definedName name="キャンセル" localSheetId="12">'7月8日～7月12日'!キャンセル</definedName>
    <definedName name="キャンセル" localSheetId="17">'8月19日～8月23日'!キャンセル</definedName>
    <definedName name="キャンセル" localSheetId="18">'8月26日～8月30日'!キャンセル</definedName>
    <definedName name="キャンセル" localSheetId="16">'8月5日～8月9日'!キャンセル</definedName>
    <definedName name="キャンセル" localSheetId="9">'健康診断用時間割　１週目'!キャンセル</definedName>
    <definedName name="キャンセル" localSheetId="10">'健康診断用時間割　２週目'!キャンセル</definedName>
    <definedName name="キャンセル">[0]!キャンセル</definedName>
    <definedName name="課題超過件数抽出条件" localSheetId="0">[4]課題ﾜｰｸ!#REF!</definedName>
    <definedName name="課題超過件数抽出条件" localSheetId="1">[4]課題ﾜｰｸ!#REF!</definedName>
    <definedName name="課題超過件数抽出条件" localSheetId="2">[4]課題ﾜｰｸ!#REF!</definedName>
    <definedName name="課題超過件数抽出条件" localSheetId="3">[4]課題ﾜｰｸ!#REF!</definedName>
    <definedName name="課題超過件数抽出条件" localSheetId="4">[4]課題ﾜｰｸ!#REF!</definedName>
    <definedName name="課題超過件数抽出条件" localSheetId="5">[4]課題ﾜｰｸ!#REF!</definedName>
    <definedName name="課題超過件数抽出条件" localSheetId="6">[4]課題ﾜｰｸ!#REF!</definedName>
    <definedName name="課題超過件数抽出条件" localSheetId="7">[4]課題ﾜｰｸ!#REF!</definedName>
    <definedName name="課題超過件数抽出条件" localSheetId="8">[4]課題ﾜｰｸ!#REF!</definedName>
    <definedName name="課題超過件数抽出条件" localSheetId="11">[4]課題ﾜｰｸ!#REF!</definedName>
    <definedName name="課題超過件数抽出条件" localSheetId="13">[4]課題ﾜｰｸ!#REF!</definedName>
    <definedName name="課題超過件数抽出条件" localSheetId="14">[4]課題ﾜｰｸ!#REF!</definedName>
    <definedName name="課題超過件数抽出条件" localSheetId="15">[4]課題ﾜｰｸ!#REF!</definedName>
    <definedName name="課題超過件数抽出条件" localSheetId="12">[4]課題ﾜｰｸ!#REF!</definedName>
    <definedName name="課題超過件数抽出条件" localSheetId="17">[4]課題ﾜｰｸ!#REF!</definedName>
    <definedName name="課題超過件数抽出条件" localSheetId="18">[4]課題ﾜｰｸ!#REF!</definedName>
    <definedName name="課題超過件数抽出条件" localSheetId="16">[4]課題ﾜｰｸ!#REF!</definedName>
    <definedName name="課題超過件数抽出条件" localSheetId="9">[4]課題ﾜｰｸ!#REF!</definedName>
    <definedName name="課題超過件数抽出条件" localSheetId="10">[4]課題ﾜｰｸ!#REF!</definedName>
    <definedName name="課題超過件数抽出条件">[4]課題ﾜｰｸ!#REF!</definedName>
    <definedName name="機種">"テキスト 238"</definedName>
    <definedName name="規模">"テキスト 237"</definedName>
    <definedName name="見積日">"テキスト 235"</definedName>
    <definedName name="言語">"テキスト 240"</definedName>
    <definedName name="工数">"テキスト 236"</definedName>
    <definedName name="今週月日">"テキスト 230"</definedName>
    <definedName name="今週作業内容">"テキスト 233"</definedName>
    <definedName name="今週問題点">"テキスト 234"</definedName>
    <definedName name="障害解析" localSheetId="0">#REF!</definedName>
    <definedName name="障害解析" localSheetId="1">#REF!</definedName>
    <definedName name="障害解析" localSheetId="2">#REF!</definedName>
    <definedName name="障害解析" localSheetId="3">#REF!</definedName>
    <definedName name="障害解析" localSheetId="4">#REF!</definedName>
    <definedName name="障害解析" localSheetId="5">#REF!</definedName>
    <definedName name="障害解析" localSheetId="6">#REF!</definedName>
    <definedName name="障害解析" localSheetId="7">#REF!</definedName>
    <definedName name="障害解析" localSheetId="8">#REF!</definedName>
    <definedName name="障害解析" localSheetId="11">#REF!</definedName>
    <definedName name="障害解析" localSheetId="13">#REF!</definedName>
    <definedName name="障害解析" localSheetId="14">#REF!</definedName>
    <definedName name="障害解析" localSheetId="15">#REF!</definedName>
    <definedName name="障害解析" localSheetId="12">#REF!</definedName>
    <definedName name="障害解析" localSheetId="17">#REF!</definedName>
    <definedName name="障害解析" localSheetId="18">#REF!</definedName>
    <definedName name="障害解析" localSheetId="16">#REF!</definedName>
    <definedName name="障害解析" localSheetId="9">#REF!</definedName>
    <definedName name="障害解析" localSheetId="10">#REF!</definedName>
    <definedName name="障害解析">#REF!</definedName>
    <definedName name="先週月日">"テキスト 221"</definedName>
    <definedName name="先週作業内容">"テキスト 241"</definedName>
    <definedName name="先週問題点">"テキスト 242"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111" i="39" l="1"/>
  <c r="AR111" i="39"/>
  <c r="AN111" i="39"/>
  <c r="AJ111" i="39"/>
  <c r="AF111" i="39"/>
  <c r="AB111" i="39"/>
  <c r="X111" i="39"/>
  <c r="T111" i="39"/>
  <c r="P111" i="39"/>
  <c r="L111" i="39"/>
  <c r="H111" i="39"/>
  <c r="D111" i="39"/>
  <c r="AT110" i="39"/>
  <c r="AR110" i="39"/>
  <c r="AP110" i="39"/>
  <c r="AN110" i="39"/>
  <c r="AL110" i="39"/>
  <c r="AJ110" i="39"/>
  <c r="AH110" i="39"/>
  <c r="AF110" i="39"/>
  <c r="AD110" i="39"/>
  <c r="AB110" i="39"/>
  <c r="Z110" i="39"/>
  <c r="X110" i="39"/>
  <c r="V110" i="39"/>
  <c r="T110" i="39"/>
  <c r="R110" i="39"/>
  <c r="P110" i="39"/>
  <c r="N110" i="39"/>
  <c r="L110" i="39"/>
  <c r="J110" i="39"/>
  <c r="H110" i="39"/>
  <c r="F110" i="39"/>
  <c r="D110" i="39"/>
  <c r="C110" i="39"/>
  <c r="AT109" i="39"/>
  <c r="AR109" i="39"/>
  <c r="AP109" i="39"/>
  <c r="AP111" i="39" s="1"/>
  <c r="AN109" i="39"/>
  <c r="AL109" i="39"/>
  <c r="AL111" i="39" s="1"/>
  <c r="AJ109" i="39"/>
  <c r="AH109" i="39"/>
  <c r="AH111" i="39" s="1"/>
  <c r="AF109" i="39"/>
  <c r="AD109" i="39"/>
  <c r="AD111" i="39" s="1"/>
  <c r="AB109" i="39"/>
  <c r="Z109" i="39"/>
  <c r="Z111" i="39" s="1"/>
  <c r="X109" i="39"/>
  <c r="V109" i="39"/>
  <c r="V111" i="39" s="1"/>
  <c r="T109" i="39"/>
  <c r="R109" i="39"/>
  <c r="R111" i="39" s="1"/>
  <c r="P109" i="39"/>
  <c r="N109" i="39"/>
  <c r="N111" i="39" s="1"/>
  <c r="L109" i="39"/>
  <c r="J109" i="39"/>
  <c r="J111" i="39" s="1"/>
  <c r="H109" i="39"/>
  <c r="F109" i="39"/>
  <c r="F111" i="39" s="1"/>
  <c r="D109" i="39"/>
  <c r="C109" i="39"/>
  <c r="AT104" i="39"/>
  <c r="AS104" i="39"/>
  <c r="AR104" i="39"/>
  <c r="B104" i="39"/>
  <c r="AU103" i="39"/>
  <c r="AT103" i="39"/>
  <c r="AS103" i="39"/>
  <c r="AR103" i="39"/>
  <c r="AQ103" i="39"/>
  <c r="AP103" i="39"/>
  <c r="AO103" i="39"/>
  <c r="AN103" i="39"/>
  <c r="AM103" i="39"/>
  <c r="AL103" i="39"/>
  <c r="AK103" i="39"/>
  <c r="AJ103" i="39"/>
  <c r="AI103" i="39"/>
  <c r="AH103" i="39"/>
  <c r="AG103" i="39"/>
  <c r="AF103" i="39"/>
  <c r="AE103" i="39"/>
  <c r="AD103" i="39"/>
  <c r="AC103" i="39"/>
  <c r="AB103" i="39"/>
  <c r="AA103" i="39"/>
  <c r="Z103" i="39"/>
  <c r="Y103" i="39"/>
  <c r="X103" i="39"/>
  <c r="W103" i="39"/>
  <c r="V103" i="39"/>
  <c r="U103" i="39"/>
  <c r="T103" i="39"/>
  <c r="S103" i="39"/>
  <c r="R103" i="39"/>
  <c r="Q103" i="39"/>
  <c r="P103" i="39"/>
  <c r="O103" i="39"/>
  <c r="N103" i="39"/>
  <c r="M103" i="39"/>
  <c r="L103" i="39"/>
  <c r="K103" i="39"/>
  <c r="J103" i="39"/>
  <c r="I103" i="39"/>
  <c r="H103" i="39"/>
  <c r="G103" i="39"/>
  <c r="F103" i="39"/>
  <c r="E103" i="39"/>
  <c r="D103" i="39"/>
  <c r="AU102" i="39"/>
  <c r="AT102" i="39"/>
  <c r="AS102" i="39"/>
  <c r="AR102" i="39"/>
  <c r="AQ102" i="39"/>
  <c r="AP102" i="39"/>
  <c r="AO102" i="39"/>
  <c r="AN102" i="39"/>
  <c r="AM102" i="39"/>
  <c r="AL102" i="39"/>
  <c r="AK102" i="39"/>
  <c r="AJ102" i="39"/>
  <c r="AI102" i="39"/>
  <c r="AH102" i="39"/>
  <c r="AG102" i="39"/>
  <c r="AF102" i="39"/>
  <c r="AE102" i="39"/>
  <c r="AD102" i="39"/>
  <c r="AC102" i="39"/>
  <c r="AB102" i="39"/>
  <c r="AA102" i="39"/>
  <c r="Z102" i="39"/>
  <c r="Y102" i="39"/>
  <c r="X102" i="39"/>
  <c r="W102" i="39"/>
  <c r="V102" i="39"/>
  <c r="U102" i="39"/>
  <c r="T102" i="39"/>
  <c r="S102" i="39"/>
  <c r="R102" i="39"/>
  <c r="Q102" i="39"/>
  <c r="P102" i="39"/>
  <c r="O102" i="39"/>
  <c r="N102" i="39"/>
  <c r="M102" i="39"/>
  <c r="L102" i="39"/>
  <c r="K102" i="39"/>
  <c r="J102" i="39"/>
  <c r="I102" i="39"/>
  <c r="H102" i="39"/>
  <c r="G102" i="39"/>
  <c r="F102" i="39"/>
  <c r="E102" i="39"/>
  <c r="D102" i="39"/>
  <c r="AU101" i="39"/>
  <c r="AT101" i="39"/>
  <c r="AS101" i="39"/>
  <c r="AR101" i="39"/>
  <c r="AQ101" i="39"/>
  <c r="AP101" i="39"/>
  <c r="AO101" i="39"/>
  <c r="AN101" i="39"/>
  <c r="AM101" i="39"/>
  <c r="AL101" i="39"/>
  <c r="AK101" i="39"/>
  <c r="AJ101" i="39"/>
  <c r="AI101" i="39"/>
  <c r="AH101" i="39"/>
  <c r="AG101" i="39"/>
  <c r="AF101" i="39"/>
  <c r="AE101" i="39"/>
  <c r="AD101" i="39"/>
  <c r="AC101" i="39"/>
  <c r="AB101" i="39"/>
  <c r="AA101" i="39"/>
  <c r="Z101" i="39"/>
  <c r="Y101" i="39"/>
  <c r="X101" i="39"/>
  <c r="W101" i="39"/>
  <c r="V101" i="39"/>
  <c r="U101" i="39"/>
  <c r="T101" i="39"/>
  <c r="S101" i="39"/>
  <c r="R101" i="39"/>
  <c r="Q101" i="39"/>
  <c r="P101" i="39"/>
  <c r="O101" i="39"/>
  <c r="N101" i="39"/>
  <c r="M101" i="39"/>
  <c r="L101" i="39"/>
  <c r="K101" i="39"/>
  <c r="J101" i="39"/>
  <c r="I101" i="39"/>
  <c r="H101" i="39"/>
  <c r="G101" i="39"/>
  <c r="F101" i="39"/>
  <c r="E101" i="39"/>
  <c r="D101" i="39"/>
  <c r="AU100" i="39"/>
  <c r="AT100" i="39"/>
  <c r="AS100" i="39"/>
  <c r="AR100" i="39"/>
  <c r="AQ100" i="39"/>
  <c r="AP100" i="39"/>
  <c r="AO100" i="39"/>
  <c r="AN100" i="39"/>
  <c r="AM100" i="39"/>
  <c r="AL100" i="39"/>
  <c r="AK100" i="39"/>
  <c r="AJ100" i="39"/>
  <c r="AI100" i="39"/>
  <c r="AH100" i="39"/>
  <c r="AG100" i="39"/>
  <c r="AF100" i="39"/>
  <c r="AE100" i="39"/>
  <c r="AD100" i="39"/>
  <c r="AC100" i="39"/>
  <c r="AB100" i="39"/>
  <c r="AA100" i="39"/>
  <c r="Z100" i="39"/>
  <c r="Y100" i="39"/>
  <c r="X100" i="39"/>
  <c r="W100" i="39"/>
  <c r="V100" i="39"/>
  <c r="U100" i="39"/>
  <c r="T100" i="39"/>
  <c r="S100" i="39"/>
  <c r="R100" i="39"/>
  <c r="Q100" i="39"/>
  <c r="P100" i="39"/>
  <c r="O100" i="39"/>
  <c r="N100" i="39"/>
  <c r="M100" i="39"/>
  <c r="L100" i="39"/>
  <c r="K100" i="39"/>
  <c r="J100" i="39"/>
  <c r="I100" i="39"/>
  <c r="H100" i="39"/>
  <c r="G100" i="39"/>
  <c r="F100" i="39"/>
  <c r="E100" i="39"/>
  <c r="D100" i="39"/>
  <c r="AU99" i="39"/>
  <c r="AT99" i="39"/>
  <c r="AS99" i="39"/>
  <c r="AR99" i="39"/>
  <c r="AQ99" i="39"/>
  <c r="AP99" i="39"/>
  <c r="AO99" i="39"/>
  <c r="AN99" i="39"/>
  <c r="AM99" i="39"/>
  <c r="AL99" i="39"/>
  <c r="AK99" i="39"/>
  <c r="AJ99" i="39"/>
  <c r="AI99" i="39"/>
  <c r="AH99" i="39"/>
  <c r="AG99" i="39"/>
  <c r="AF99" i="39"/>
  <c r="AE99" i="39"/>
  <c r="AD99" i="39"/>
  <c r="AC99" i="39"/>
  <c r="AB99" i="39"/>
  <c r="AA99" i="39"/>
  <c r="Z99" i="39"/>
  <c r="Y99" i="39"/>
  <c r="X99" i="39"/>
  <c r="W99" i="39"/>
  <c r="V99" i="39"/>
  <c r="U99" i="39"/>
  <c r="T99" i="39"/>
  <c r="S99" i="39"/>
  <c r="R99" i="39"/>
  <c r="Q99" i="39"/>
  <c r="P99" i="39"/>
  <c r="O99" i="39"/>
  <c r="N99" i="39"/>
  <c r="M99" i="39"/>
  <c r="L99" i="39"/>
  <c r="K99" i="39"/>
  <c r="J99" i="39"/>
  <c r="I99" i="39"/>
  <c r="H99" i="39"/>
  <c r="G99" i="39"/>
  <c r="F99" i="39"/>
  <c r="E99" i="39"/>
  <c r="D99" i="39"/>
  <c r="AU98" i="39"/>
  <c r="AT98" i="39"/>
  <c r="AS98" i="39"/>
  <c r="AR98" i="39"/>
  <c r="AQ98" i="39"/>
  <c r="AP98" i="39"/>
  <c r="AO98" i="39"/>
  <c r="AN98" i="39"/>
  <c r="AM98" i="39"/>
  <c r="AL98" i="39"/>
  <c r="AK98" i="39"/>
  <c r="AJ98" i="39"/>
  <c r="AI98" i="39"/>
  <c r="AH98" i="39"/>
  <c r="AG98" i="39"/>
  <c r="AF98" i="39"/>
  <c r="AE98" i="39"/>
  <c r="AD98" i="39"/>
  <c r="AC98" i="39"/>
  <c r="AB98" i="39"/>
  <c r="AA98" i="39"/>
  <c r="Z98" i="39"/>
  <c r="Y98" i="39"/>
  <c r="X98" i="39"/>
  <c r="W98" i="39"/>
  <c r="V98" i="39"/>
  <c r="U98" i="39"/>
  <c r="T98" i="39"/>
  <c r="S98" i="39"/>
  <c r="R98" i="39"/>
  <c r="Q98" i="39"/>
  <c r="P98" i="39"/>
  <c r="O98" i="39"/>
  <c r="N98" i="39"/>
  <c r="M98" i="39"/>
  <c r="L98" i="39"/>
  <c r="K98" i="39"/>
  <c r="J98" i="39"/>
  <c r="I98" i="39"/>
  <c r="H98" i="39"/>
  <c r="G98" i="39"/>
  <c r="F98" i="39"/>
  <c r="E98" i="39"/>
  <c r="D98" i="39"/>
  <c r="AU97" i="39"/>
  <c r="AT97" i="39"/>
  <c r="AS97" i="39"/>
  <c r="AR97" i="39"/>
  <c r="AQ97" i="39"/>
  <c r="AP97" i="39"/>
  <c r="AO97" i="39"/>
  <c r="AN97" i="39"/>
  <c r="AM97" i="39"/>
  <c r="AL97" i="39"/>
  <c r="AK97" i="39"/>
  <c r="AJ97" i="39"/>
  <c r="AI97" i="39"/>
  <c r="AH97" i="39"/>
  <c r="AG97" i="39"/>
  <c r="AF97" i="39"/>
  <c r="AE97" i="39"/>
  <c r="AD97" i="39"/>
  <c r="AC97" i="39"/>
  <c r="AB97" i="39"/>
  <c r="AA97" i="39"/>
  <c r="Z97" i="39"/>
  <c r="Y97" i="39"/>
  <c r="X97" i="39"/>
  <c r="W97" i="39"/>
  <c r="V97" i="39"/>
  <c r="U97" i="39"/>
  <c r="T97" i="39"/>
  <c r="S97" i="39"/>
  <c r="R97" i="39"/>
  <c r="Q97" i="39"/>
  <c r="P97" i="39"/>
  <c r="O97" i="39"/>
  <c r="N97" i="39"/>
  <c r="M97" i="39"/>
  <c r="L97" i="39"/>
  <c r="K97" i="39"/>
  <c r="J97" i="39"/>
  <c r="I97" i="39"/>
  <c r="H97" i="39"/>
  <c r="G97" i="39"/>
  <c r="F97" i="39"/>
  <c r="E97" i="39"/>
  <c r="D97" i="39"/>
  <c r="AU96" i="39"/>
  <c r="AT96" i="39"/>
  <c r="AS96" i="39"/>
  <c r="AR96" i="39"/>
  <c r="AQ96" i="39"/>
  <c r="AP96" i="39"/>
  <c r="AO96" i="39"/>
  <c r="AN96" i="39"/>
  <c r="AM96" i="39"/>
  <c r="AL96" i="39"/>
  <c r="AK96" i="39"/>
  <c r="AJ96" i="39"/>
  <c r="AI96" i="39"/>
  <c r="AH96" i="39"/>
  <c r="AG96" i="39"/>
  <c r="AF96" i="39"/>
  <c r="AE96" i="39"/>
  <c r="AD96" i="39"/>
  <c r="AC96" i="39"/>
  <c r="AB96" i="39"/>
  <c r="AA96" i="39"/>
  <c r="Z96" i="39"/>
  <c r="Y96" i="39"/>
  <c r="X96" i="39"/>
  <c r="W96" i="39"/>
  <c r="V96" i="39"/>
  <c r="U96" i="39"/>
  <c r="T96" i="39"/>
  <c r="S96" i="39"/>
  <c r="R96" i="39"/>
  <c r="Q96" i="39"/>
  <c r="P96" i="39"/>
  <c r="O96" i="39"/>
  <c r="N96" i="39"/>
  <c r="M96" i="39"/>
  <c r="L96" i="39"/>
  <c r="K96" i="39"/>
  <c r="J96" i="39"/>
  <c r="I96" i="39"/>
  <c r="H96" i="39"/>
  <c r="G96" i="39"/>
  <c r="F96" i="39"/>
  <c r="E96" i="39"/>
  <c r="D96" i="39"/>
  <c r="AU95" i="39"/>
  <c r="AT95" i="39"/>
  <c r="AS95" i="39"/>
  <c r="AR95" i="39"/>
  <c r="AQ95" i="39"/>
  <c r="AP95" i="39"/>
  <c r="AO95" i="39"/>
  <c r="AN95" i="39"/>
  <c r="AM95" i="39"/>
  <c r="AL95" i="39"/>
  <c r="AK95" i="39"/>
  <c r="AJ95" i="39"/>
  <c r="AI95" i="39"/>
  <c r="AH95" i="39"/>
  <c r="AG95" i="39"/>
  <c r="AF95" i="39"/>
  <c r="AE95" i="39"/>
  <c r="AD95" i="39"/>
  <c r="AC95" i="39"/>
  <c r="AB95" i="39"/>
  <c r="AA95" i="39"/>
  <c r="Z95" i="39"/>
  <c r="Y95" i="39"/>
  <c r="X95" i="39"/>
  <c r="W95" i="39"/>
  <c r="V95" i="39"/>
  <c r="U95" i="39"/>
  <c r="T95" i="39"/>
  <c r="S95" i="39"/>
  <c r="R95" i="39"/>
  <c r="Q95" i="39"/>
  <c r="P95" i="39"/>
  <c r="O95" i="39"/>
  <c r="N95" i="39"/>
  <c r="M95" i="39"/>
  <c r="L95" i="39"/>
  <c r="K95" i="39"/>
  <c r="J95" i="39"/>
  <c r="I95" i="39"/>
  <c r="H95" i="39"/>
  <c r="G95" i="39"/>
  <c r="F95" i="39"/>
  <c r="E95" i="39"/>
  <c r="D95" i="39"/>
  <c r="AU94" i="39"/>
  <c r="AT94" i="39"/>
  <c r="AS94" i="39"/>
  <c r="AR94" i="39"/>
  <c r="AQ94" i="39"/>
  <c r="AP94" i="39"/>
  <c r="AO94" i="39"/>
  <c r="AN94" i="39"/>
  <c r="AM94" i="39"/>
  <c r="AL94" i="39"/>
  <c r="AK94" i="39"/>
  <c r="AJ94" i="39"/>
  <c r="AI94" i="39"/>
  <c r="AH94" i="39"/>
  <c r="AG94" i="39"/>
  <c r="AF94" i="39"/>
  <c r="AE94" i="39"/>
  <c r="AD94" i="39"/>
  <c r="AC94" i="39"/>
  <c r="AB94" i="39"/>
  <c r="AA94" i="39"/>
  <c r="Z94" i="39"/>
  <c r="Y94" i="39"/>
  <c r="X94" i="39"/>
  <c r="W94" i="39"/>
  <c r="V94" i="39"/>
  <c r="U94" i="39"/>
  <c r="T94" i="39"/>
  <c r="S94" i="39"/>
  <c r="R94" i="39"/>
  <c r="Q94" i="39"/>
  <c r="P94" i="39"/>
  <c r="O94" i="39"/>
  <c r="N94" i="39"/>
  <c r="M94" i="39"/>
  <c r="L94" i="39"/>
  <c r="K94" i="39"/>
  <c r="J94" i="39"/>
  <c r="I94" i="39"/>
  <c r="H94" i="39"/>
  <c r="G94" i="39"/>
  <c r="F94" i="39"/>
  <c r="E94" i="39"/>
  <c r="D94" i="39"/>
  <c r="AU93" i="39"/>
  <c r="AT93" i="39"/>
  <c r="AS93" i="39"/>
  <c r="AR93" i="39"/>
  <c r="AQ93" i="39"/>
  <c r="AP93" i="39"/>
  <c r="AO93" i="39"/>
  <c r="AN93" i="39"/>
  <c r="AM93" i="39"/>
  <c r="AL93" i="39"/>
  <c r="AK93" i="39"/>
  <c r="AJ93" i="39"/>
  <c r="AI93" i="39"/>
  <c r="AH93" i="39"/>
  <c r="AG93" i="39"/>
  <c r="AF93" i="39"/>
  <c r="AE93" i="39"/>
  <c r="AD93" i="39"/>
  <c r="AC93" i="39"/>
  <c r="AB93" i="39"/>
  <c r="AA93" i="39"/>
  <c r="Z93" i="39"/>
  <c r="Y93" i="39"/>
  <c r="X93" i="39"/>
  <c r="W93" i="39"/>
  <c r="V93" i="39"/>
  <c r="U93" i="39"/>
  <c r="T93" i="39"/>
  <c r="S93" i="39"/>
  <c r="R93" i="39"/>
  <c r="Q93" i="39"/>
  <c r="P93" i="39"/>
  <c r="O93" i="39"/>
  <c r="N93" i="39"/>
  <c r="M93" i="39"/>
  <c r="L93" i="39"/>
  <c r="K93" i="39"/>
  <c r="J93" i="39"/>
  <c r="I93" i="39"/>
  <c r="H93" i="39"/>
  <c r="G93" i="39"/>
  <c r="F93" i="39"/>
  <c r="E93" i="39"/>
  <c r="D93" i="39"/>
  <c r="AU92" i="39"/>
  <c r="AT92" i="39"/>
  <c r="AS92" i="39"/>
  <c r="AR92" i="39"/>
  <c r="AQ92" i="39"/>
  <c r="AP92" i="39"/>
  <c r="AO92" i="39"/>
  <c r="AN92" i="39"/>
  <c r="AM92" i="39"/>
  <c r="AL92" i="39"/>
  <c r="AK92" i="39"/>
  <c r="AJ92" i="39"/>
  <c r="AI92" i="39"/>
  <c r="AH92" i="39"/>
  <c r="AG92" i="39"/>
  <c r="AF92" i="39"/>
  <c r="AE92" i="39"/>
  <c r="AD92" i="39"/>
  <c r="AC92" i="39"/>
  <c r="AB92" i="39"/>
  <c r="AA92" i="39"/>
  <c r="Z92" i="39"/>
  <c r="Y92" i="39"/>
  <c r="X92" i="39"/>
  <c r="W92" i="39"/>
  <c r="V92" i="39"/>
  <c r="U92" i="39"/>
  <c r="T92" i="39"/>
  <c r="S92" i="39"/>
  <c r="R92" i="39"/>
  <c r="Q92" i="39"/>
  <c r="P92" i="39"/>
  <c r="O92" i="39"/>
  <c r="N92" i="39"/>
  <c r="M92" i="39"/>
  <c r="L92" i="39"/>
  <c r="K92" i="39"/>
  <c r="J92" i="39"/>
  <c r="I92" i="39"/>
  <c r="H92" i="39"/>
  <c r="G92" i="39"/>
  <c r="F92" i="39"/>
  <c r="E92" i="39"/>
  <c r="D92" i="39"/>
  <c r="AU91" i="39"/>
  <c r="AT91" i="39"/>
  <c r="AS91" i="39"/>
  <c r="AR91" i="39"/>
  <c r="AQ91" i="39"/>
  <c r="AP91" i="39"/>
  <c r="AO91" i="39"/>
  <c r="AN91" i="39"/>
  <c r="AM91" i="39"/>
  <c r="AL91" i="39"/>
  <c r="AK91" i="39"/>
  <c r="AJ91" i="39"/>
  <c r="AI91" i="39"/>
  <c r="AH91" i="39"/>
  <c r="AG91" i="39"/>
  <c r="AF91" i="39"/>
  <c r="AE91" i="39"/>
  <c r="AD91" i="39"/>
  <c r="AC91" i="39"/>
  <c r="AB91" i="39"/>
  <c r="AA91" i="39"/>
  <c r="Z91" i="39"/>
  <c r="Y91" i="39"/>
  <c r="X91" i="39"/>
  <c r="W91" i="39"/>
  <c r="V91" i="39"/>
  <c r="U91" i="39"/>
  <c r="T91" i="39"/>
  <c r="S91" i="39"/>
  <c r="R91" i="39"/>
  <c r="Q91" i="39"/>
  <c r="P91" i="39"/>
  <c r="O91" i="39"/>
  <c r="N91" i="39"/>
  <c r="M91" i="39"/>
  <c r="L91" i="39"/>
  <c r="K91" i="39"/>
  <c r="J91" i="39"/>
  <c r="I91" i="39"/>
  <c r="H91" i="39"/>
  <c r="G91" i="39"/>
  <c r="F91" i="39"/>
  <c r="E91" i="39"/>
  <c r="D91" i="39"/>
  <c r="AU90" i="39"/>
  <c r="AT90" i="39"/>
  <c r="AS90" i="39"/>
  <c r="AR90" i="39"/>
  <c r="AQ90" i="39"/>
  <c r="AP90" i="39"/>
  <c r="AO90" i="39"/>
  <c r="AN90" i="39"/>
  <c r="AM90" i="39"/>
  <c r="AL90" i="39"/>
  <c r="AK90" i="39"/>
  <c r="AJ90" i="39"/>
  <c r="AI90" i="39"/>
  <c r="AH90" i="39"/>
  <c r="AG90" i="39"/>
  <c r="AF90" i="39"/>
  <c r="AE90" i="39"/>
  <c r="AD90" i="39"/>
  <c r="AC90" i="39"/>
  <c r="AB90" i="39"/>
  <c r="AA90" i="39"/>
  <c r="Z90" i="39"/>
  <c r="Y90" i="39"/>
  <c r="X90" i="39"/>
  <c r="W90" i="39"/>
  <c r="V90" i="39"/>
  <c r="U90" i="39"/>
  <c r="T90" i="39"/>
  <c r="S90" i="39"/>
  <c r="R90" i="39"/>
  <c r="Q90" i="39"/>
  <c r="P90" i="39"/>
  <c r="O90" i="39"/>
  <c r="N90" i="39"/>
  <c r="M90" i="39"/>
  <c r="L90" i="39"/>
  <c r="K90" i="39"/>
  <c r="J90" i="39"/>
  <c r="I90" i="39"/>
  <c r="H90" i="39"/>
  <c r="G90" i="39"/>
  <c r="F90" i="39"/>
  <c r="E90" i="39"/>
  <c r="D90" i="39"/>
  <c r="AU89" i="39"/>
  <c r="AT89" i="39"/>
  <c r="AS89" i="39"/>
  <c r="AR89" i="39"/>
  <c r="AQ89" i="39"/>
  <c r="AP89" i="39"/>
  <c r="AO89" i="39"/>
  <c r="AN89" i="39"/>
  <c r="AM89" i="39"/>
  <c r="AL89" i="39"/>
  <c r="AK89" i="39"/>
  <c r="AJ89" i="39"/>
  <c r="AI89" i="39"/>
  <c r="AH89" i="39"/>
  <c r="AG89" i="39"/>
  <c r="AF89" i="39"/>
  <c r="AE89" i="39"/>
  <c r="AD89" i="39"/>
  <c r="AC89" i="39"/>
  <c r="AB89" i="39"/>
  <c r="AA89" i="39"/>
  <c r="Z89" i="39"/>
  <c r="Y89" i="39"/>
  <c r="X89" i="39"/>
  <c r="W89" i="39"/>
  <c r="V89" i="39"/>
  <c r="U89" i="39"/>
  <c r="T89" i="39"/>
  <c r="S89" i="39"/>
  <c r="R89" i="39"/>
  <c r="Q89" i="39"/>
  <c r="P89" i="39"/>
  <c r="O89" i="39"/>
  <c r="N89" i="39"/>
  <c r="M89" i="39"/>
  <c r="L89" i="39"/>
  <c r="K89" i="39"/>
  <c r="J89" i="39"/>
  <c r="I89" i="39"/>
  <c r="H89" i="39"/>
  <c r="G89" i="39"/>
  <c r="F89" i="39"/>
  <c r="E89" i="39"/>
  <c r="D89" i="39"/>
  <c r="AU88" i="39"/>
  <c r="AT88" i="39"/>
  <c r="AS88" i="39"/>
  <c r="AR88" i="39"/>
  <c r="AQ88" i="39"/>
  <c r="AP88" i="39"/>
  <c r="AO88" i="39"/>
  <c r="AN88" i="39"/>
  <c r="AM88" i="39"/>
  <c r="AL88" i="39"/>
  <c r="AK88" i="39"/>
  <c r="AJ88" i="39"/>
  <c r="AI88" i="39"/>
  <c r="AH88" i="39"/>
  <c r="AG88" i="39"/>
  <c r="AF88" i="39"/>
  <c r="AE88" i="39"/>
  <c r="AD88" i="39"/>
  <c r="AC88" i="39"/>
  <c r="AB88" i="39"/>
  <c r="AA88" i="39"/>
  <c r="Z88" i="39"/>
  <c r="Y88" i="39"/>
  <c r="X88" i="39"/>
  <c r="W88" i="39"/>
  <c r="V88" i="39"/>
  <c r="U88" i="39"/>
  <c r="T88" i="39"/>
  <c r="S88" i="39"/>
  <c r="R88" i="39"/>
  <c r="Q88" i="39"/>
  <c r="P88" i="39"/>
  <c r="O88" i="39"/>
  <c r="N88" i="39"/>
  <c r="M88" i="39"/>
  <c r="L88" i="39"/>
  <c r="K88" i="39"/>
  <c r="J88" i="39"/>
  <c r="I88" i="39"/>
  <c r="H88" i="39"/>
  <c r="G88" i="39"/>
  <c r="F88" i="39"/>
  <c r="E88" i="39"/>
  <c r="D88" i="39"/>
  <c r="AU87" i="39"/>
  <c r="AT87" i="39"/>
  <c r="AS87" i="39"/>
  <c r="AR87" i="39"/>
  <c r="AQ87" i="39"/>
  <c r="AP87" i="39"/>
  <c r="AO87" i="39"/>
  <c r="AN87" i="39"/>
  <c r="AM87" i="39"/>
  <c r="AL87" i="39"/>
  <c r="AK87" i="39"/>
  <c r="AJ87" i="39"/>
  <c r="AI87" i="39"/>
  <c r="AH87" i="39"/>
  <c r="AG87" i="39"/>
  <c r="AF87" i="39"/>
  <c r="AE87" i="39"/>
  <c r="AD87" i="39"/>
  <c r="AC87" i="39"/>
  <c r="AB87" i="39"/>
  <c r="AA87" i="39"/>
  <c r="Z87" i="39"/>
  <c r="Y87" i="39"/>
  <c r="X87" i="39"/>
  <c r="W87" i="39"/>
  <c r="V87" i="39"/>
  <c r="U87" i="39"/>
  <c r="T87" i="39"/>
  <c r="S87" i="39"/>
  <c r="R87" i="39"/>
  <c r="Q87" i="39"/>
  <c r="P87" i="39"/>
  <c r="O87" i="39"/>
  <c r="N87" i="39"/>
  <c r="M87" i="39"/>
  <c r="L87" i="39"/>
  <c r="K87" i="39"/>
  <c r="J87" i="39"/>
  <c r="I87" i="39"/>
  <c r="H87" i="39"/>
  <c r="G87" i="39"/>
  <c r="F87" i="39"/>
  <c r="E87" i="39"/>
  <c r="D87" i="39"/>
  <c r="AU86" i="39"/>
  <c r="AT86" i="39"/>
  <c r="AS86" i="39"/>
  <c r="AR86" i="39"/>
  <c r="AQ86" i="39"/>
  <c r="AP86" i="39"/>
  <c r="AO86" i="39"/>
  <c r="AN86" i="39"/>
  <c r="AM86" i="39"/>
  <c r="AL86" i="39"/>
  <c r="AK86" i="39"/>
  <c r="AJ86" i="39"/>
  <c r="AI86" i="39"/>
  <c r="AH86" i="39"/>
  <c r="AG86" i="39"/>
  <c r="AF86" i="39"/>
  <c r="AE86" i="39"/>
  <c r="AD86" i="39"/>
  <c r="AC86" i="39"/>
  <c r="AB86" i="39"/>
  <c r="AA86" i="39"/>
  <c r="Z86" i="39"/>
  <c r="Y86" i="39"/>
  <c r="X86" i="39"/>
  <c r="W86" i="39"/>
  <c r="V86" i="39"/>
  <c r="U86" i="39"/>
  <c r="T86" i="39"/>
  <c r="S86" i="39"/>
  <c r="R86" i="39"/>
  <c r="Q86" i="39"/>
  <c r="P86" i="39"/>
  <c r="O86" i="39"/>
  <c r="N86" i="39"/>
  <c r="M86" i="39"/>
  <c r="L86" i="39"/>
  <c r="K86" i="39"/>
  <c r="J86" i="39"/>
  <c r="I86" i="39"/>
  <c r="H86" i="39"/>
  <c r="G86" i="39"/>
  <c r="F86" i="39"/>
  <c r="E86" i="39"/>
  <c r="D86" i="39"/>
  <c r="AU85" i="39"/>
  <c r="AT85" i="39"/>
  <c r="AS85" i="39"/>
  <c r="AR85" i="39"/>
  <c r="AQ85" i="39"/>
  <c r="AP85" i="39"/>
  <c r="AO85" i="39"/>
  <c r="AN85" i="39"/>
  <c r="AM85" i="39"/>
  <c r="AL85" i="39"/>
  <c r="AK85" i="39"/>
  <c r="AJ85" i="39"/>
  <c r="AI85" i="39"/>
  <c r="AH85" i="39"/>
  <c r="AG85" i="39"/>
  <c r="AF85" i="39"/>
  <c r="AE85" i="39"/>
  <c r="AD85" i="39"/>
  <c r="AC85" i="39"/>
  <c r="AB85" i="39"/>
  <c r="AA85" i="39"/>
  <c r="Z85" i="39"/>
  <c r="Y85" i="39"/>
  <c r="X85" i="39"/>
  <c r="W85" i="39"/>
  <c r="V85" i="39"/>
  <c r="U85" i="39"/>
  <c r="T85" i="39"/>
  <c r="S85" i="39"/>
  <c r="R85" i="39"/>
  <c r="Q85" i="39"/>
  <c r="P85" i="39"/>
  <c r="O85" i="39"/>
  <c r="N85" i="39"/>
  <c r="M85" i="39"/>
  <c r="L85" i="39"/>
  <c r="K85" i="39"/>
  <c r="J85" i="39"/>
  <c r="I85" i="39"/>
  <c r="H85" i="39"/>
  <c r="G85" i="39"/>
  <c r="F85" i="39"/>
  <c r="E85" i="39"/>
  <c r="D85" i="39"/>
  <c r="AU84" i="39"/>
  <c r="AT84" i="39"/>
  <c r="AS84" i="39"/>
  <c r="AR84" i="39"/>
  <c r="AQ84" i="39"/>
  <c r="AP84" i="39"/>
  <c r="AO84" i="39"/>
  <c r="AN84" i="39"/>
  <c r="AM84" i="39"/>
  <c r="AL84" i="39"/>
  <c r="AK84" i="39"/>
  <c r="AJ84" i="39"/>
  <c r="AI84" i="39"/>
  <c r="AH84" i="39"/>
  <c r="AG84" i="39"/>
  <c r="AF84" i="39"/>
  <c r="AE84" i="39"/>
  <c r="AD84" i="39"/>
  <c r="AC84" i="39"/>
  <c r="AB84" i="39"/>
  <c r="AA84" i="39"/>
  <c r="Z84" i="39"/>
  <c r="Y84" i="39"/>
  <c r="X84" i="39"/>
  <c r="W84" i="39"/>
  <c r="V84" i="39"/>
  <c r="U84" i="39"/>
  <c r="T84" i="39"/>
  <c r="S84" i="39"/>
  <c r="R84" i="39"/>
  <c r="Q84" i="39"/>
  <c r="P84" i="39"/>
  <c r="O84" i="39"/>
  <c r="N84" i="39"/>
  <c r="M84" i="39"/>
  <c r="L84" i="39"/>
  <c r="K84" i="39"/>
  <c r="J84" i="39"/>
  <c r="I84" i="39"/>
  <c r="H84" i="39"/>
  <c r="G84" i="39"/>
  <c r="F84" i="39"/>
  <c r="E84" i="39"/>
  <c r="D84" i="39"/>
  <c r="AU83" i="39"/>
  <c r="AT83" i="39"/>
  <c r="AS83" i="39"/>
  <c r="AR83" i="39"/>
  <c r="AQ83" i="39"/>
  <c r="AP83" i="39"/>
  <c r="AO83" i="39"/>
  <c r="AN83" i="39"/>
  <c r="AM83" i="39"/>
  <c r="AL83" i="39"/>
  <c r="AK83" i="39"/>
  <c r="AJ83" i="39"/>
  <c r="AI83" i="39"/>
  <c r="AH83" i="39"/>
  <c r="AG83" i="39"/>
  <c r="AF83" i="39"/>
  <c r="AE83" i="39"/>
  <c r="AD83" i="39"/>
  <c r="AC83" i="39"/>
  <c r="AB83" i="39"/>
  <c r="AA83" i="39"/>
  <c r="Z83" i="39"/>
  <c r="Y83" i="39"/>
  <c r="X83" i="39"/>
  <c r="W83" i="39"/>
  <c r="V83" i="39"/>
  <c r="U83" i="39"/>
  <c r="T83" i="39"/>
  <c r="S83" i="39"/>
  <c r="R83" i="39"/>
  <c r="Q83" i="39"/>
  <c r="P83" i="39"/>
  <c r="O83" i="39"/>
  <c r="N83" i="39"/>
  <c r="M83" i="39"/>
  <c r="L83" i="39"/>
  <c r="K83" i="39"/>
  <c r="J83" i="39"/>
  <c r="I83" i="39"/>
  <c r="H83" i="39"/>
  <c r="G83" i="39"/>
  <c r="F83" i="39"/>
  <c r="E83" i="39"/>
  <c r="D83" i="39"/>
  <c r="AU82" i="39"/>
  <c r="AT82" i="39"/>
  <c r="AS82" i="39"/>
  <c r="AR82" i="39"/>
  <c r="AQ82" i="39"/>
  <c r="AQ104" i="39" s="1"/>
  <c r="AP82" i="39"/>
  <c r="AP104" i="39" s="1"/>
  <c r="AO82" i="39"/>
  <c r="AN82" i="39"/>
  <c r="AN104" i="39" s="1"/>
  <c r="AM82" i="39"/>
  <c r="AM104" i="39" s="1"/>
  <c r="AL82" i="39"/>
  <c r="AL104" i="39" s="1"/>
  <c r="AK82" i="39"/>
  <c r="AK104" i="39" s="1"/>
  <c r="AJ82" i="39"/>
  <c r="AJ104" i="39" s="1"/>
  <c r="AI82" i="39"/>
  <c r="AI104" i="39" s="1"/>
  <c r="AH82" i="39"/>
  <c r="AH104" i="39" s="1"/>
  <c r="AG82" i="39"/>
  <c r="AG104" i="39" s="1"/>
  <c r="AF82" i="39"/>
  <c r="AF104" i="39" s="1"/>
  <c r="AE82" i="39"/>
  <c r="AE104" i="39" s="1"/>
  <c r="AD82" i="39"/>
  <c r="AD104" i="39" s="1"/>
  <c r="AC82" i="39"/>
  <c r="AC104" i="39" s="1"/>
  <c r="AB82" i="39"/>
  <c r="AB104" i="39" s="1"/>
  <c r="AA82" i="39"/>
  <c r="AA104" i="39" s="1"/>
  <c r="Z82" i="39"/>
  <c r="Y82" i="39"/>
  <c r="Y104" i="39" s="1"/>
  <c r="X82" i="39"/>
  <c r="X104" i="39" s="1"/>
  <c r="W82" i="39"/>
  <c r="W104" i="39" s="1"/>
  <c r="V82" i="39"/>
  <c r="V104" i="39" s="1"/>
  <c r="U82" i="39"/>
  <c r="U104" i="39" s="1"/>
  <c r="T82" i="39"/>
  <c r="T104" i="39" s="1"/>
  <c r="S82" i="39"/>
  <c r="R82" i="39"/>
  <c r="R104" i="39" s="1"/>
  <c r="Q82" i="39"/>
  <c r="P82" i="39"/>
  <c r="P104" i="39" s="1"/>
  <c r="O82" i="39"/>
  <c r="N82" i="39"/>
  <c r="M82" i="39"/>
  <c r="L82" i="39"/>
  <c r="L104" i="39" s="1"/>
  <c r="K82" i="39"/>
  <c r="J82" i="39"/>
  <c r="J104" i="39" s="1"/>
  <c r="I82" i="39"/>
  <c r="I104" i="39" s="1"/>
  <c r="H82" i="39"/>
  <c r="H104" i="39" s="1"/>
  <c r="G82" i="39"/>
  <c r="G104" i="39" s="1"/>
  <c r="F82" i="39"/>
  <c r="F104" i="39" s="1"/>
  <c r="E82" i="39"/>
  <c r="E104" i="39" s="1"/>
  <c r="D82" i="39"/>
  <c r="D104" i="39" s="1"/>
  <c r="C76" i="39"/>
  <c r="AV72" i="39"/>
  <c r="AV67" i="39"/>
  <c r="AV62" i="39"/>
  <c r="AV57" i="39"/>
  <c r="AV52" i="39"/>
  <c r="AV47" i="39"/>
  <c r="AV42" i="39"/>
  <c r="AV37" i="39"/>
  <c r="AV32" i="39"/>
  <c r="AV27" i="39"/>
  <c r="AV22" i="39"/>
  <c r="AV17" i="39"/>
  <c r="AV12" i="39"/>
  <c r="Z104" i="39" l="1"/>
  <c r="AO104" i="39"/>
  <c r="AV82" i="39"/>
  <c r="N104" i="39"/>
  <c r="AV84" i="39"/>
  <c r="AV85" i="39"/>
  <c r="AV86" i="39"/>
  <c r="AV87" i="39"/>
  <c r="AV88" i="39"/>
  <c r="AV89" i="39"/>
  <c r="AV90" i="39"/>
  <c r="AV91" i="39"/>
  <c r="AV92" i="39"/>
  <c r="AV93" i="39"/>
  <c r="AV94" i="39"/>
  <c r="AV95" i="39"/>
  <c r="AV96" i="39"/>
  <c r="AV97" i="39"/>
  <c r="AV98" i="39"/>
  <c r="AV99" i="39"/>
  <c r="AV100" i="39"/>
  <c r="AV101" i="39"/>
  <c r="AV102" i="39"/>
  <c r="AV103" i="39"/>
  <c r="C111" i="39"/>
  <c r="AV83" i="39"/>
  <c r="AT111" i="38"/>
  <c r="AR111" i="38"/>
  <c r="AN111" i="38"/>
  <c r="AJ111" i="38"/>
  <c r="AF111" i="38"/>
  <c r="AB111" i="38"/>
  <c r="X111" i="38"/>
  <c r="T111" i="38"/>
  <c r="P111" i="38"/>
  <c r="L111" i="38"/>
  <c r="H111" i="38"/>
  <c r="D111" i="38"/>
  <c r="AT110" i="38"/>
  <c r="AR110" i="38"/>
  <c r="AP110" i="38"/>
  <c r="AN110" i="38"/>
  <c r="AL110" i="38"/>
  <c r="AJ110" i="38"/>
  <c r="AH110" i="38"/>
  <c r="AF110" i="38"/>
  <c r="AD110" i="38"/>
  <c r="AB110" i="38"/>
  <c r="Z110" i="38"/>
  <c r="X110" i="38"/>
  <c r="V110" i="38"/>
  <c r="T110" i="38"/>
  <c r="R110" i="38"/>
  <c r="P110" i="38"/>
  <c r="N110" i="38"/>
  <c r="L110" i="38"/>
  <c r="J110" i="38"/>
  <c r="H110" i="38"/>
  <c r="F110" i="38"/>
  <c r="D110" i="38"/>
  <c r="C110" i="38"/>
  <c r="AT109" i="38"/>
  <c r="AR109" i="38"/>
  <c r="AP109" i="38"/>
  <c r="AP111" i="38" s="1"/>
  <c r="AN109" i="38"/>
  <c r="AL109" i="38"/>
  <c r="AL111" i="38" s="1"/>
  <c r="AJ109" i="38"/>
  <c r="AH109" i="38"/>
  <c r="AH111" i="38" s="1"/>
  <c r="AF109" i="38"/>
  <c r="AD109" i="38"/>
  <c r="AD111" i="38" s="1"/>
  <c r="AB109" i="38"/>
  <c r="Z109" i="38"/>
  <c r="Z111" i="38" s="1"/>
  <c r="X109" i="38"/>
  <c r="V109" i="38"/>
  <c r="V111" i="38" s="1"/>
  <c r="T109" i="38"/>
  <c r="R109" i="38"/>
  <c r="R111" i="38" s="1"/>
  <c r="P109" i="38"/>
  <c r="N109" i="38"/>
  <c r="N111" i="38" s="1"/>
  <c r="L109" i="38"/>
  <c r="J109" i="38"/>
  <c r="J111" i="38" s="1"/>
  <c r="H109" i="38"/>
  <c r="F109" i="38"/>
  <c r="F111" i="38" s="1"/>
  <c r="D109" i="38"/>
  <c r="C109" i="38"/>
  <c r="AT104" i="38"/>
  <c r="AS104" i="38"/>
  <c r="AR104" i="38"/>
  <c r="B104" i="38"/>
  <c r="AU103" i="38"/>
  <c r="AT103" i="38"/>
  <c r="AS103" i="38"/>
  <c r="AR103" i="38"/>
  <c r="AQ103" i="38"/>
  <c r="AP103" i="38"/>
  <c r="AO103" i="38"/>
  <c r="AN103" i="38"/>
  <c r="AM103" i="38"/>
  <c r="AL103" i="38"/>
  <c r="AK103" i="38"/>
  <c r="AJ103" i="38"/>
  <c r="AI103" i="38"/>
  <c r="AH103" i="38"/>
  <c r="AG103" i="38"/>
  <c r="AF103" i="38"/>
  <c r="AE103" i="38"/>
  <c r="AD103" i="38"/>
  <c r="AC103" i="38"/>
  <c r="AB103" i="38"/>
  <c r="AA103" i="38"/>
  <c r="Z103" i="38"/>
  <c r="Y103" i="38"/>
  <c r="X103" i="38"/>
  <c r="W103" i="38"/>
  <c r="V103" i="38"/>
  <c r="U103" i="38"/>
  <c r="T103" i="38"/>
  <c r="S103" i="38"/>
  <c r="R103" i="38"/>
  <c r="Q103" i="38"/>
  <c r="P103" i="38"/>
  <c r="O103" i="38"/>
  <c r="N103" i="38"/>
  <c r="M103" i="38"/>
  <c r="L103" i="38"/>
  <c r="K103" i="38"/>
  <c r="J103" i="38"/>
  <c r="I103" i="38"/>
  <c r="H103" i="38"/>
  <c r="G103" i="38"/>
  <c r="F103" i="38"/>
  <c r="E103" i="38"/>
  <c r="D103" i="38"/>
  <c r="AU102" i="38"/>
  <c r="AT102" i="38"/>
  <c r="AS102" i="38"/>
  <c r="AR102" i="38"/>
  <c r="AQ102" i="38"/>
  <c r="AP102" i="38"/>
  <c r="AO102" i="38"/>
  <c r="AN102" i="38"/>
  <c r="AM102" i="38"/>
  <c r="AL102" i="38"/>
  <c r="AK102" i="38"/>
  <c r="AJ102" i="38"/>
  <c r="AI102" i="38"/>
  <c r="AH102" i="38"/>
  <c r="AG102" i="38"/>
  <c r="AF102" i="38"/>
  <c r="AE102" i="38"/>
  <c r="AD102" i="38"/>
  <c r="AC102" i="38"/>
  <c r="AB102" i="38"/>
  <c r="AA102" i="38"/>
  <c r="Z102" i="38"/>
  <c r="Y102" i="38"/>
  <c r="X102" i="38"/>
  <c r="W102" i="38"/>
  <c r="V102" i="38"/>
  <c r="U102" i="38"/>
  <c r="T102" i="38"/>
  <c r="S102" i="38"/>
  <c r="R102" i="38"/>
  <c r="Q102" i="38"/>
  <c r="P102" i="38"/>
  <c r="O102" i="38"/>
  <c r="N102" i="38"/>
  <c r="M102" i="38"/>
  <c r="L102" i="38"/>
  <c r="K102" i="38"/>
  <c r="J102" i="38"/>
  <c r="I102" i="38"/>
  <c r="H102" i="38"/>
  <c r="G102" i="38"/>
  <c r="F102" i="38"/>
  <c r="E102" i="38"/>
  <c r="D102" i="38"/>
  <c r="AU101" i="38"/>
  <c r="AT101" i="38"/>
  <c r="AS101" i="38"/>
  <c r="AR101" i="38"/>
  <c r="AQ101" i="38"/>
  <c r="AP101" i="38"/>
  <c r="AO101" i="38"/>
  <c r="AN101" i="38"/>
  <c r="AM101" i="38"/>
  <c r="AL101" i="38"/>
  <c r="AK101" i="38"/>
  <c r="AJ101" i="38"/>
  <c r="AI101" i="38"/>
  <c r="AH101" i="38"/>
  <c r="AG101" i="38"/>
  <c r="AF101" i="38"/>
  <c r="AE101" i="38"/>
  <c r="AD101" i="38"/>
  <c r="AC101" i="38"/>
  <c r="AB101" i="38"/>
  <c r="AA101" i="38"/>
  <c r="Z101" i="38"/>
  <c r="Y101" i="38"/>
  <c r="X101" i="38"/>
  <c r="W101" i="38"/>
  <c r="V101" i="38"/>
  <c r="U101" i="38"/>
  <c r="T101" i="38"/>
  <c r="S101" i="38"/>
  <c r="R101" i="38"/>
  <c r="Q101" i="38"/>
  <c r="P101" i="38"/>
  <c r="O101" i="38"/>
  <c r="N101" i="38"/>
  <c r="M101" i="38"/>
  <c r="L101" i="38"/>
  <c r="K101" i="38"/>
  <c r="J101" i="38"/>
  <c r="I101" i="38"/>
  <c r="H101" i="38"/>
  <c r="G101" i="38"/>
  <c r="F101" i="38"/>
  <c r="E101" i="38"/>
  <c r="D101" i="38"/>
  <c r="AU100" i="38"/>
  <c r="AT100" i="38"/>
  <c r="AS100" i="38"/>
  <c r="AR100" i="38"/>
  <c r="AQ100" i="38"/>
  <c r="AP100" i="38"/>
  <c r="AO100" i="38"/>
  <c r="AN100" i="38"/>
  <c r="AM100" i="38"/>
  <c r="AL100" i="38"/>
  <c r="AK100" i="38"/>
  <c r="AJ100" i="38"/>
  <c r="AI100" i="38"/>
  <c r="AH100" i="38"/>
  <c r="AG100" i="38"/>
  <c r="AF100" i="38"/>
  <c r="AE100" i="38"/>
  <c r="AD100" i="38"/>
  <c r="AC100" i="38"/>
  <c r="AB100" i="38"/>
  <c r="AA100" i="38"/>
  <c r="Z100" i="38"/>
  <c r="Y100" i="38"/>
  <c r="X100" i="38"/>
  <c r="W100" i="38"/>
  <c r="V100" i="38"/>
  <c r="U100" i="38"/>
  <c r="T100" i="38"/>
  <c r="S100" i="38"/>
  <c r="R100" i="38"/>
  <c r="Q100" i="38"/>
  <c r="P100" i="38"/>
  <c r="O100" i="38"/>
  <c r="N100" i="38"/>
  <c r="M100" i="38"/>
  <c r="L100" i="38"/>
  <c r="K100" i="38"/>
  <c r="J100" i="38"/>
  <c r="I100" i="38"/>
  <c r="H100" i="38"/>
  <c r="G100" i="38"/>
  <c r="F100" i="38"/>
  <c r="E100" i="38"/>
  <c r="D100" i="38"/>
  <c r="AU99" i="38"/>
  <c r="AT99" i="38"/>
  <c r="AS99" i="38"/>
  <c r="AR99" i="38"/>
  <c r="AQ99" i="38"/>
  <c r="AP99" i="38"/>
  <c r="AO99" i="38"/>
  <c r="AN99" i="38"/>
  <c r="AM99" i="38"/>
  <c r="AL99" i="38"/>
  <c r="AK99" i="38"/>
  <c r="AJ99" i="38"/>
  <c r="AI99" i="38"/>
  <c r="AH99" i="38"/>
  <c r="AG99" i="38"/>
  <c r="AF99" i="38"/>
  <c r="AE99" i="38"/>
  <c r="AD99" i="38"/>
  <c r="AC99" i="38"/>
  <c r="AB99" i="38"/>
  <c r="AA99" i="38"/>
  <c r="Z99" i="38"/>
  <c r="Y99" i="38"/>
  <c r="X99" i="38"/>
  <c r="W99" i="38"/>
  <c r="V99" i="38"/>
  <c r="U99" i="38"/>
  <c r="T99" i="38"/>
  <c r="S99" i="38"/>
  <c r="R99" i="38"/>
  <c r="Q99" i="38"/>
  <c r="P99" i="38"/>
  <c r="O99" i="38"/>
  <c r="N99" i="38"/>
  <c r="M99" i="38"/>
  <c r="L99" i="38"/>
  <c r="K99" i="38"/>
  <c r="J99" i="38"/>
  <c r="I99" i="38"/>
  <c r="H99" i="38"/>
  <c r="G99" i="38"/>
  <c r="F99" i="38"/>
  <c r="E99" i="38"/>
  <c r="D99" i="38"/>
  <c r="AU98" i="38"/>
  <c r="AT98" i="38"/>
  <c r="AS98" i="38"/>
  <c r="AR98" i="38"/>
  <c r="AQ98" i="38"/>
  <c r="AP98" i="38"/>
  <c r="AO98" i="38"/>
  <c r="AN98" i="38"/>
  <c r="AM98" i="38"/>
  <c r="AL98" i="38"/>
  <c r="AK98" i="38"/>
  <c r="AJ98" i="38"/>
  <c r="AI98" i="38"/>
  <c r="AH98" i="38"/>
  <c r="AG98" i="38"/>
  <c r="AF98" i="38"/>
  <c r="AE98" i="38"/>
  <c r="AD98" i="38"/>
  <c r="AC98" i="38"/>
  <c r="AB98" i="38"/>
  <c r="AA98" i="38"/>
  <c r="Z98" i="38"/>
  <c r="Y98" i="38"/>
  <c r="X98" i="38"/>
  <c r="W98" i="38"/>
  <c r="V98" i="38"/>
  <c r="U98" i="38"/>
  <c r="T98" i="38"/>
  <c r="S98" i="38"/>
  <c r="R98" i="38"/>
  <c r="Q98" i="38"/>
  <c r="P98" i="38"/>
  <c r="O98" i="38"/>
  <c r="N98" i="38"/>
  <c r="M98" i="38"/>
  <c r="L98" i="38"/>
  <c r="K98" i="38"/>
  <c r="J98" i="38"/>
  <c r="I98" i="38"/>
  <c r="H98" i="38"/>
  <c r="G98" i="38"/>
  <c r="F98" i="38"/>
  <c r="E98" i="38"/>
  <c r="D98" i="38"/>
  <c r="AU97" i="38"/>
  <c r="AT97" i="38"/>
  <c r="AS97" i="38"/>
  <c r="AR97" i="38"/>
  <c r="AQ97" i="38"/>
  <c r="AP97" i="38"/>
  <c r="AO97" i="38"/>
  <c r="AN97" i="38"/>
  <c r="AM97" i="38"/>
  <c r="AL97" i="38"/>
  <c r="AK97" i="38"/>
  <c r="AJ97" i="38"/>
  <c r="AI97" i="38"/>
  <c r="AH97" i="38"/>
  <c r="AG97" i="38"/>
  <c r="AF97" i="38"/>
  <c r="AE97" i="38"/>
  <c r="AD97" i="38"/>
  <c r="AC97" i="38"/>
  <c r="AB97" i="38"/>
  <c r="AA97" i="38"/>
  <c r="Z97" i="38"/>
  <c r="Y97" i="38"/>
  <c r="X97" i="38"/>
  <c r="W97" i="38"/>
  <c r="V97" i="38"/>
  <c r="U97" i="38"/>
  <c r="T97" i="38"/>
  <c r="S97" i="38"/>
  <c r="R97" i="38"/>
  <c r="Q97" i="38"/>
  <c r="P97" i="38"/>
  <c r="O97" i="38"/>
  <c r="N97" i="38"/>
  <c r="M97" i="38"/>
  <c r="L97" i="38"/>
  <c r="K97" i="38"/>
  <c r="J97" i="38"/>
  <c r="I97" i="38"/>
  <c r="H97" i="38"/>
  <c r="G97" i="38"/>
  <c r="F97" i="38"/>
  <c r="E97" i="38"/>
  <c r="D97" i="38"/>
  <c r="AU96" i="38"/>
  <c r="AT96" i="38"/>
  <c r="AS96" i="38"/>
  <c r="AR96" i="38"/>
  <c r="AQ96" i="38"/>
  <c r="AP96" i="38"/>
  <c r="AO96" i="38"/>
  <c r="AN96" i="38"/>
  <c r="AM96" i="38"/>
  <c r="AL96" i="38"/>
  <c r="AK96" i="38"/>
  <c r="AJ96" i="38"/>
  <c r="AI96" i="38"/>
  <c r="AH96" i="38"/>
  <c r="AG96" i="38"/>
  <c r="AF96" i="38"/>
  <c r="AE96" i="38"/>
  <c r="AD96" i="38"/>
  <c r="AC96" i="38"/>
  <c r="AB96" i="38"/>
  <c r="AA96" i="38"/>
  <c r="Z96" i="38"/>
  <c r="Y96" i="38"/>
  <c r="X96" i="38"/>
  <c r="W96" i="38"/>
  <c r="V96" i="38"/>
  <c r="U96" i="38"/>
  <c r="T96" i="38"/>
  <c r="S96" i="38"/>
  <c r="R96" i="38"/>
  <c r="Q96" i="38"/>
  <c r="P96" i="38"/>
  <c r="O96" i="38"/>
  <c r="N96" i="38"/>
  <c r="M96" i="38"/>
  <c r="L96" i="38"/>
  <c r="K96" i="38"/>
  <c r="J96" i="38"/>
  <c r="I96" i="38"/>
  <c r="H96" i="38"/>
  <c r="G96" i="38"/>
  <c r="F96" i="38"/>
  <c r="E96" i="38"/>
  <c r="D96" i="38"/>
  <c r="AU95" i="38"/>
  <c r="AT95" i="38"/>
  <c r="AS95" i="38"/>
  <c r="AR95" i="38"/>
  <c r="AQ95" i="38"/>
  <c r="AP95" i="38"/>
  <c r="AO95" i="38"/>
  <c r="AN95" i="38"/>
  <c r="AM95" i="38"/>
  <c r="AL95" i="38"/>
  <c r="AK95" i="38"/>
  <c r="AJ95" i="38"/>
  <c r="AI95" i="38"/>
  <c r="AH95" i="38"/>
  <c r="AG95" i="38"/>
  <c r="AF95" i="38"/>
  <c r="AE95" i="38"/>
  <c r="AD95" i="38"/>
  <c r="AC95" i="38"/>
  <c r="AB95" i="38"/>
  <c r="AA95" i="38"/>
  <c r="Z95" i="38"/>
  <c r="Y95" i="38"/>
  <c r="X95" i="38"/>
  <c r="W95" i="38"/>
  <c r="V95" i="38"/>
  <c r="U95" i="38"/>
  <c r="T95" i="38"/>
  <c r="S95" i="38"/>
  <c r="R95" i="38"/>
  <c r="Q95" i="38"/>
  <c r="P95" i="38"/>
  <c r="O95" i="38"/>
  <c r="N95" i="38"/>
  <c r="M95" i="38"/>
  <c r="L95" i="38"/>
  <c r="K95" i="38"/>
  <c r="J95" i="38"/>
  <c r="I95" i="38"/>
  <c r="H95" i="38"/>
  <c r="G95" i="38"/>
  <c r="F95" i="38"/>
  <c r="E95" i="38"/>
  <c r="D95" i="38"/>
  <c r="AU94" i="38"/>
  <c r="AT94" i="38"/>
  <c r="AS94" i="38"/>
  <c r="AR94" i="38"/>
  <c r="AQ94" i="38"/>
  <c r="AP94" i="38"/>
  <c r="AO94" i="38"/>
  <c r="AN94" i="38"/>
  <c r="AM94" i="38"/>
  <c r="AL94" i="38"/>
  <c r="AK94" i="38"/>
  <c r="AJ94" i="38"/>
  <c r="AI94" i="38"/>
  <c r="AH94" i="38"/>
  <c r="AG94" i="38"/>
  <c r="AF94" i="38"/>
  <c r="AE94" i="38"/>
  <c r="AD94" i="38"/>
  <c r="AC94" i="38"/>
  <c r="AB94" i="38"/>
  <c r="AA94" i="38"/>
  <c r="Z94" i="38"/>
  <c r="Y94" i="38"/>
  <c r="X94" i="38"/>
  <c r="W94" i="38"/>
  <c r="V94" i="38"/>
  <c r="U94" i="38"/>
  <c r="T94" i="38"/>
  <c r="S94" i="38"/>
  <c r="R94" i="38"/>
  <c r="Q94" i="38"/>
  <c r="P94" i="38"/>
  <c r="O94" i="38"/>
  <c r="N94" i="38"/>
  <c r="M94" i="38"/>
  <c r="L94" i="38"/>
  <c r="K94" i="38"/>
  <c r="J94" i="38"/>
  <c r="I94" i="38"/>
  <c r="H94" i="38"/>
  <c r="G94" i="38"/>
  <c r="F94" i="38"/>
  <c r="E94" i="38"/>
  <c r="D94" i="38"/>
  <c r="AU93" i="38"/>
  <c r="AT93" i="38"/>
  <c r="AS93" i="38"/>
  <c r="AR93" i="38"/>
  <c r="AQ93" i="38"/>
  <c r="AP93" i="38"/>
  <c r="AO93" i="38"/>
  <c r="AN93" i="38"/>
  <c r="AM93" i="38"/>
  <c r="AL93" i="38"/>
  <c r="AK93" i="38"/>
  <c r="AJ93" i="38"/>
  <c r="AI93" i="38"/>
  <c r="AH93" i="38"/>
  <c r="AG93" i="38"/>
  <c r="AF93" i="38"/>
  <c r="AE93" i="38"/>
  <c r="AD93" i="38"/>
  <c r="AC93" i="38"/>
  <c r="AB93" i="38"/>
  <c r="AA93" i="38"/>
  <c r="Z93" i="38"/>
  <c r="Y93" i="38"/>
  <c r="X93" i="38"/>
  <c r="W93" i="38"/>
  <c r="V93" i="38"/>
  <c r="U93" i="38"/>
  <c r="T93" i="38"/>
  <c r="S93" i="38"/>
  <c r="R93" i="38"/>
  <c r="Q93" i="38"/>
  <c r="P93" i="38"/>
  <c r="O93" i="38"/>
  <c r="N93" i="38"/>
  <c r="M93" i="38"/>
  <c r="L93" i="38"/>
  <c r="K93" i="38"/>
  <c r="J93" i="38"/>
  <c r="I93" i="38"/>
  <c r="H93" i="38"/>
  <c r="G93" i="38"/>
  <c r="F93" i="38"/>
  <c r="E93" i="38"/>
  <c r="D93" i="38"/>
  <c r="AU92" i="38"/>
  <c r="AT92" i="38"/>
  <c r="AS92" i="38"/>
  <c r="AR92" i="38"/>
  <c r="AQ92" i="38"/>
  <c r="AP92" i="38"/>
  <c r="AO92" i="38"/>
  <c r="AN92" i="38"/>
  <c r="AM92" i="38"/>
  <c r="AL92" i="38"/>
  <c r="AK92" i="38"/>
  <c r="AJ92" i="38"/>
  <c r="AI92" i="38"/>
  <c r="AH92" i="38"/>
  <c r="AG92" i="38"/>
  <c r="AF92" i="38"/>
  <c r="AE92" i="38"/>
  <c r="AD92" i="38"/>
  <c r="AC92" i="38"/>
  <c r="AB92" i="38"/>
  <c r="AA92" i="38"/>
  <c r="Z92" i="38"/>
  <c r="Y92" i="38"/>
  <c r="X92" i="38"/>
  <c r="W92" i="38"/>
  <c r="V92" i="38"/>
  <c r="U92" i="38"/>
  <c r="T92" i="38"/>
  <c r="S92" i="38"/>
  <c r="R92" i="38"/>
  <c r="Q92" i="38"/>
  <c r="P92" i="38"/>
  <c r="O92" i="38"/>
  <c r="N92" i="38"/>
  <c r="M92" i="38"/>
  <c r="L92" i="38"/>
  <c r="K92" i="38"/>
  <c r="J92" i="38"/>
  <c r="I92" i="38"/>
  <c r="H92" i="38"/>
  <c r="G92" i="38"/>
  <c r="F92" i="38"/>
  <c r="E92" i="38"/>
  <c r="D92" i="38"/>
  <c r="AU91" i="38"/>
  <c r="AT91" i="38"/>
  <c r="AS91" i="38"/>
  <c r="AR91" i="38"/>
  <c r="AQ91" i="38"/>
  <c r="AP91" i="38"/>
  <c r="AO91" i="38"/>
  <c r="AN91" i="38"/>
  <c r="AM91" i="38"/>
  <c r="AL91" i="38"/>
  <c r="AK91" i="38"/>
  <c r="AJ91" i="38"/>
  <c r="AI91" i="38"/>
  <c r="AH91" i="38"/>
  <c r="AG91" i="38"/>
  <c r="AF91" i="38"/>
  <c r="AE91" i="38"/>
  <c r="AD91" i="38"/>
  <c r="AC91" i="38"/>
  <c r="AB91" i="38"/>
  <c r="AA91" i="38"/>
  <c r="Z91" i="38"/>
  <c r="Y91" i="38"/>
  <c r="X91" i="38"/>
  <c r="W91" i="38"/>
  <c r="V91" i="38"/>
  <c r="U91" i="38"/>
  <c r="T91" i="38"/>
  <c r="S91" i="38"/>
  <c r="R91" i="38"/>
  <c r="Q91" i="38"/>
  <c r="P91" i="38"/>
  <c r="O91" i="38"/>
  <c r="N91" i="38"/>
  <c r="M91" i="38"/>
  <c r="L91" i="38"/>
  <c r="K91" i="38"/>
  <c r="J91" i="38"/>
  <c r="I91" i="38"/>
  <c r="H91" i="38"/>
  <c r="G91" i="38"/>
  <c r="F91" i="38"/>
  <c r="E91" i="38"/>
  <c r="D91" i="38"/>
  <c r="AU90" i="38"/>
  <c r="AT90" i="38"/>
  <c r="AS90" i="38"/>
  <c r="AR90" i="38"/>
  <c r="AQ90" i="38"/>
  <c r="AP90" i="38"/>
  <c r="AO90" i="38"/>
  <c r="AN90" i="38"/>
  <c r="AM90" i="38"/>
  <c r="AL90" i="38"/>
  <c r="AK90" i="38"/>
  <c r="AJ90" i="38"/>
  <c r="AI90" i="38"/>
  <c r="AH90" i="38"/>
  <c r="AG90" i="38"/>
  <c r="AF90" i="38"/>
  <c r="AE90" i="38"/>
  <c r="AD90" i="38"/>
  <c r="AC90" i="38"/>
  <c r="AB90" i="38"/>
  <c r="AA90" i="38"/>
  <c r="Z90" i="38"/>
  <c r="Y90" i="38"/>
  <c r="X90" i="38"/>
  <c r="W90" i="38"/>
  <c r="V90" i="38"/>
  <c r="U90" i="38"/>
  <c r="T90" i="38"/>
  <c r="S90" i="38"/>
  <c r="R90" i="38"/>
  <c r="Q90" i="38"/>
  <c r="P90" i="38"/>
  <c r="O90" i="38"/>
  <c r="N90" i="38"/>
  <c r="M90" i="38"/>
  <c r="L90" i="38"/>
  <c r="K90" i="38"/>
  <c r="J90" i="38"/>
  <c r="I90" i="38"/>
  <c r="H90" i="38"/>
  <c r="G90" i="38"/>
  <c r="F90" i="38"/>
  <c r="E90" i="38"/>
  <c r="D90" i="38"/>
  <c r="AU89" i="38"/>
  <c r="AT89" i="38"/>
  <c r="AS89" i="38"/>
  <c r="AR89" i="38"/>
  <c r="AQ89" i="38"/>
  <c r="AP89" i="38"/>
  <c r="AO89" i="38"/>
  <c r="AN89" i="38"/>
  <c r="AM89" i="38"/>
  <c r="AL89" i="38"/>
  <c r="AK89" i="38"/>
  <c r="AJ89" i="38"/>
  <c r="AI89" i="38"/>
  <c r="AH89" i="38"/>
  <c r="AG89" i="38"/>
  <c r="AF89" i="38"/>
  <c r="AE89" i="38"/>
  <c r="AD89" i="38"/>
  <c r="AC89" i="38"/>
  <c r="AB89" i="38"/>
  <c r="AA89" i="38"/>
  <c r="Z89" i="38"/>
  <c r="Y89" i="38"/>
  <c r="X89" i="38"/>
  <c r="W89" i="38"/>
  <c r="V89" i="38"/>
  <c r="U89" i="38"/>
  <c r="T89" i="38"/>
  <c r="S89" i="38"/>
  <c r="R89" i="38"/>
  <c r="Q89" i="38"/>
  <c r="P89" i="38"/>
  <c r="O89" i="38"/>
  <c r="N89" i="38"/>
  <c r="M89" i="38"/>
  <c r="L89" i="38"/>
  <c r="K89" i="38"/>
  <c r="J89" i="38"/>
  <c r="I89" i="38"/>
  <c r="H89" i="38"/>
  <c r="G89" i="38"/>
  <c r="F89" i="38"/>
  <c r="E89" i="38"/>
  <c r="D89" i="38"/>
  <c r="AU88" i="38"/>
  <c r="AT88" i="38"/>
  <c r="AS88" i="38"/>
  <c r="AR88" i="38"/>
  <c r="AQ88" i="38"/>
  <c r="AP88" i="38"/>
  <c r="AO88" i="38"/>
  <c r="AN88" i="38"/>
  <c r="AM88" i="38"/>
  <c r="AL88" i="38"/>
  <c r="AK88" i="38"/>
  <c r="AJ88" i="38"/>
  <c r="AI88" i="38"/>
  <c r="AH88" i="38"/>
  <c r="AG88" i="38"/>
  <c r="AF88" i="38"/>
  <c r="AE88" i="38"/>
  <c r="AD88" i="38"/>
  <c r="AC88" i="38"/>
  <c r="AB88" i="38"/>
  <c r="AA88" i="38"/>
  <c r="Z88" i="38"/>
  <c r="Y88" i="38"/>
  <c r="X88" i="38"/>
  <c r="W88" i="38"/>
  <c r="V88" i="38"/>
  <c r="U88" i="38"/>
  <c r="T88" i="38"/>
  <c r="S88" i="38"/>
  <c r="R88" i="38"/>
  <c r="Q88" i="38"/>
  <c r="P88" i="38"/>
  <c r="O88" i="38"/>
  <c r="N88" i="38"/>
  <c r="M88" i="38"/>
  <c r="L88" i="38"/>
  <c r="K88" i="38"/>
  <c r="J88" i="38"/>
  <c r="I88" i="38"/>
  <c r="H88" i="38"/>
  <c r="G88" i="38"/>
  <c r="F88" i="38"/>
  <c r="E88" i="38"/>
  <c r="D88" i="38"/>
  <c r="AU87" i="38"/>
  <c r="AT87" i="38"/>
  <c r="AS87" i="38"/>
  <c r="AR87" i="38"/>
  <c r="AQ87" i="38"/>
  <c r="AP87" i="38"/>
  <c r="AO87" i="38"/>
  <c r="AN87" i="38"/>
  <c r="AM87" i="38"/>
  <c r="AL87" i="38"/>
  <c r="AK87" i="38"/>
  <c r="AJ87" i="38"/>
  <c r="AI87" i="38"/>
  <c r="AH87" i="38"/>
  <c r="AG87" i="38"/>
  <c r="AF87" i="38"/>
  <c r="AE87" i="38"/>
  <c r="AD87" i="38"/>
  <c r="AC87" i="38"/>
  <c r="AB87" i="38"/>
  <c r="AA87" i="38"/>
  <c r="Z87" i="38"/>
  <c r="Y87" i="38"/>
  <c r="X87" i="38"/>
  <c r="W87" i="38"/>
  <c r="V87" i="38"/>
  <c r="U87" i="38"/>
  <c r="T87" i="38"/>
  <c r="S87" i="38"/>
  <c r="R87" i="38"/>
  <c r="Q87" i="38"/>
  <c r="P87" i="38"/>
  <c r="O87" i="38"/>
  <c r="N87" i="38"/>
  <c r="M87" i="38"/>
  <c r="L87" i="38"/>
  <c r="K87" i="38"/>
  <c r="J87" i="38"/>
  <c r="I87" i="38"/>
  <c r="H87" i="38"/>
  <c r="G87" i="38"/>
  <c r="F87" i="38"/>
  <c r="E87" i="38"/>
  <c r="D87" i="38"/>
  <c r="AU86" i="38"/>
  <c r="AT86" i="38"/>
  <c r="AS86" i="38"/>
  <c r="AR86" i="38"/>
  <c r="AQ86" i="38"/>
  <c r="AP86" i="38"/>
  <c r="AO86" i="38"/>
  <c r="AN86" i="38"/>
  <c r="AM86" i="38"/>
  <c r="AL86" i="38"/>
  <c r="AK86" i="38"/>
  <c r="AJ86" i="38"/>
  <c r="AI86" i="38"/>
  <c r="AH86" i="38"/>
  <c r="AG86" i="38"/>
  <c r="AF86" i="38"/>
  <c r="AE86" i="38"/>
  <c r="AD86" i="38"/>
  <c r="AC86" i="38"/>
  <c r="AB86" i="38"/>
  <c r="AA86" i="38"/>
  <c r="Z86" i="38"/>
  <c r="Y86" i="38"/>
  <c r="X86" i="38"/>
  <c r="W86" i="38"/>
  <c r="V86" i="38"/>
  <c r="U86" i="38"/>
  <c r="T86" i="38"/>
  <c r="S86" i="38"/>
  <c r="R86" i="38"/>
  <c r="Q86" i="38"/>
  <c r="P86" i="38"/>
  <c r="O86" i="38"/>
  <c r="N86" i="38"/>
  <c r="M86" i="38"/>
  <c r="L86" i="38"/>
  <c r="K86" i="38"/>
  <c r="J86" i="38"/>
  <c r="I86" i="38"/>
  <c r="H86" i="38"/>
  <c r="G86" i="38"/>
  <c r="F86" i="38"/>
  <c r="E86" i="38"/>
  <c r="D86" i="38"/>
  <c r="AU85" i="38"/>
  <c r="AT85" i="38"/>
  <c r="AS85" i="38"/>
  <c r="AR85" i="38"/>
  <c r="AQ85" i="38"/>
  <c r="AP85" i="38"/>
  <c r="AO85" i="38"/>
  <c r="AN85" i="38"/>
  <c r="AM85" i="38"/>
  <c r="AL85" i="38"/>
  <c r="AK85" i="38"/>
  <c r="AJ85" i="38"/>
  <c r="AI85" i="38"/>
  <c r="AH85" i="38"/>
  <c r="AG85" i="38"/>
  <c r="AF85" i="38"/>
  <c r="AE85" i="38"/>
  <c r="AD85" i="38"/>
  <c r="AC85" i="38"/>
  <c r="AB85" i="38"/>
  <c r="AA85" i="38"/>
  <c r="Z85" i="38"/>
  <c r="Y85" i="38"/>
  <c r="X85" i="38"/>
  <c r="W85" i="38"/>
  <c r="V85" i="38"/>
  <c r="U85" i="38"/>
  <c r="T85" i="38"/>
  <c r="S85" i="38"/>
  <c r="R85" i="38"/>
  <c r="Q85" i="38"/>
  <c r="P85" i="38"/>
  <c r="O85" i="38"/>
  <c r="N85" i="38"/>
  <c r="M85" i="38"/>
  <c r="L85" i="38"/>
  <c r="K85" i="38"/>
  <c r="J85" i="38"/>
  <c r="I85" i="38"/>
  <c r="H85" i="38"/>
  <c r="G85" i="38"/>
  <c r="F85" i="38"/>
  <c r="E85" i="38"/>
  <c r="D85" i="38"/>
  <c r="AU84" i="38"/>
  <c r="AT84" i="38"/>
  <c r="AS84" i="38"/>
  <c r="AR84" i="38"/>
  <c r="AQ84" i="38"/>
  <c r="AP84" i="38"/>
  <c r="AO84" i="38"/>
  <c r="AN84" i="38"/>
  <c r="AM84" i="38"/>
  <c r="AL84" i="38"/>
  <c r="AK84" i="38"/>
  <c r="AJ84" i="38"/>
  <c r="AI84" i="38"/>
  <c r="AH84" i="38"/>
  <c r="AG84" i="38"/>
  <c r="AF84" i="38"/>
  <c r="AE84" i="38"/>
  <c r="AD84" i="38"/>
  <c r="AC84" i="38"/>
  <c r="AB84" i="38"/>
  <c r="AA84" i="38"/>
  <c r="Z84" i="38"/>
  <c r="Y84" i="38"/>
  <c r="X84" i="38"/>
  <c r="W84" i="38"/>
  <c r="V84" i="38"/>
  <c r="U84" i="38"/>
  <c r="T84" i="38"/>
  <c r="S84" i="38"/>
  <c r="R84" i="38"/>
  <c r="Q84" i="38"/>
  <c r="P84" i="38"/>
  <c r="O84" i="38"/>
  <c r="N84" i="38"/>
  <c r="M84" i="38"/>
  <c r="L84" i="38"/>
  <c r="K84" i="38"/>
  <c r="J84" i="38"/>
  <c r="I84" i="38"/>
  <c r="H84" i="38"/>
  <c r="G84" i="38"/>
  <c r="F84" i="38"/>
  <c r="E84" i="38"/>
  <c r="D84" i="38"/>
  <c r="AU83" i="38"/>
  <c r="AT83" i="38"/>
  <c r="AS83" i="38"/>
  <c r="AR83" i="38"/>
  <c r="AQ83" i="38"/>
  <c r="AP83" i="38"/>
  <c r="AO83" i="38"/>
  <c r="AN83" i="38"/>
  <c r="AM83" i="38"/>
  <c r="AL83" i="38"/>
  <c r="AK83" i="38"/>
  <c r="AJ83" i="38"/>
  <c r="AI83" i="38"/>
  <c r="AH83" i="38"/>
  <c r="AG83" i="38"/>
  <c r="AF83" i="38"/>
  <c r="AE83" i="38"/>
  <c r="AD83" i="38"/>
  <c r="AC83" i="38"/>
  <c r="AB83" i="38"/>
  <c r="AA83" i="38"/>
  <c r="Z83" i="38"/>
  <c r="Y83" i="38"/>
  <c r="X83" i="38"/>
  <c r="W83" i="38"/>
  <c r="V83" i="38"/>
  <c r="U83" i="38"/>
  <c r="T83" i="38"/>
  <c r="S83" i="38"/>
  <c r="R83" i="38"/>
  <c r="Q83" i="38"/>
  <c r="P83" i="38"/>
  <c r="O83" i="38"/>
  <c r="N83" i="38"/>
  <c r="M83" i="38"/>
  <c r="L83" i="38"/>
  <c r="K83" i="38"/>
  <c r="J83" i="38"/>
  <c r="I83" i="38"/>
  <c r="H83" i="38"/>
  <c r="G83" i="38"/>
  <c r="F83" i="38"/>
  <c r="E83" i="38"/>
  <c r="D83" i="38"/>
  <c r="AU82" i="38"/>
  <c r="AT82" i="38"/>
  <c r="AS82" i="38"/>
  <c r="AR82" i="38"/>
  <c r="AQ82" i="38"/>
  <c r="AQ104" i="38" s="1"/>
  <c r="AP82" i="38"/>
  <c r="AP104" i="38" s="1"/>
  <c r="AO82" i="38"/>
  <c r="AO104" i="38" s="1"/>
  <c r="AN82" i="38"/>
  <c r="AN104" i="38" s="1"/>
  <c r="AM82" i="38"/>
  <c r="AM104" i="38" s="1"/>
  <c r="AL82" i="38"/>
  <c r="AL104" i="38" s="1"/>
  <c r="AK82" i="38"/>
  <c r="AK104" i="38" s="1"/>
  <c r="AJ82" i="38"/>
  <c r="AJ104" i="38" s="1"/>
  <c r="AI82" i="38"/>
  <c r="AI104" i="38" s="1"/>
  <c r="AH82" i="38"/>
  <c r="AH104" i="38" s="1"/>
  <c r="AG82" i="38"/>
  <c r="AG104" i="38" s="1"/>
  <c r="AF82" i="38"/>
  <c r="AF104" i="38" s="1"/>
  <c r="AE82" i="38"/>
  <c r="AE104" i="38" s="1"/>
  <c r="AD82" i="38"/>
  <c r="AD104" i="38" s="1"/>
  <c r="AC82" i="38"/>
  <c r="AC104" i="38" s="1"/>
  <c r="AB82" i="38"/>
  <c r="AB104" i="38" s="1"/>
  <c r="AA82" i="38"/>
  <c r="AA104" i="38" s="1"/>
  <c r="Z82" i="38"/>
  <c r="Z104" i="38" s="1"/>
  <c r="Y82" i="38"/>
  <c r="Y104" i="38" s="1"/>
  <c r="X82" i="38"/>
  <c r="X104" i="38" s="1"/>
  <c r="W82" i="38"/>
  <c r="W104" i="38" s="1"/>
  <c r="V82" i="38"/>
  <c r="V104" i="38" s="1"/>
  <c r="U82" i="38"/>
  <c r="U104" i="38" s="1"/>
  <c r="T82" i="38"/>
  <c r="T104" i="38" s="1"/>
  <c r="S82" i="38"/>
  <c r="R82" i="38"/>
  <c r="R104" i="38" s="1"/>
  <c r="Q82" i="38"/>
  <c r="P82" i="38"/>
  <c r="P104" i="38" s="1"/>
  <c r="O82" i="38"/>
  <c r="N82" i="38"/>
  <c r="M82" i="38"/>
  <c r="L82" i="38"/>
  <c r="L104" i="38" s="1"/>
  <c r="K82" i="38"/>
  <c r="J82" i="38"/>
  <c r="J104" i="38" s="1"/>
  <c r="I82" i="38"/>
  <c r="I104" i="38" s="1"/>
  <c r="H82" i="38"/>
  <c r="H104" i="38" s="1"/>
  <c r="G82" i="38"/>
  <c r="G104" i="38" s="1"/>
  <c r="F82" i="38"/>
  <c r="F104" i="38" s="1"/>
  <c r="E82" i="38"/>
  <c r="E104" i="38" s="1"/>
  <c r="D82" i="38"/>
  <c r="D104" i="38" s="1"/>
  <c r="C76" i="38"/>
  <c r="AV72" i="38"/>
  <c r="AV67" i="38"/>
  <c r="AV62" i="38"/>
  <c r="AV57" i="38"/>
  <c r="AV52" i="38"/>
  <c r="AV47" i="38"/>
  <c r="AV42" i="38"/>
  <c r="AV37" i="38"/>
  <c r="AV32" i="38"/>
  <c r="AV27" i="38"/>
  <c r="AV22" i="38"/>
  <c r="AV17" i="38"/>
  <c r="AV12" i="38"/>
  <c r="AV104" i="39" l="1"/>
  <c r="AV94" i="38"/>
  <c r="AV95" i="38"/>
  <c r="AV96" i="38"/>
  <c r="AV97" i="38"/>
  <c r="AV98" i="38"/>
  <c r="AV99" i="38"/>
  <c r="AV100" i="38"/>
  <c r="AV101" i="38"/>
  <c r="AV102" i="38"/>
  <c r="AV103" i="38"/>
  <c r="C111" i="38"/>
  <c r="AV82" i="38"/>
  <c r="N104" i="38"/>
  <c r="AV84" i="38"/>
  <c r="AV85" i="38"/>
  <c r="AV86" i="38"/>
  <c r="AV87" i="38"/>
  <c r="AV88" i="38"/>
  <c r="AV89" i="38"/>
  <c r="AV90" i="38"/>
  <c r="AV91" i="38"/>
  <c r="AV92" i="38"/>
  <c r="AV93" i="38"/>
  <c r="AV83" i="38"/>
  <c r="AT111" i="37"/>
  <c r="AR111" i="37"/>
  <c r="AT110" i="37"/>
  <c r="AR110" i="37"/>
  <c r="AP110" i="37"/>
  <c r="AN110" i="37"/>
  <c r="AL110" i="37"/>
  <c r="AJ110" i="37"/>
  <c r="AH110" i="37"/>
  <c r="AF110" i="37"/>
  <c r="AD110" i="37"/>
  <c r="AB110" i="37"/>
  <c r="Z110" i="37"/>
  <c r="X110" i="37"/>
  <c r="V110" i="37"/>
  <c r="T110" i="37"/>
  <c r="R110" i="37"/>
  <c r="P110" i="37"/>
  <c r="N110" i="37"/>
  <c r="L110" i="37"/>
  <c r="J110" i="37"/>
  <c r="H110" i="37"/>
  <c r="F110" i="37"/>
  <c r="D110" i="37"/>
  <c r="C110" i="37"/>
  <c r="AT109" i="37"/>
  <c r="AR109" i="37"/>
  <c r="AP109" i="37"/>
  <c r="AP111" i="37" s="1"/>
  <c r="AN109" i="37"/>
  <c r="AN111" i="37" s="1"/>
  <c r="AL109" i="37"/>
  <c r="AL111" i="37" s="1"/>
  <c r="AJ109" i="37"/>
  <c r="AJ111" i="37" s="1"/>
  <c r="AH109" i="37"/>
  <c r="AH111" i="37" s="1"/>
  <c r="AF109" i="37"/>
  <c r="AF111" i="37" s="1"/>
  <c r="AD109" i="37"/>
  <c r="AD111" i="37" s="1"/>
  <c r="AB109" i="37"/>
  <c r="AB111" i="37" s="1"/>
  <c r="Z109" i="37"/>
  <c r="Z111" i="37" s="1"/>
  <c r="X109" i="37"/>
  <c r="X111" i="37" s="1"/>
  <c r="V109" i="37"/>
  <c r="V111" i="37" s="1"/>
  <c r="T109" i="37"/>
  <c r="T111" i="37" s="1"/>
  <c r="R109" i="37"/>
  <c r="R111" i="37" s="1"/>
  <c r="P109" i="37"/>
  <c r="P111" i="37" s="1"/>
  <c r="N109" i="37"/>
  <c r="N111" i="37" s="1"/>
  <c r="L109" i="37"/>
  <c r="L111" i="37" s="1"/>
  <c r="J109" i="37"/>
  <c r="J111" i="37" s="1"/>
  <c r="H109" i="37"/>
  <c r="H111" i="37" s="1"/>
  <c r="F109" i="37"/>
  <c r="F111" i="37" s="1"/>
  <c r="D109" i="37"/>
  <c r="C109" i="37" s="1"/>
  <c r="AT104" i="37"/>
  <c r="AS104" i="37"/>
  <c r="AR104" i="37"/>
  <c r="B104" i="37"/>
  <c r="AU103" i="37"/>
  <c r="AT103" i="37"/>
  <c r="AS103" i="37"/>
  <c r="AR103" i="37"/>
  <c r="AQ103" i="37"/>
  <c r="AP103" i="37"/>
  <c r="AO103" i="37"/>
  <c r="AN103" i="37"/>
  <c r="AM103" i="37"/>
  <c r="AL103" i="37"/>
  <c r="AK103" i="37"/>
  <c r="AJ103" i="37"/>
  <c r="AI103" i="37"/>
  <c r="AH103" i="37"/>
  <c r="AG103" i="37"/>
  <c r="AF103" i="37"/>
  <c r="AE103" i="37"/>
  <c r="AD103" i="37"/>
  <c r="AC103" i="37"/>
  <c r="AB103" i="37"/>
  <c r="AA103" i="37"/>
  <c r="Z103" i="37"/>
  <c r="Y103" i="37"/>
  <c r="X103" i="37"/>
  <c r="W103" i="37"/>
  <c r="V103" i="37"/>
  <c r="U103" i="37"/>
  <c r="T103" i="37"/>
  <c r="S103" i="37"/>
  <c r="R103" i="37"/>
  <c r="Q103" i="37"/>
  <c r="P103" i="37"/>
  <c r="O103" i="37"/>
  <c r="N103" i="37"/>
  <c r="M103" i="37"/>
  <c r="L103" i="37"/>
  <c r="K103" i="37"/>
  <c r="J103" i="37"/>
  <c r="I103" i="37"/>
  <c r="H103" i="37"/>
  <c r="G103" i="37"/>
  <c r="F103" i="37"/>
  <c r="E103" i="37"/>
  <c r="D103" i="37"/>
  <c r="AU102" i="37"/>
  <c r="AT102" i="37"/>
  <c r="AS102" i="37"/>
  <c r="AR102" i="37"/>
  <c r="AQ102" i="37"/>
  <c r="AP102" i="37"/>
  <c r="AO102" i="37"/>
  <c r="AN102" i="37"/>
  <c r="AM102" i="37"/>
  <c r="AL102" i="37"/>
  <c r="AK102" i="37"/>
  <c r="AJ102" i="37"/>
  <c r="AI102" i="37"/>
  <c r="AH102" i="37"/>
  <c r="AG102" i="37"/>
  <c r="AF102" i="37"/>
  <c r="AE102" i="37"/>
  <c r="AD102" i="37"/>
  <c r="AC102" i="37"/>
  <c r="AB102" i="37"/>
  <c r="AA102" i="37"/>
  <c r="Z102" i="37"/>
  <c r="Y102" i="37"/>
  <c r="X102" i="37"/>
  <c r="W102" i="37"/>
  <c r="V102" i="37"/>
  <c r="U102" i="37"/>
  <c r="T102" i="37"/>
  <c r="S102" i="37"/>
  <c r="R102" i="37"/>
  <c r="Q102" i="37"/>
  <c r="P102" i="37"/>
  <c r="O102" i="37"/>
  <c r="N102" i="37"/>
  <c r="M102" i="37"/>
  <c r="L102" i="37"/>
  <c r="K102" i="37"/>
  <c r="J102" i="37"/>
  <c r="I102" i="37"/>
  <c r="H102" i="37"/>
  <c r="G102" i="37"/>
  <c r="F102" i="37"/>
  <c r="E102" i="37"/>
  <c r="D102" i="37"/>
  <c r="AU101" i="37"/>
  <c r="AT101" i="37"/>
  <c r="AS101" i="37"/>
  <c r="AR101" i="37"/>
  <c r="AQ101" i="37"/>
  <c r="AP101" i="37"/>
  <c r="AO101" i="37"/>
  <c r="AN101" i="37"/>
  <c r="AM101" i="37"/>
  <c r="AL101" i="37"/>
  <c r="AK101" i="37"/>
  <c r="AJ101" i="37"/>
  <c r="AI101" i="37"/>
  <c r="AH101" i="37"/>
  <c r="AG101" i="37"/>
  <c r="AF101" i="37"/>
  <c r="AE101" i="37"/>
  <c r="AD101" i="37"/>
  <c r="AC101" i="37"/>
  <c r="AB101" i="37"/>
  <c r="AA101" i="37"/>
  <c r="Z101" i="37"/>
  <c r="Y101" i="37"/>
  <c r="X101" i="37"/>
  <c r="W101" i="37"/>
  <c r="V101" i="37"/>
  <c r="U101" i="37"/>
  <c r="T101" i="37"/>
  <c r="S101" i="37"/>
  <c r="R101" i="37"/>
  <c r="Q101" i="37"/>
  <c r="P101" i="37"/>
  <c r="O101" i="37"/>
  <c r="N101" i="37"/>
  <c r="M101" i="37"/>
  <c r="L101" i="37"/>
  <c r="K101" i="37"/>
  <c r="J101" i="37"/>
  <c r="I101" i="37"/>
  <c r="H101" i="37"/>
  <c r="G101" i="37"/>
  <c r="F101" i="37"/>
  <c r="E101" i="37"/>
  <c r="D101" i="37"/>
  <c r="AU100" i="37"/>
  <c r="AT100" i="37"/>
  <c r="AS100" i="37"/>
  <c r="AR100" i="37"/>
  <c r="AQ100" i="37"/>
  <c r="AP100" i="37"/>
  <c r="AO100" i="37"/>
  <c r="AN100" i="37"/>
  <c r="AM100" i="37"/>
  <c r="AL100" i="37"/>
  <c r="AK100" i="37"/>
  <c r="AJ100" i="37"/>
  <c r="AI100" i="37"/>
  <c r="AH100" i="37"/>
  <c r="AG100" i="37"/>
  <c r="AF100" i="37"/>
  <c r="AE100" i="37"/>
  <c r="AD100" i="37"/>
  <c r="AC100" i="37"/>
  <c r="AB100" i="37"/>
  <c r="AA100" i="37"/>
  <c r="Z100" i="37"/>
  <c r="Y100" i="37"/>
  <c r="X100" i="37"/>
  <c r="W100" i="37"/>
  <c r="V100" i="37"/>
  <c r="U100" i="37"/>
  <c r="T100" i="37"/>
  <c r="S100" i="37"/>
  <c r="R100" i="37"/>
  <c r="Q100" i="37"/>
  <c r="P100" i="37"/>
  <c r="O100" i="37"/>
  <c r="N100" i="37"/>
  <c r="M100" i="37"/>
  <c r="L100" i="37"/>
  <c r="K100" i="37"/>
  <c r="J100" i="37"/>
  <c r="I100" i="37"/>
  <c r="H100" i="37"/>
  <c r="G100" i="37"/>
  <c r="F100" i="37"/>
  <c r="E100" i="37"/>
  <c r="D100" i="37"/>
  <c r="AU99" i="37"/>
  <c r="AT99" i="37"/>
  <c r="AS99" i="37"/>
  <c r="AR99" i="37"/>
  <c r="AQ99" i="37"/>
  <c r="AP99" i="37"/>
  <c r="AO99" i="37"/>
  <c r="AN99" i="37"/>
  <c r="AM99" i="37"/>
  <c r="AL99" i="37"/>
  <c r="AK99" i="37"/>
  <c r="AJ99" i="37"/>
  <c r="AI99" i="37"/>
  <c r="AH99" i="37"/>
  <c r="AG99" i="37"/>
  <c r="AF99" i="37"/>
  <c r="AE99" i="37"/>
  <c r="AD99" i="37"/>
  <c r="AC99" i="37"/>
  <c r="AB99" i="37"/>
  <c r="AA99" i="37"/>
  <c r="Z99" i="37"/>
  <c r="Y99" i="37"/>
  <c r="X99" i="37"/>
  <c r="W99" i="37"/>
  <c r="V99" i="37"/>
  <c r="U99" i="37"/>
  <c r="T99" i="37"/>
  <c r="S99" i="37"/>
  <c r="R99" i="37"/>
  <c r="Q99" i="37"/>
  <c r="P99" i="37"/>
  <c r="O99" i="37"/>
  <c r="N99" i="37"/>
  <c r="M99" i="37"/>
  <c r="L99" i="37"/>
  <c r="K99" i="37"/>
  <c r="J99" i="37"/>
  <c r="I99" i="37"/>
  <c r="H99" i="37"/>
  <c r="G99" i="37"/>
  <c r="F99" i="37"/>
  <c r="E99" i="37"/>
  <c r="D99" i="37"/>
  <c r="AU98" i="37"/>
  <c r="AT98" i="37"/>
  <c r="AS98" i="37"/>
  <c r="AR98" i="37"/>
  <c r="AQ98" i="37"/>
  <c r="AP98" i="37"/>
  <c r="AO98" i="37"/>
  <c r="AN98" i="37"/>
  <c r="AM98" i="37"/>
  <c r="AL98" i="37"/>
  <c r="AK98" i="37"/>
  <c r="AJ98" i="37"/>
  <c r="AI98" i="37"/>
  <c r="AH98" i="37"/>
  <c r="AG98" i="37"/>
  <c r="AF98" i="37"/>
  <c r="AE98" i="37"/>
  <c r="AD98" i="37"/>
  <c r="AC98" i="37"/>
  <c r="AB98" i="37"/>
  <c r="AA98" i="37"/>
  <c r="Z98" i="37"/>
  <c r="Y98" i="37"/>
  <c r="X98" i="37"/>
  <c r="W98" i="37"/>
  <c r="V98" i="37"/>
  <c r="U98" i="37"/>
  <c r="T98" i="37"/>
  <c r="S98" i="37"/>
  <c r="R98" i="37"/>
  <c r="Q98" i="37"/>
  <c r="P98" i="37"/>
  <c r="O98" i="37"/>
  <c r="N98" i="37"/>
  <c r="M98" i="37"/>
  <c r="L98" i="37"/>
  <c r="K98" i="37"/>
  <c r="J98" i="37"/>
  <c r="I98" i="37"/>
  <c r="H98" i="37"/>
  <c r="G98" i="37"/>
  <c r="F98" i="37"/>
  <c r="E98" i="37"/>
  <c r="D98" i="37"/>
  <c r="AU97" i="37"/>
  <c r="AT97" i="37"/>
  <c r="AS97" i="37"/>
  <c r="AR97" i="37"/>
  <c r="AQ97" i="37"/>
  <c r="AP97" i="37"/>
  <c r="AO97" i="37"/>
  <c r="AN97" i="37"/>
  <c r="AM97" i="37"/>
  <c r="AL97" i="37"/>
  <c r="AK97" i="37"/>
  <c r="AJ97" i="37"/>
  <c r="AI97" i="37"/>
  <c r="AH97" i="37"/>
  <c r="AG97" i="37"/>
  <c r="AF97" i="37"/>
  <c r="AE97" i="37"/>
  <c r="AD97" i="37"/>
  <c r="AC97" i="37"/>
  <c r="AB97" i="37"/>
  <c r="AA97" i="37"/>
  <c r="Z97" i="37"/>
  <c r="Y97" i="37"/>
  <c r="X97" i="37"/>
  <c r="W97" i="37"/>
  <c r="V97" i="37"/>
  <c r="U97" i="37"/>
  <c r="T97" i="37"/>
  <c r="S97" i="37"/>
  <c r="R97" i="37"/>
  <c r="Q97" i="37"/>
  <c r="P97" i="37"/>
  <c r="O97" i="37"/>
  <c r="N97" i="37"/>
  <c r="M97" i="37"/>
  <c r="L97" i="37"/>
  <c r="K97" i="37"/>
  <c r="J97" i="37"/>
  <c r="I97" i="37"/>
  <c r="H97" i="37"/>
  <c r="G97" i="37"/>
  <c r="F97" i="37"/>
  <c r="E97" i="37"/>
  <c r="D97" i="37"/>
  <c r="AU96" i="37"/>
  <c r="AT96" i="37"/>
  <c r="AS96" i="37"/>
  <c r="AR96" i="37"/>
  <c r="AQ96" i="37"/>
  <c r="AP96" i="37"/>
  <c r="AO96" i="37"/>
  <c r="AN96" i="37"/>
  <c r="AM96" i="37"/>
  <c r="AL96" i="37"/>
  <c r="AK96" i="37"/>
  <c r="AJ96" i="37"/>
  <c r="AI96" i="37"/>
  <c r="AH96" i="37"/>
  <c r="AG96" i="37"/>
  <c r="AF96" i="37"/>
  <c r="AE96" i="37"/>
  <c r="AD96" i="37"/>
  <c r="AC96" i="37"/>
  <c r="AB96" i="37"/>
  <c r="AA96" i="37"/>
  <c r="Z96" i="37"/>
  <c r="Y96" i="37"/>
  <c r="X96" i="37"/>
  <c r="W96" i="37"/>
  <c r="V96" i="37"/>
  <c r="U96" i="37"/>
  <c r="T96" i="37"/>
  <c r="S96" i="37"/>
  <c r="R96" i="37"/>
  <c r="Q96" i="37"/>
  <c r="P96" i="37"/>
  <c r="O96" i="37"/>
  <c r="N96" i="37"/>
  <c r="M96" i="37"/>
  <c r="L96" i="37"/>
  <c r="K96" i="37"/>
  <c r="J96" i="37"/>
  <c r="I96" i="37"/>
  <c r="H96" i="37"/>
  <c r="G96" i="37"/>
  <c r="F96" i="37"/>
  <c r="E96" i="37"/>
  <c r="D96" i="37"/>
  <c r="AU95" i="37"/>
  <c r="AT95" i="37"/>
  <c r="AS95" i="37"/>
  <c r="AR95" i="37"/>
  <c r="AQ95" i="37"/>
  <c r="AP95" i="37"/>
  <c r="AO95" i="37"/>
  <c r="AN95" i="37"/>
  <c r="AM95" i="37"/>
  <c r="AL95" i="37"/>
  <c r="AK95" i="37"/>
  <c r="AJ95" i="37"/>
  <c r="AI95" i="37"/>
  <c r="AH95" i="37"/>
  <c r="AG95" i="37"/>
  <c r="AF95" i="37"/>
  <c r="AE95" i="37"/>
  <c r="AD95" i="37"/>
  <c r="AC95" i="37"/>
  <c r="AB95" i="37"/>
  <c r="AA95" i="37"/>
  <c r="Z95" i="37"/>
  <c r="Y95" i="37"/>
  <c r="X95" i="37"/>
  <c r="W95" i="37"/>
  <c r="V95" i="37"/>
  <c r="U95" i="37"/>
  <c r="T95" i="37"/>
  <c r="S95" i="37"/>
  <c r="R95" i="37"/>
  <c r="Q95" i="37"/>
  <c r="P95" i="37"/>
  <c r="O95" i="37"/>
  <c r="N95" i="37"/>
  <c r="M95" i="37"/>
  <c r="L95" i="37"/>
  <c r="K95" i="37"/>
  <c r="J95" i="37"/>
  <c r="I95" i="37"/>
  <c r="H95" i="37"/>
  <c r="G95" i="37"/>
  <c r="F95" i="37"/>
  <c r="E95" i="37"/>
  <c r="D95" i="37"/>
  <c r="AU94" i="37"/>
  <c r="AT94" i="37"/>
  <c r="AS94" i="37"/>
  <c r="AR94" i="37"/>
  <c r="AQ94" i="37"/>
  <c r="AP94" i="37"/>
  <c r="AO94" i="37"/>
  <c r="AN94" i="37"/>
  <c r="AM94" i="37"/>
  <c r="AL94" i="37"/>
  <c r="AK94" i="37"/>
  <c r="AJ94" i="37"/>
  <c r="AI94" i="37"/>
  <c r="AH94" i="37"/>
  <c r="AG94" i="37"/>
  <c r="AF94" i="37"/>
  <c r="AE94" i="37"/>
  <c r="AD94" i="37"/>
  <c r="AC94" i="37"/>
  <c r="AB94" i="37"/>
  <c r="AA94" i="37"/>
  <c r="Z94" i="37"/>
  <c r="Y94" i="37"/>
  <c r="X94" i="37"/>
  <c r="W94" i="37"/>
  <c r="V94" i="37"/>
  <c r="U94" i="37"/>
  <c r="T94" i="37"/>
  <c r="S94" i="37"/>
  <c r="R94" i="37"/>
  <c r="Q94" i="37"/>
  <c r="P94" i="37"/>
  <c r="O94" i="37"/>
  <c r="N94" i="37"/>
  <c r="M94" i="37"/>
  <c r="L94" i="37"/>
  <c r="K94" i="37"/>
  <c r="J94" i="37"/>
  <c r="I94" i="37"/>
  <c r="H94" i="37"/>
  <c r="G94" i="37"/>
  <c r="F94" i="37"/>
  <c r="E94" i="37"/>
  <c r="D94" i="37"/>
  <c r="AU93" i="37"/>
  <c r="AT93" i="37"/>
  <c r="AS93" i="37"/>
  <c r="AR93" i="37"/>
  <c r="AQ93" i="37"/>
  <c r="AP93" i="37"/>
  <c r="AO93" i="37"/>
  <c r="AN93" i="37"/>
  <c r="AM93" i="37"/>
  <c r="AL93" i="37"/>
  <c r="AK93" i="37"/>
  <c r="AJ93" i="37"/>
  <c r="AI93" i="37"/>
  <c r="AH93" i="37"/>
  <c r="AG93" i="37"/>
  <c r="AF93" i="37"/>
  <c r="AE93" i="37"/>
  <c r="AD93" i="37"/>
  <c r="AC93" i="37"/>
  <c r="AB93" i="37"/>
  <c r="AA93" i="37"/>
  <c r="Z93" i="37"/>
  <c r="Y93" i="37"/>
  <c r="X93" i="37"/>
  <c r="W93" i="37"/>
  <c r="V93" i="37"/>
  <c r="U93" i="37"/>
  <c r="T93" i="37"/>
  <c r="S93" i="37"/>
  <c r="R93" i="37"/>
  <c r="Q93" i="37"/>
  <c r="P93" i="37"/>
  <c r="O93" i="37"/>
  <c r="N93" i="37"/>
  <c r="M93" i="37"/>
  <c r="L93" i="37"/>
  <c r="K93" i="37"/>
  <c r="J93" i="37"/>
  <c r="I93" i="37"/>
  <c r="H93" i="37"/>
  <c r="G93" i="37"/>
  <c r="F93" i="37"/>
  <c r="E93" i="37"/>
  <c r="D93" i="37"/>
  <c r="AU92" i="37"/>
  <c r="AT92" i="37"/>
  <c r="AS92" i="37"/>
  <c r="AR92" i="37"/>
  <c r="AQ92" i="37"/>
  <c r="AP92" i="37"/>
  <c r="AO92" i="37"/>
  <c r="AN92" i="37"/>
  <c r="AM92" i="37"/>
  <c r="AL92" i="37"/>
  <c r="AK92" i="37"/>
  <c r="AJ92" i="37"/>
  <c r="AI92" i="37"/>
  <c r="AH92" i="37"/>
  <c r="AG92" i="37"/>
  <c r="AF92" i="37"/>
  <c r="AE92" i="37"/>
  <c r="AD92" i="37"/>
  <c r="AC92" i="37"/>
  <c r="AB92" i="37"/>
  <c r="AA92" i="37"/>
  <c r="Z92" i="37"/>
  <c r="Y92" i="37"/>
  <c r="X92" i="37"/>
  <c r="W92" i="37"/>
  <c r="V92" i="37"/>
  <c r="U92" i="37"/>
  <c r="T92" i="37"/>
  <c r="S92" i="37"/>
  <c r="R92" i="37"/>
  <c r="Q92" i="37"/>
  <c r="P92" i="37"/>
  <c r="O92" i="37"/>
  <c r="N92" i="37"/>
  <c r="M92" i="37"/>
  <c r="L92" i="37"/>
  <c r="K92" i="37"/>
  <c r="J92" i="37"/>
  <c r="I92" i="37"/>
  <c r="H92" i="37"/>
  <c r="G92" i="37"/>
  <c r="F92" i="37"/>
  <c r="E92" i="37"/>
  <c r="D92" i="37"/>
  <c r="AU91" i="37"/>
  <c r="AT91" i="37"/>
  <c r="AS91" i="37"/>
  <c r="AR91" i="37"/>
  <c r="AQ91" i="37"/>
  <c r="AP91" i="37"/>
  <c r="AO91" i="37"/>
  <c r="AN91" i="37"/>
  <c r="AM91" i="37"/>
  <c r="AL91" i="37"/>
  <c r="AK91" i="37"/>
  <c r="AJ91" i="37"/>
  <c r="AI91" i="37"/>
  <c r="AH91" i="37"/>
  <c r="AG91" i="37"/>
  <c r="AF91" i="37"/>
  <c r="AE91" i="37"/>
  <c r="AD91" i="37"/>
  <c r="AC91" i="37"/>
  <c r="AB91" i="37"/>
  <c r="AA91" i="37"/>
  <c r="Z91" i="37"/>
  <c r="Y91" i="37"/>
  <c r="X91" i="37"/>
  <c r="W91" i="37"/>
  <c r="V91" i="37"/>
  <c r="U91" i="37"/>
  <c r="T91" i="37"/>
  <c r="S91" i="37"/>
  <c r="R91" i="37"/>
  <c r="Q91" i="37"/>
  <c r="P91" i="37"/>
  <c r="O91" i="37"/>
  <c r="N91" i="37"/>
  <c r="M91" i="37"/>
  <c r="L91" i="37"/>
  <c r="K91" i="37"/>
  <c r="J91" i="37"/>
  <c r="I91" i="37"/>
  <c r="H91" i="37"/>
  <c r="G91" i="37"/>
  <c r="F91" i="37"/>
  <c r="E91" i="37"/>
  <c r="D91" i="37"/>
  <c r="AU90" i="37"/>
  <c r="AT90" i="37"/>
  <c r="AS90" i="37"/>
  <c r="AR90" i="37"/>
  <c r="AQ90" i="37"/>
  <c r="AP90" i="37"/>
  <c r="AO90" i="37"/>
  <c r="AN90" i="37"/>
  <c r="AM90" i="37"/>
  <c r="AL90" i="37"/>
  <c r="AK90" i="37"/>
  <c r="AJ90" i="37"/>
  <c r="AI90" i="37"/>
  <c r="AH90" i="37"/>
  <c r="AG90" i="37"/>
  <c r="AF90" i="37"/>
  <c r="AE90" i="37"/>
  <c r="AD90" i="37"/>
  <c r="AC90" i="37"/>
  <c r="AB90" i="37"/>
  <c r="AA90" i="37"/>
  <c r="Z90" i="37"/>
  <c r="Y90" i="37"/>
  <c r="X90" i="37"/>
  <c r="W90" i="37"/>
  <c r="V90" i="37"/>
  <c r="U90" i="37"/>
  <c r="T90" i="37"/>
  <c r="S90" i="37"/>
  <c r="R90" i="37"/>
  <c r="Q90" i="37"/>
  <c r="P90" i="37"/>
  <c r="O90" i="37"/>
  <c r="N90" i="37"/>
  <c r="M90" i="37"/>
  <c r="L90" i="37"/>
  <c r="K90" i="37"/>
  <c r="J90" i="37"/>
  <c r="I90" i="37"/>
  <c r="H90" i="37"/>
  <c r="G90" i="37"/>
  <c r="F90" i="37"/>
  <c r="E90" i="37"/>
  <c r="D90" i="37"/>
  <c r="AU89" i="37"/>
  <c r="AT89" i="37"/>
  <c r="AS89" i="37"/>
  <c r="AR89" i="37"/>
  <c r="AQ89" i="37"/>
  <c r="AP89" i="37"/>
  <c r="AO89" i="37"/>
  <c r="AN89" i="37"/>
  <c r="AM89" i="37"/>
  <c r="AL89" i="37"/>
  <c r="AK89" i="37"/>
  <c r="AJ89" i="37"/>
  <c r="AI89" i="37"/>
  <c r="AH89" i="37"/>
  <c r="AG89" i="37"/>
  <c r="AF89" i="37"/>
  <c r="AE89" i="37"/>
  <c r="AD89" i="37"/>
  <c r="AC89" i="37"/>
  <c r="AB89" i="37"/>
  <c r="AA89" i="37"/>
  <c r="Z89" i="37"/>
  <c r="Y89" i="37"/>
  <c r="X89" i="37"/>
  <c r="W89" i="37"/>
  <c r="V89" i="37"/>
  <c r="U89" i="37"/>
  <c r="T89" i="37"/>
  <c r="S89" i="37"/>
  <c r="R89" i="37"/>
  <c r="Q89" i="37"/>
  <c r="P89" i="37"/>
  <c r="O89" i="37"/>
  <c r="N89" i="37"/>
  <c r="M89" i="37"/>
  <c r="L89" i="37"/>
  <c r="K89" i="37"/>
  <c r="J89" i="37"/>
  <c r="I89" i="37"/>
  <c r="H89" i="37"/>
  <c r="G89" i="37"/>
  <c r="F89" i="37"/>
  <c r="E89" i="37"/>
  <c r="D89" i="37"/>
  <c r="AU88" i="37"/>
  <c r="AT88" i="37"/>
  <c r="AS88" i="37"/>
  <c r="AR88" i="37"/>
  <c r="AQ88" i="37"/>
  <c r="AP88" i="37"/>
  <c r="AO88" i="37"/>
  <c r="AN88" i="37"/>
  <c r="AM88" i="37"/>
  <c r="AL88" i="37"/>
  <c r="AK88" i="37"/>
  <c r="AJ88" i="37"/>
  <c r="AI88" i="37"/>
  <c r="AH88" i="37"/>
  <c r="AG88" i="37"/>
  <c r="AF88" i="37"/>
  <c r="AE88" i="37"/>
  <c r="AD88" i="37"/>
  <c r="AC88" i="37"/>
  <c r="AB88" i="37"/>
  <c r="AA88" i="37"/>
  <c r="Z88" i="37"/>
  <c r="Y88" i="37"/>
  <c r="X88" i="37"/>
  <c r="W88" i="37"/>
  <c r="V88" i="37"/>
  <c r="U88" i="37"/>
  <c r="T88" i="37"/>
  <c r="S88" i="37"/>
  <c r="R88" i="37"/>
  <c r="Q88" i="37"/>
  <c r="P88" i="37"/>
  <c r="O88" i="37"/>
  <c r="N88" i="37"/>
  <c r="M88" i="37"/>
  <c r="L88" i="37"/>
  <c r="K88" i="37"/>
  <c r="J88" i="37"/>
  <c r="I88" i="37"/>
  <c r="H88" i="37"/>
  <c r="G88" i="37"/>
  <c r="F88" i="37"/>
  <c r="E88" i="37"/>
  <c r="D88" i="37"/>
  <c r="AU87" i="37"/>
  <c r="AT87" i="37"/>
  <c r="AS87" i="37"/>
  <c r="AR87" i="37"/>
  <c r="AQ87" i="37"/>
  <c r="AP87" i="37"/>
  <c r="AO87" i="37"/>
  <c r="AN87" i="37"/>
  <c r="AM87" i="37"/>
  <c r="AL87" i="37"/>
  <c r="AK87" i="37"/>
  <c r="AJ87" i="37"/>
  <c r="AI87" i="37"/>
  <c r="AH87" i="37"/>
  <c r="AG87" i="37"/>
  <c r="AF87" i="37"/>
  <c r="AE87" i="37"/>
  <c r="AD87" i="37"/>
  <c r="AC87" i="37"/>
  <c r="AB87" i="37"/>
  <c r="AA87" i="37"/>
  <c r="Z87" i="37"/>
  <c r="Y87" i="37"/>
  <c r="X87" i="37"/>
  <c r="W87" i="37"/>
  <c r="V87" i="37"/>
  <c r="U87" i="37"/>
  <c r="T87" i="37"/>
  <c r="S87" i="37"/>
  <c r="R87" i="37"/>
  <c r="Q87" i="37"/>
  <c r="P87" i="37"/>
  <c r="O87" i="37"/>
  <c r="N87" i="37"/>
  <c r="M87" i="37"/>
  <c r="L87" i="37"/>
  <c r="K87" i="37"/>
  <c r="J87" i="37"/>
  <c r="I87" i="37"/>
  <c r="H87" i="37"/>
  <c r="G87" i="37"/>
  <c r="F87" i="37"/>
  <c r="E87" i="37"/>
  <c r="D87" i="37"/>
  <c r="AU86" i="37"/>
  <c r="AT86" i="37"/>
  <c r="AS86" i="37"/>
  <c r="AR86" i="37"/>
  <c r="AQ86" i="37"/>
  <c r="AP86" i="37"/>
  <c r="AO86" i="37"/>
  <c r="AN86" i="37"/>
  <c r="AM86" i="37"/>
  <c r="AL86" i="37"/>
  <c r="AK86" i="37"/>
  <c r="AJ86" i="37"/>
  <c r="AI86" i="37"/>
  <c r="AH86" i="37"/>
  <c r="AG86" i="37"/>
  <c r="AF86" i="37"/>
  <c r="AE86" i="37"/>
  <c r="AD86" i="37"/>
  <c r="AC86" i="37"/>
  <c r="AB86" i="37"/>
  <c r="AA86" i="37"/>
  <c r="Z86" i="37"/>
  <c r="Y86" i="37"/>
  <c r="X86" i="37"/>
  <c r="W86" i="37"/>
  <c r="V86" i="37"/>
  <c r="U86" i="37"/>
  <c r="T86" i="37"/>
  <c r="S86" i="37"/>
  <c r="R86" i="37"/>
  <c r="Q86" i="37"/>
  <c r="P86" i="37"/>
  <c r="O86" i="37"/>
  <c r="N86" i="37"/>
  <c r="M86" i="37"/>
  <c r="L86" i="37"/>
  <c r="K86" i="37"/>
  <c r="J86" i="37"/>
  <c r="I86" i="37"/>
  <c r="H86" i="37"/>
  <c r="G86" i="37"/>
  <c r="F86" i="37"/>
  <c r="E86" i="37"/>
  <c r="D86" i="37"/>
  <c r="AU85" i="37"/>
  <c r="AT85" i="37"/>
  <c r="AS85" i="37"/>
  <c r="AR85" i="37"/>
  <c r="AQ85" i="37"/>
  <c r="AP85" i="37"/>
  <c r="AO85" i="37"/>
  <c r="AN85" i="37"/>
  <c r="AM85" i="37"/>
  <c r="AL85" i="37"/>
  <c r="AK85" i="37"/>
  <c r="AJ85" i="37"/>
  <c r="AI85" i="37"/>
  <c r="AH85" i="37"/>
  <c r="AG85" i="37"/>
  <c r="AF85" i="37"/>
  <c r="AE85" i="37"/>
  <c r="AD85" i="37"/>
  <c r="AC85" i="37"/>
  <c r="AB85" i="37"/>
  <c r="AA85" i="37"/>
  <c r="Z85" i="37"/>
  <c r="Y85" i="37"/>
  <c r="X85" i="37"/>
  <c r="W85" i="37"/>
  <c r="V85" i="37"/>
  <c r="U85" i="37"/>
  <c r="T85" i="37"/>
  <c r="S85" i="37"/>
  <c r="R85" i="37"/>
  <c r="Q85" i="37"/>
  <c r="P85" i="37"/>
  <c r="O85" i="37"/>
  <c r="N85" i="37"/>
  <c r="M85" i="37"/>
  <c r="L85" i="37"/>
  <c r="K85" i="37"/>
  <c r="J85" i="37"/>
  <c r="I85" i="37"/>
  <c r="H85" i="37"/>
  <c r="G85" i="37"/>
  <c r="F85" i="37"/>
  <c r="E85" i="37"/>
  <c r="D85" i="37"/>
  <c r="AU84" i="37"/>
  <c r="AT84" i="37"/>
  <c r="AS84" i="37"/>
  <c r="AR84" i="37"/>
  <c r="AQ84" i="37"/>
  <c r="AP84" i="37"/>
  <c r="AO84" i="37"/>
  <c r="AN84" i="37"/>
  <c r="AM84" i="37"/>
  <c r="AL84" i="37"/>
  <c r="AK84" i="37"/>
  <c r="AJ84" i="37"/>
  <c r="AI84" i="37"/>
  <c r="AH84" i="37"/>
  <c r="AG84" i="37"/>
  <c r="AF84" i="37"/>
  <c r="AE84" i="37"/>
  <c r="AD84" i="37"/>
  <c r="AC84" i="37"/>
  <c r="AB84" i="37"/>
  <c r="AA84" i="37"/>
  <c r="Z84" i="37"/>
  <c r="Y84" i="37"/>
  <c r="X84" i="37"/>
  <c r="W84" i="37"/>
  <c r="V84" i="37"/>
  <c r="U84" i="37"/>
  <c r="T84" i="37"/>
  <c r="S84" i="37"/>
  <c r="R84" i="37"/>
  <c r="Q84" i="37"/>
  <c r="P84" i="37"/>
  <c r="O84" i="37"/>
  <c r="N84" i="37"/>
  <c r="M84" i="37"/>
  <c r="L84" i="37"/>
  <c r="K84" i="37"/>
  <c r="J84" i="37"/>
  <c r="I84" i="37"/>
  <c r="H84" i="37"/>
  <c r="G84" i="37"/>
  <c r="F84" i="37"/>
  <c r="E84" i="37"/>
  <c r="D84" i="37"/>
  <c r="AU83" i="37"/>
  <c r="AT83" i="37"/>
  <c r="AS83" i="37"/>
  <c r="AR83" i="37"/>
  <c r="AQ83" i="37"/>
  <c r="AP83" i="37"/>
  <c r="AO83" i="37"/>
  <c r="AN83" i="37"/>
  <c r="AM83" i="37"/>
  <c r="AL83" i="37"/>
  <c r="AK83" i="37"/>
  <c r="AJ83" i="37"/>
  <c r="AI83" i="37"/>
  <c r="AH83" i="37"/>
  <c r="AG83" i="37"/>
  <c r="AF83" i="37"/>
  <c r="AE83" i="37"/>
  <c r="AD83" i="37"/>
  <c r="AC83" i="37"/>
  <c r="AB83" i="37"/>
  <c r="AA83" i="37"/>
  <c r="Z83" i="37"/>
  <c r="Y83" i="37"/>
  <c r="X83" i="37"/>
  <c r="W83" i="37"/>
  <c r="V83" i="37"/>
  <c r="U83" i="37"/>
  <c r="T83" i="37"/>
  <c r="S83" i="37"/>
  <c r="R83" i="37"/>
  <c r="Q83" i="37"/>
  <c r="P83" i="37"/>
  <c r="O83" i="37"/>
  <c r="N83" i="37"/>
  <c r="M83" i="37"/>
  <c r="L83" i="37"/>
  <c r="K83" i="37"/>
  <c r="J83" i="37"/>
  <c r="I83" i="37"/>
  <c r="H83" i="37"/>
  <c r="G83" i="37"/>
  <c r="F83" i="37"/>
  <c r="E83" i="37"/>
  <c r="D83" i="37"/>
  <c r="AU82" i="37"/>
  <c r="AT82" i="37"/>
  <c r="AS82" i="37"/>
  <c r="AR82" i="37"/>
  <c r="AQ82" i="37"/>
  <c r="AQ104" i="37" s="1"/>
  <c r="AP82" i="37"/>
  <c r="AP104" i="37" s="1"/>
  <c r="AO82" i="37"/>
  <c r="AO104" i="37" s="1"/>
  <c r="AN82" i="37"/>
  <c r="AN104" i="37" s="1"/>
  <c r="AM82" i="37"/>
  <c r="AM104" i="37" s="1"/>
  <c r="AL82" i="37"/>
  <c r="AL104" i="37" s="1"/>
  <c r="AK82" i="37"/>
  <c r="AK104" i="37" s="1"/>
  <c r="AJ82" i="37"/>
  <c r="AJ104" i="37" s="1"/>
  <c r="AI82" i="37"/>
  <c r="AI104" i="37" s="1"/>
  <c r="AH82" i="37"/>
  <c r="AH104" i="37" s="1"/>
  <c r="AG82" i="37"/>
  <c r="AF82" i="37"/>
  <c r="AE82" i="37"/>
  <c r="AE104" i="37" s="1"/>
  <c r="AD82" i="37"/>
  <c r="AD104" i="37" s="1"/>
  <c r="AC82" i="37"/>
  <c r="AC104" i="37" s="1"/>
  <c r="AB82" i="37"/>
  <c r="AB104" i="37" s="1"/>
  <c r="AA82" i="37"/>
  <c r="AA104" i="37" s="1"/>
  <c r="Z82" i="37"/>
  <c r="Z104" i="37" s="1"/>
  <c r="Y82" i="37"/>
  <c r="Y104" i="37" s="1"/>
  <c r="X82" i="37"/>
  <c r="X104" i="37" s="1"/>
  <c r="W82" i="37"/>
  <c r="W104" i="37" s="1"/>
  <c r="V82" i="37"/>
  <c r="V104" i="37" s="1"/>
  <c r="U82" i="37"/>
  <c r="U104" i="37" s="1"/>
  <c r="T82" i="37"/>
  <c r="T104" i="37" s="1"/>
  <c r="S82" i="37"/>
  <c r="R82" i="37"/>
  <c r="R104" i="37" s="1"/>
  <c r="Q82" i="37"/>
  <c r="P82" i="37"/>
  <c r="P104" i="37" s="1"/>
  <c r="O82" i="37"/>
  <c r="N82" i="37"/>
  <c r="M82" i="37"/>
  <c r="L82" i="37"/>
  <c r="L104" i="37" s="1"/>
  <c r="K82" i="37"/>
  <c r="J82" i="37"/>
  <c r="J104" i="37" s="1"/>
  <c r="I82" i="37"/>
  <c r="I104" i="37" s="1"/>
  <c r="H82" i="37"/>
  <c r="H104" i="37" s="1"/>
  <c r="G82" i="37"/>
  <c r="G104" i="37" s="1"/>
  <c r="F82" i="37"/>
  <c r="F104" i="37" s="1"/>
  <c r="E82" i="37"/>
  <c r="E104" i="37" s="1"/>
  <c r="D82" i="37"/>
  <c r="C76" i="37"/>
  <c r="AV72" i="37"/>
  <c r="AV67" i="37"/>
  <c r="AV62" i="37"/>
  <c r="AV57" i="37"/>
  <c r="AV52" i="37"/>
  <c r="AV47" i="37"/>
  <c r="AV42" i="37"/>
  <c r="AV37" i="37"/>
  <c r="AV32" i="37"/>
  <c r="AV27" i="37"/>
  <c r="AV22" i="37"/>
  <c r="AV17" i="37"/>
  <c r="AV12" i="37"/>
  <c r="AG104" i="37" l="1"/>
  <c r="AF104" i="37"/>
  <c r="N104" i="37"/>
  <c r="AV104" i="38"/>
  <c r="AV82" i="37"/>
  <c r="AV83" i="37"/>
  <c r="AV84" i="37"/>
  <c r="AV85" i="37"/>
  <c r="AV86" i="37"/>
  <c r="AV87" i="37"/>
  <c r="AV88" i="37"/>
  <c r="AV89" i="37"/>
  <c r="AV90" i="37"/>
  <c r="AV91" i="37"/>
  <c r="AV92" i="37"/>
  <c r="AV93" i="37"/>
  <c r="AV94" i="37"/>
  <c r="AV95" i="37"/>
  <c r="AV96" i="37"/>
  <c r="AV97" i="37"/>
  <c r="AV98" i="37"/>
  <c r="AV99" i="37"/>
  <c r="AV100" i="37"/>
  <c r="AV101" i="37"/>
  <c r="AV102" i="37"/>
  <c r="AV103" i="37"/>
  <c r="D104" i="37"/>
  <c r="D111" i="37"/>
  <c r="C111" i="37" s="1"/>
  <c r="AT111" i="36"/>
  <c r="AR111" i="36"/>
  <c r="AT110" i="36"/>
  <c r="AR110" i="36"/>
  <c r="AP110" i="36"/>
  <c r="AN110" i="36"/>
  <c r="AL110" i="36"/>
  <c r="AJ110" i="36"/>
  <c r="AH110" i="36"/>
  <c r="AF110" i="36"/>
  <c r="AD110" i="36"/>
  <c r="AB110" i="36"/>
  <c r="Z110" i="36"/>
  <c r="X110" i="36"/>
  <c r="V110" i="36"/>
  <c r="T110" i="36"/>
  <c r="R110" i="36"/>
  <c r="P110" i="36"/>
  <c r="N110" i="36"/>
  <c r="L110" i="36"/>
  <c r="J110" i="36"/>
  <c r="H110" i="36"/>
  <c r="F110" i="36"/>
  <c r="D110" i="36"/>
  <c r="C110" i="36"/>
  <c r="AT109" i="36"/>
  <c r="AR109" i="36"/>
  <c r="AP109" i="36"/>
  <c r="AP111" i="36" s="1"/>
  <c r="AN109" i="36"/>
  <c r="AN111" i="36" s="1"/>
  <c r="AL109" i="36"/>
  <c r="AL111" i="36" s="1"/>
  <c r="AJ109" i="36"/>
  <c r="AJ111" i="36" s="1"/>
  <c r="AH109" i="36"/>
  <c r="AH111" i="36" s="1"/>
  <c r="AF109" i="36"/>
  <c r="AF111" i="36" s="1"/>
  <c r="AD109" i="36"/>
  <c r="AD111" i="36" s="1"/>
  <c r="AB109" i="36"/>
  <c r="AB111" i="36" s="1"/>
  <c r="Z109" i="36"/>
  <c r="Z111" i="36" s="1"/>
  <c r="X109" i="36"/>
  <c r="X111" i="36" s="1"/>
  <c r="V109" i="36"/>
  <c r="V111" i="36" s="1"/>
  <c r="T109" i="36"/>
  <c r="T111" i="36" s="1"/>
  <c r="R109" i="36"/>
  <c r="R111" i="36" s="1"/>
  <c r="P109" i="36"/>
  <c r="P111" i="36" s="1"/>
  <c r="N109" i="36"/>
  <c r="N111" i="36" s="1"/>
  <c r="L109" i="36"/>
  <c r="L111" i="36" s="1"/>
  <c r="J109" i="36"/>
  <c r="J111" i="36" s="1"/>
  <c r="H109" i="36"/>
  <c r="H111" i="36" s="1"/>
  <c r="F109" i="36"/>
  <c r="F111" i="36" s="1"/>
  <c r="D109" i="36"/>
  <c r="C109" i="36" s="1"/>
  <c r="AT104" i="36"/>
  <c r="AS104" i="36"/>
  <c r="AR104" i="36"/>
  <c r="B104" i="36"/>
  <c r="AU103" i="36"/>
  <c r="AT103" i="36"/>
  <c r="AS103" i="36"/>
  <c r="AR103" i="36"/>
  <c r="AQ103" i="36"/>
  <c r="AP103" i="36"/>
  <c r="AO103" i="36"/>
  <c r="AN103" i="36"/>
  <c r="AM103" i="36"/>
  <c r="AL103" i="36"/>
  <c r="AK103" i="36"/>
  <c r="AJ103" i="36"/>
  <c r="AI103" i="36"/>
  <c r="AH103" i="36"/>
  <c r="AG103" i="36"/>
  <c r="AF103" i="36"/>
  <c r="AE103" i="36"/>
  <c r="AD103" i="36"/>
  <c r="AC103" i="36"/>
  <c r="AB103" i="36"/>
  <c r="AA103" i="36"/>
  <c r="Z103" i="36"/>
  <c r="Y103" i="36"/>
  <c r="X103" i="36"/>
  <c r="W103" i="36"/>
  <c r="V103" i="36"/>
  <c r="U103" i="36"/>
  <c r="T103" i="36"/>
  <c r="S103" i="36"/>
  <c r="R103" i="36"/>
  <c r="Q103" i="36"/>
  <c r="P103" i="36"/>
  <c r="O103" i="36"/>
  <c r="N103" i="36"/>
  <c r="M103" i="36"/>
  <c r="L103" i="36"/>
  <c r="K103" i="36"/>
  <c r="J103" i="36"/>
  <c r="I103" i="36"/>
  <c r="H103" i="36"/>
  <c r="G103" i="36"/>
  <c r="F103" i="36"/>
  <c r="E103" i="36"/>
  <c r="D103" i="36"/>
  <c r="AU102" i="36"/>
  <c r="AT102" i="36"/>
  <c r="AS102" i="36"/>
  <c r="AR102" i="36"/>
  <c r="AQ102" i="36"/>
  <c r="AP102" i="36"/>
  <c r="AO102" i="36"/>
  <c r="AN102" i="36"/>
  <c r="AM102" i="36"/>
  <c r="AL102" i="36"/>
  <c r="AK102" i="36"/>
  <c r="AJ102" i="36"/>
  <c r="AI102" i="36"/>
  <c r="AH102" i="36"/>
  <c r="AG102" i="36"/>
  <c r="AF102" i="36"/>
  <c r="AE102" i="36"/>
  <c r="AD102" i="36"/>
  <c r="AC102" i="36"/>
  <c r="AB102" i="36"/>
  <c r="AA102" i="36"/>
  <c r="Z102" i="36"/>
  <c r="Y102" i="36"/>
  <c r="X102" i="36"/>
  <c r="W102" i="36"/>
  <c r="V102" i="36"/>
  <c r="U102" i="36"/>
  <c r="T102" i="36"/>
  <c r="S102" i="36"/>
  <c r="R102" i="36"/>
  <c r="Q102" i="36"/>
  <c r="P102" i="36"/>
  <c r="O102" i="36"/>
  <c r="N102" i="36"/>
  <c r="M102" i="36"/>
  <c r="L102" i="36"/>
  <c r="K102" i="36"/>
  <c r="J102" i="36"/>
  <c r="I102" i="36"/>
  <c r="H102" i="36"/>
  <c r="G102" i="36"/>
  <c r="F102" i="36"/>
  <c r="E102" i="36"/>
  <c r="D102" i="36"/>
  <c r="AU101" i="36"/>
  <c r="AT101" i="36"/>
  <c r="AS101" i="36"/>
  <c r="AR101" i="36"/>
  <c r="AQ101" i="36"/>
  <c r="AP101" i="36"/>
  <c r="AO101" i="36"/>
  <c r="AN101" i="36"/>
  <c r="AM101" i="36"/>
  <c r="AL101" i="36"/>
  <c r="AK101" i="36"/>
  <c r="AJ101" i="36"/>
  <c r="AI101" i="36"/>
  <c r="AH101" i="36"/>
  <c r="AG101" i="36"/>
  <c r="AF101" i="36"/>
  <c r="AE101" i="36"/>
  <c r="AD101" i="36"/>
  <c r="AC101" i="36"/>
  <c r="AB101" i="36"/>
  <c r="AA101" i="36"/>
  <c r="Z101" i="36"/>
  <c r="Y101" i="36"/>
  <c r="X101" i="36"/>
  <c r="W101" i="36"/>
  <c r="V101" i="36"/>
  <c r="U101" i="36"/>
  <c r="T101" i="36"/>
  <c r="S101" i="36"/>
  <c r="R101" i="36"/>
  <c r="Q101" i="36"/>
  <c r="P101" i="36"/>
  <c r="O101" i="36"/>
  <c r="N101" i="36"/>
  <c r="M101" i="36"/>
  <c r="L101" i="36"/>
  <c r="K101" i="36"/>
  <c r="J101" i="36"/>
  <c r="I101" i="36"/>
  <c r="H101" i="36"/>
  <c r="G101" i="36"/>
  <c r="F101" i="36"/>
  <c r="E101" i="36"/>
  <c r="D101" i="36"/>
  <c r="AU100" i="36"/>
  <c r="AT100" i="36"/>
  <c r="AS100" i="36"/>
  <c r="AR100" i="36"/>
  <c r="AQ100" i="36"/>
  <c r="AP100" i="36"/>
  <c r="AO100" i="36"/>
  <c r="AN100" i="36"/>
  <c r="AM100" i="36"/>
  <c r="AL100" i="36"/>
  <c r="AK100" i="36"/>
  <c r="AJ100" i="36"/>
  <c r="AI100" i="36"/>
  <c r="AH100" i="36"/>
  <c r="AG100" i="36"/>
  <c r="AF100" i="36"/>
  <c r="AE100" i="36"/>
  <c r="AD100" i="36"/>
  <c r="AC100" i="36"/>
  <c r="AB100" i="36"/>
  <c r="AA100" i="36"/>
  <c r="Z100" i="36"/>
  <c r="Y100" i="36"/>
  <c r="X100" i="36"/>
  <c r="W100" i="36"/>
  <c r="V100" i="36"/>
  <c r="U100" i="36"/>
  <c r="T100" i="36"/>
  <c r="S100" i="36"/>
  <c r="R100" i="36"/>
  <c r="Q100" i="36"/>
  <c r="P100" i="36"/>
  <c r="O100" i="36"/>
  <c r="N100" i="36"/>
  <c r="M100" i="36"/>
  <c r="L100" i="36"/>
  <c r="K100" i="36"/>
  <c r="J100" i="36"/>
  <c r="I100" i="36"/>
  <c r="H100" i="36"/>
  <c r="G100" i="36"/>
  <c r="F100" i="36"/>
  <c r="E100" i="36"/>
  <c r="D100" i="36"/>
  <c r="AU99" i="36"/>
  <c r="AT99" i="36"/>
  <c r="AS99" i="36"/>
  <c r="AR99" i="36"/>
  <c r="AQ99" i="36"/>
  <c r="AP99" i="36"/>
  <c r="AO99" i="36"/>
  <c r="AN99" i="36"/>
  <c r="AM99" i="36"/>
  <c r="AL99" i="36"/>
  <c r="AK99" i="36"/>
  <c r="AJ99" i="36"/>
  <c r="AI99" i="36"/>
  <c r="AH99" i="36"/>
  <c r="AG99" i="36"/>
  <c r="AF99" i="36"/>
  <c r="AE99" i="36"/>
  <c r="AD99" i="36"/>
  <c r="AC99" i="36"/>
  <c r="AB99" i="36"/>
  <c r="AA99" i="36"/>
  <c r="Z99" i="36"/>
  <c r="Y99" i="36"/>
  <c r="X99" i="36"/>
  <c r="W99" i="36"/>
  <c r="V99" i="36"/>
  <c r="U99" i="36"/>
  <c r="T99" i="36"/>
  <c r="S99" i="36"/>
  <c r="R99" i="36"/>
  <c r="Q99" i="36"/>
  <c r="P99" i="36"/>
  <c r="O99" i="36"/>
  <c r="N99" i="36"/>
  <c r="M99" i="36"/>
  <c r="L99" i="36"/>
  <c r="K99" i="36"/>
  <c r="J99" i="36"/>
  <c r="I99" i="36"/>
  <c r="H99" i="36"/>
  <c r="G99" i="36"/>
  <c r="F99" i="36"/>
  <c r="E99" i="36"/>
  <c r="D99" i="36"/>
  <c r="AU98" i="36"/>
  <c r="AT98" i="36"/>
  <c r="AS98" i="36"/>
  <c r="AR98" i="36"/>
  <c r="AQ98" i="36"/>
  <c r="AP98" i="36"/>
  <c r="AO98" i="36"/>
  <c r="AN98" i="36"/>
  <c r="AM98" i="36"/>
  <c r="AL98" i="36"/>
  <c r="AK98" i="36"/>
  <c r="AJ98" i="36"/>
  <c r="AI98" i="36"/>
  <c r="AH98" i="36"/>
  <c r="AG98" i="36"/>
  <c r="AF98" i="36"/>
  <c r="AE98" i="36"/>
  <c r="AD98" i="36"/>
  <c r="AC98" i="36"/>
  <c r="AB98" i="36"/>
  <c r="AA98" i="36"/>
  <c r="Z98" i="36"/>
  <c r="Y98" i="36"/>
  <c r="X98" i="36"/>
  <c r="W98" i="36"/>
  <c r="V98" i="36"/>
  <c r="U98" i="36"/>
  <c r="T98" i="36"/>
  <c r="S98" i="36"/>
  <c r="R98" i="36"/>
  <c r="Q98" i="36"/>
  <c r="P98" i="36"/>
  <c r="O98" i="36"/>
  <c r="N98" i="36"/>
  <c r="M98" i="36"/>
  <c r="L98" i="36"/>
  <c r="K98" i="36"/>
  <c r="J98" i="36"/>
  <c r="I98" i="36"/>
  <c r="H98" i="36"/>
  <c r="G98" i="36"/>
  <c r="F98" i="36"/>
  <c r="E98" i="36"/>
  <c r="D98" i="36"/>
  <c r="AU97" i="36"/>
  <c r="AT97" i="36"/>
  <c r="AS97" i="36"/>
  <c r="AR97" i="36"/>
  <c r="AQ97" i="36"/>
  <c r="AP97" i="36"/>
  <c r="AO97" i="36"/>
  <c r="AN97" i="36"/>
  <c r="AM97" i="36"/>
  <c r="AL97" i="36"/>
  <c r="AK97" i="36"/>
  <c r="AJ97" i="36"/>
  <c r="AI97" i="36"/>
  <c r="AH97" i="36"/>
  <c r="AG97" i="36"/>
  <c r="AF97" i="36"/>
  <c r="AE97" i="36"/>
  <c r="AD97" i="36"/>
  <c r="AC97" i="36"/>
  <c r="AB97" i="36"/>
  <c r="AA97" i="36"/>
  <c r="Z97" i="36"/>
  <c r="Y97" i="36"/>
  <c r="X97" i="36"/>
  <c r="W97" i="36"/>
  <c r="V97" i="36"/>
  <c r="U97" i="36"/>
  <c r="T97" i="36"/>
  <c r="S97" i="36"/>
  <c r="R97" i="36"/>
  <c r="Q97" i="36"/>
  <c r="P97" i="36"/>
  <c r="O97" i="36"/>
  <c r="N97" i="36"/>
  <c r="M97" i="36"/>
  <c r="L97" i="36"/>
  <c r="K97" i="36"/>
  <c r="J97" i="36"/>
  <c r="I97" i="36"/>
  <c r="H97" i="36"/>
  <c r="G97" i="36"/>
  <c r="F97" i="36"/>
  <c r="E97" i="36"/>
  <c r="D97" i="36"/>
  <c r="AU96" i="36"/>
  <c r="AT96" i="36"/>
  <c r="AS96" i="36"/>
  <c r="AR96" i="36"/>
  <c r="AQ96" i="36"/>
  <c r="AP96" i="36"/>
  <c r="AO96" i="36"/>
  <c r="AN96" i="36"/>
  <c r="AM96" i="36"/>
  <c r="AL96" i="36"/>
  <c r="AK96" i="36"/>
  <c r="AJ96" i="36"/>
  <c r="AI96" i="36"/>
  <c r="AH96" i="36"/>
  <c r="AG96" i="36"/>
  <c r="AF96" i="36"/>
  <c r="AE96" i="36"/>
  <c r="AD96" i="36"/>
  <c r="AC96" i="36"/>
  <c r="AB96" i="36"/>
  <c r="AA96" i="36"/>
  <c r="Z96" i="36"/>
  <c r="Y96" i="36"/>
  <c r="X96" i="36"/>
  <c r="W96" i="36"/>
  <c r="V96" i="36"/>
  <c r="U96" i="36"/>
  <c r="T96" i="36"/>
  <c r="S96" i="36"/>
  <c r="R96" i="36"/>
  <c r="Q96" i="36"/>
  <c r="P96" i="36"/>
  <c r="O96" i="36"/>
  <c r="N96" i="36"/>
  <c r="M96" i="36"/>
  <c r="L96" i="36"/>
  <c r="K96" i="36"/>
  <c r="J96" i="36"/>
  <c r="I96" i="36"/>
  <c r="H96" i="36"/>
  <c r="G96" i="36"/>
  <c r="F96" i="36"/>
  <c r="E96" i="36"/>
  <c r="D96" i="36"/>
  <c r="AU95" i="36"/>
  <c r="AT95" i="36"/>
  <c r="AS95" i="36"/>
  <c r="AR95" i="36"/>
  <c r="AQ95" i="36"/>
  <c r="AP95" i="36"/>
  <c r="AO95" i="36"/>
  <c r="AN95" i="36"/>
  <c r="AM95" i="36"/>
  <c r="AL95" i="36"/>
  <c r="AK95" i="36"/>
  <c r="AJ95" i="36"/>
  <c r="AI95" i="36"/>
  <c r="AH95" i="36"/>
  <c r="AG95" i="36"/>
  <c r="AF95" i="36"/>
  <c r="AE95" i="36"/>
  <c r="AD95" i="36"/>
  <c r="AC95" i="36"/>
  <c r="AB95" i="36"/>
  <c r="AA95" i="36"/>
  <c r="Z95" i="36"/>
  <c r="Y95" i="36"/>
  <c r="X95" i="36"/>
  <c r="W95" i="36"/>
  <c r="V95" i="36"/>
  <c r="U95" i="36"/>
  <c r="T95" i="36"/>
  <c r="S95" i="36"/>
  <c r="R95" i="36"/>
  <c r="Q95" i="36"/>
  <c r="P95" i="36"/>
  <c r="O95" i="36"/>
  <c r="N95" i="36"/>
  <c r="M95" i="36"/>
  <c r="L95" i="36"/>
  <c r="K95" i="36"/>
  <c r="J95" i="36"/>
  <c r="I95" i="36"/>
  <c r="H95" i="36"/>
  <c r="G95" i="36"/>
  <c r="F95" i="36"/>
  <c r="E95" i="36"/>
  <c r="D95" i="36"/>
  <c r="AU94" i="36"/>
  <c r="AT94" i="36"/>
  <c r="AS94" i="36"/>
  <c r="AR94" i="36"/>
  <c r="AQ94" i="36"/>
  <c r="AP94" i="36"/>
  <c r="AO94" i="36"/>
  <c r="AN94" i="36"/>
  <c r="AM94" i="36"/>
  <c r="AL94" i="36"/>
  <c r="AK94" i="36"/>
  <c r="AJ94" i="36"/>
  <c r="AI94" i="36"/>
  <c r="AH94" i="36"/>
  <c r="AG94" i="36"/>
  <c r="AF94" i="36"/>
  <c r="AE94" i="36"/>
  <c r="AD94" i="36"/>
  <c r="AC94" i="36"/>
  <c r="AB94" i="36"/>
  <c r="AA94" i="36"/>
  <c r="Z94" i="36"/>
  <c r="Y94" i="36"/>
  <c r="X94" i="36"/>
  <c r="W94" i="36"/>
  <c r="V94" i="36"/>
  <c r="U94" i="36"/>
  <c r="T94" i="36"/>
  <c r="S94" i="36"/>
  <c r="R94" i="36"/>
  <c r="Q94" i="36"/>
  <c r="P94" i="36"/>
  <c r="O94" i="36"/>
  <c r="N94" i="36"/>
  <c r="M94" i="36"/>
  <c r="L94" i="36"/>
  <c r="K94" i="36"/>
  <c r="J94" i="36"/>
  <c r="I94" i="36"/>
  <c r="H94" i="36"/>
  <c r="G94" i="36"/>
  <c r="F94" i="36"/>
  <c r="E94" i="36"/>
  <c r="D94" i="36"/>
  <c r="AU93" i="36"/>
  <c r="AT93" i="36"/>
  <c r="AS93" i="36"/>
  <c r="AR93" i="36"/>
  <c r="AQ93" i="36"/>
  <c r="AP93" i="36"/>
  <c r="AO93" i="36"/>
  <c r="AN93" i="36"/>
  <c r="AM93" i="36"/>
  <c r="AL93" i="36"/>
  <c r="AK93" i="36"/>
  <c r="AJ93" i="36"/>
  <c r="AI93" i="36"/>
  <c r="AH93" i="36"/>
  <c r="AG93" i="36"/>
  <c r="AF93" i="36"/>
  <c r="AE93" i="36"/>
  <c r="AD93" i="36"/>
  <c r="AC93" i="36"/>
  <c r="AB93" i="36"/>
  <c r="AA93" i="36"/>
  <c r="Z93" i="36"/>
  <c r="Y93" i="36"/>
  <c r="X93" i="36"/>
  <c r="W93" i="36"/>
  <c r="V93" i="36"/>
  <c r="U93" i="36"/>
  <c r="T93" i="36"/>
  <c r="S93" i="36"/>
  <c r="R93" i="36"/>
  <c r="Q93" i="36"/>
  <c r="P93" i="36"/>
  <c r="O93" i="36"/>
  <c r="N93" i="36"/>
  <c r="M93" i="36"/>
  <c r="L93" i="36"/>
  <c r="K93" i="36"/>
  <c r="J93" i="36"/>
  <c r="I93" i="36"/>
  <c r="H93" i="36"/>
  <c r="G93" i="36"/>
  <c r="F93" i="36"/>
  <c r="E93" i="36"/>
  <c r="D93" i="36"/>
  <c r="AU92" i="36"/>
  <c r="AT92" i="36"/>
  <c r="AS92" i="36"/>
  <c r="AR92" i="36"/>
  <c r="AQ92" i="36"/>
  <c r="AP92" i="36"/>
  <c r="AO92" i="36"/>
  <c r="AN92" i="36"/>
  <c r="AM92" i="36"/>
  <c r="AL92" i="36"/>
  <c r="AK92" i="36"/>
  <c r="AJ92" i="36"/>
  <c r="AI92" i="36"/>
  <c r="AH92" i="36"/>
  <c r="AG92" i="36"/>
  <c r="AF92" i="36"/>
  <c r="AE92" i="36"/>
  <c r="AD92" i="36"/>
  <c r="AC92" i="36"/>
  <c r="AB92" i="36"/>
  <c r="AA92" i="36"/>
  <c r="Z92" i="36"/>
  <c r="Y92" i="36"/>
  <c r="X92" i="36"/>
  <c r="W92" i="36"/>
  <c r="V92" i="36"/>
  <c r="U92" i="36"/>
  <c r="T92" i="36"/>
  <c r="S92" i="36"/>
  <c r="R92" i="36"/>
  <c r="Q92" i="36"/>
  <c r="P92" i="36"/>
  <c r="O92" i="36"/>
  <c r="N92" i="36"/>
  <c r="M92" i="36"/>
  <c r="L92" i="36"/>
  <c r="K92" i="36"/>
  <c r="J92" i="36"/>
  <c r="I92" i="36"/>
  <c r="H92" i="36"/>
  <c r="G92" i="36"/>
  <c r="F92" i="36"/>
  <c r="E92" i="36"/>
  <c r="D92" i="36"/>
  <c r="AU91" i="36"/>
  <c r="AT91" i="36"/>
  <c r="AS91" i="36"/>
  <c r="AR91" i="36"/>
  <c r="AQ91" i="36"/>
  <c r="AP91" i="36"/>
  <c r="AO91" i="36"/>
  <c r="AN91" i="36"/>
  <c r="AM91" i="36"/>
  <c r="AL91" i="36"/>
  <c r="AK91" i="36"/>
  <c r="AJ91" i="36"/>
  <c r="AI91" i="36"/>
  <c r="AH91" i="36"/>
  <c r="AG91" i="36"/>
  <c r="AF91" i="36"/>
  <c r="AE91" i="36"/>
  <c r="AD91" i="36"/>
  <c r="AC91" i="36"/>
  <c r="AB91" i="36"/>
  <c r="AA91" i="36"/>
  <c r="Z91" i="36"/>
  <c r="Y91" i="36"/>
  <c r="X91" i="36"/>
  <c r="W91" i="36"/>
  <c r="V91" i="36"/>
  <c r="U91" i="36"/>
  <c r="T91" i="36"/>
  <c r="S91" i="36"/>
  <c r="R91" i="36"/>
  <c r="Q91" i="36"/>
  <c r="P91" i="36"/>
  <c r="O91" i="36"/>
  <c r="N91" i="36"/>
  <c r="M91" i="36"/>
  <c r="L91" i="36"/>
  <c r="K91" i="36"/>
  <c r="J91" i="36"/>
  <c r="I91" i="36"/>
  <c r="H91" i="36"/>
  <c r="G91" i="36"/>
  <c r="F91" i="36"/>
  <c r="E91" i="36"/>
  <c r="D91" i="36"/>
  <c r="AU90" i="36"/>
  <c r="AT90" i="36"/>
  <c r="AS90" i="36"/>
  <c r="AR90" i="36"/>
  <c r="AQ90" i="36"/>
  <c r="AP90" i="36"/>
  <c r="AO90" i="36"/>
  <c r="AN90" i="36"/>
  <c r="AM90" i="36"/>
  <c r="AL90" i="36"/>
  <c r="AK90" i="36"/>
  <c r="AJ90" i="36"/>
  <c r="AI90" i="36"/>
  <c r="AH90" i="36"/>
  <c r="AG90" i="36"/>
  <c r="AF90" i="36"/>
  <c r="AE90" i="36"/>
  <c r="AD90" i="36"/>
  <c r="AC90" i="36"/>
  <c r="AB90" i="36"/>
  <c r="AA90" i="36"/>
  <c r="Z90" i="36"/>
  <c r="Y90" i="36"/>
  <c r="X90" i="36"/>
  <c r="W90" i="36"/>
  <c r="V90" i="36"/>
  <c r="U90" i="36"/>
  <c r="T90" i="36"/>
  <c r="S90" i="36"/>
  <c r="R90" i="36"/>
  <c r="Q90" i="36"/>
  <c r="P90" i="36"/>
  <c r="O90" i="36"/>
  <c r="N90" i="36"/>
  <c r="M90" i="36"/>
  <c r="L90" i="36"/>
  <c r="K90" i="36"/>
  <c r="J90" i="36"/>
  <c r="I90" i="36"/>
  <c r="H90" i="36"/>
  <c r="G90" i="36"/>
  <c r="F90" i="36"/>
  <c r="E90" i="36"/>
  <c r="D90" i="36"/>
  <c r="AU89" i="36"/>
  <c r="AT89" i="36"/>
  <c r="AS89" i="36"/>
  <c r="AR89" i="36"/>
  <c r="AQ89" i="36"/>
  <c r="AP89" i="36"/>
  <c r="AO89" i="36"/>
  <c r="AN89" i="36"/>
  <c r="AM89" i="36"/>
  <c r="AL89" i="36"/>
  <c r="AK89" i="36"/>
  <c r="AJ89" i="36"/>
  <c r="AI89" i="36"/>
  <c r="AH89" i="36"/>
  <c r="AG89" i="36"/>
  <c r="AF89" i="36"/>
  <c r="AE89" i="36"/>
  <c r="AD89" i="36"/>
  <c r="AC89" i="36"/>
  <c r="AB89" i="36"/>
  <c r="AA89" i="36"/>
  <c r="Z89" i="36"/>
  <c r="Y89" i="36"/>
  <c r="X89" i="36"/>
  <c r="W89" i="36"/>
  <c r="V89" i="36"/>
  <c r="U89" i="36"/>
  <c r="T89" i="36"/>
  <c r="S89" i="36"/>
  <c r="R89" i="36"/>
  <c r="Q89" i="36"/>
  <c r="P89" i="36"/>
  <c r="O89" i="36"/>
  <c r="N89" i="36"/>
  <c r="M89" i="36"/>
  <c r="L89" i="36"/>
  <c r="K89" i="36"/>
  <c r="J89" i="36"/>
  <c r="I89" i="36"/>
  <c r="H89" i="36"/>
  <c r="G89" i="36"/>
  <c r="F89" i="36"/>
  <c r="E89" i="36"/>
  <c r="D89" i="36"/>
  <c r="AU88" i="36"/>
  <c r="AT88" i="36"/>
  <c r="AS88" i="36"/>
  <c r="AR88" i="36"/>
  <c r="AQ88" i="36"/>
  <c r="AP88" i="36"/>
  <c r="AO88" i="36"/>
  <c r="AN88" i="36"/>
  <c r="AM88" i="36"/>
  <c r="AL88" i="36"/>
  <c r="AK88" i="36"/>
  <c r="AJ88" i="36"/>
  <c r="AI88" i="36"/>
  <c r="AH88" i="36"/>
  <c r="AG88" i="36"/>
  <c r="AF88" i="36"/>
  <c r="AE88" i="36"/>
  <c r="AD88" i="36"/>
  <c r="AC88" i="36"/>
  <c r="AB88" i="36"/>
  <c r="AA88" i="36"/>
  <c r="Z88" i="36"/>
  <c r="Y88" i="36"/>
  <c r="X88" i="36"/>
  <c r="W88" i="36"/>
  <c r="V88" i="36"/>
  <c r="U88" i="36"/>
  <c r="T88" i="36"/>
  <c r="S88" i="36"/>
  <c r="R88" i="36"/>
  <c r="Q88" i="36"/>
  <c r="P88" i="36"/>
  <c r="O88" i="36"/>
  <c r="N88" i="36"/>
  <c r="M88" i="36"/>
  <c r="L88" i="36"/>
  <c r="K88" i="36"/>
  <c r="J88" i="36"/>
  <c r="I88" i="36"/>
  <c r="H88" i="36"/>
  <c r="G88" i="36"/>
  <c r="F88" i="36"/>
  <c r="E88" i="36"/>
  <c r="D88" i="36"/>
  <c r="AU87" i="36"/>
  <c r="AT87" i="36"/>
  <c r="AS87" i="36"/>
  <c r="AR87" i="36"/>
  <c r="AQ87" i="36"/>
  <c r="AP87" i="36"/>
  <c r="AO87" i="36"/>
  <c r="AN87" i="36"/>
  <c r="AM87" i="36"/>
  <c r="AL87" i="36"/>
  <c r="AK87" i="36"/>
  <c r="AJ87" i="36"/>
  <c r="AI87" i="36"/>
  <c r="AH87" i="36"/>
  <c r="AG87" i="36"/>
  <c r="AF87" i="36"/>
  <c r="AE87" i="36"/>
  <c r="AD87" i="36"/>
  <c r="AC87" i="36"/>
  <c r="AB87" i="36"/>
  <c r="AA87" i="36"/>
  <c r="Z87" i="36"/>
  <c r="Y87" i="36"/>
  <c r="X87" i="36"/>
  <c r="W87" i="36"/>
  <c r="V87" i="36"/>
  <c r="U87" i="36"/>
  <c r="T87" i="36"/>
  <c r="S87" i="36"/>
  <c r="R87" i="36"/>
  <c r="Q87" i="36"/>
  <c r="P87" i="36"/>
  <c r="O87" i="36"/>
  <c r="N87" i="36"/>
  <c r="M87" i="36"/>
  <c r="L87" i="36"/>
  <c r="K87" i="36"/>
  <c r="J87" i="36"/>
  <c r="I87" i="36"/>
  <c r="H87" i="36"/>
  <c r="G87" i="36"/>
  <c r="F87" i="36"/>
  <c r="E87" i="36"/>
  <c r="D87" i="36"/>
  <c r="AU86" i="36"/>
  <c r="AT86" i="36"/>
  <c r="AS86" i="36"/>
  <c r="AR86" i="36"/>
  <c r="AQ86" i="36"/>
  <c r="AP86" i="36"/>
  <c r="AO86" i="36"/>
  <c r="AN86" i="36"/>
  <c r="AM86" i="36"/>
  <c r="AL86" i="36"/>
  <c r="AK86" i="36"/>
  <c r="AJ86" i="36"/>
  <c r="AI86" i="36"/>
  <c r="AH86" i="36"/>
  <c r="AG86" i="36"/>
  <c r="AF86" i="36"/>
  <c r="AE86" i="36"/>
  <c r="AD86" i="36"/>
  <c r="AC86" i="36"/>
  <c r="AB86" i="36"/>
  <c r="AA86" i="36"/>
  <c r="Z86" i="36"/>
  <c r="Y86" i="36"/>
  <c r="X86" i="36"/>
  <c r="W86" i="36"/>
  <c r="V86" i="36"/>
  <c r="U86" i="36"/>
  <c r="T86" i="36"/>
  <c r="S86" i="36"/>
  <c r="R86" i="36"/>
  <c r="Q86" i="36"/>
  <c r="P86" i="36"/>
  <c r="O86" i="36"/>
  <c r="N86" i="36"/>
  <c r="M86" i="36"/>
  <c r="L86" i="36"/>
  <c r="K86" i="36"/>
  <c r="J86" i="36"/>
  <c r="I86" i="36"/>
  <c r="H86" i="36"/>
  <c r="G86" i="36"/>
  <c r="F86" i="36"/>
  <c r="E86" i="36"/>
  <c r="D86" i="36"/>
  <c r="AU85" i="36"/>
  <c r="AT85" i="36"/>
  <c r="AS85" i="36"/>
  <c r="AR85" i="36"/>
  <c r="AQ85" i="36"/>
  <c r="AP85" i="36"/>
  <c r="AO85" i="36"/>
  <c r="AN85" i="36"/>
  <c r="AM85" i="36"/>
  <c r="AL85" i="36"/>
  <c r="AK85" i="36"/>
  <c r="AJ85" i="36"/>
  <c r="AI85" i="36"/>
  <c r="AH85" i="36"/>
  <c r="AG85" i="36"/>
  <c r="AF85" i="36"/>
  <c r="AE85" i="36"/>
  <c r="AD85" i="36"/>
  <c r="AC85" i="36"/>
  <c r="AB85" i="36"/>
  <c r="AA85" i="36"/>
  <c r="Z85" i="36"/>
  <c r="Y85" i="36"/>
  <c r="X85" i="36"/>
  <c r="W85" i="36"/>
  <c r="V85" i="36"/>
  <c r="U85" i="36"/>
  <c r="T85" i="36"/>
  <c r="S85" i="36"/>
  <c r="R85" i="36"/>
  <c r="Q85" i="36"/>
  <c r="P85" i="36"/>
  <c r="O85" i="36"/>
  <c r="N85" i="36"/>
  <c r="M85" i="36"/>
  <c r="L85" i="36"/>
  <c r="K85" i="36"/>
  <c r="J85" i="36"/>
  <c r="I85" i="36"/>
  <c r="H85" i="36"/>
  <c r="G85" i="36"/>
  <c r="F85" i="36"/>
  <c r="E85" i="36"/>
  <c r="D85" i="36"/>
  <c r="AU84" i="36"/>
  <c r="AT84" i="36"/>
  <c r="AS84" i="36"/>
  <c r="AR84" i="36"/>
  <c r="AQ84" i="36"/>
  <c r="AP84" i="36"/>
  <c r="AO84" i="36"/>
  <c r="AN84" i="36"/>
  <c r="AM84" i="36"/>
  <c r="AL84" i="36"/>
  <c r="AK84" i="36"/>
  <c r="AJ84" i="36"/>
  <c r="AI84" i="36"/>
  <c r="AH84" i="36"/>
  <c r="AG84" i="36"/>
  <c r="AF84" i="36"/>
  <c r="AE84" i="36"/>
  <c r="AD84" i="36"/>
  <c r="AC84" i="36"/>
  <c r="AB84" i="36"/>
  <c r="AA84" i="36"/>
  <c r="Z84" i="36"/>
  <c r="Y84" i="36"/>
  <c r="X84" i="36"/>
  <c r="W84" i="36"/>
  <c r="V84" i="36"/>
  <c r="U84" i="36"/>
  <c r="T84" i="36"/>
  <c r="S84" i="36"/>
  <c r="R84" i="36"/>
  <c r="Q84" i="36"/>
  <c r="P84" i="36"/>
  <c r="O84" i="36"/>
  <c r="N84" i="36"/>
  <c r="M84" i="36"/>
  <c r="L84" i="36"/>
  <c r="K84" i="36"/>
  <c r="J84" i="36"/>
  <c r="I84" i="36"/>
  <c r="H84" i="36"/>
  <c r="G84" i="36"/>
  <c r="F84" i="36"/>
  <c r="E84" i="36"/>
  <c r="D84" i="36"/>
  <c r="AU83" i="36"/>
  <c r="AT83" i="36"/>
  <c r="AS83" i="36"/>
  <c r="AR83" i="36"/>
  <c r="AQ83" i="36"/>
  <c r="AP83" i="36"/>
  <c r="AO83" i="36"/>
  <c r="AN83" i="36"/>
  <c r="AM83" i="36"/>
  <c r="AL83" i="36"/>
  <c r="AK83" i="36"/>
  <c r="AJ83" i="36"/>
  <c r="AI83" i="36"/>
  <c r="AH83" i="36"/>
  <c r="AG83" i="36"/>
  <c r="AF83" i="36"/>
  <c r="AE83" i="36"/>
  <c r="AD83" i="36"/>
  <c r="AC83" i="36"/>
  <c r="AB83" i="36"/>
  <c r="AA83" i="36"/>
  <c r="Z83" i="36"/>
  <c r="Y83" i="36"/>
  <c r="X83" i="36"/>
  <c r="W83" i="36"/>
  <c r="V83" i="36"/>
  <c r="U83" i="36"/>
  <c r="T83" i="36"/>
  <c r="S83" i="36"/>
  <c r="R83" i="36"/>
  <c r="Q83" i="36"/>
  <c r="P83" i="36"/>
  <c r="O83" i="36"/>
  <c r="N83" i="36"/>
  <c r="M83" i="36"/>
  <c r="L83" i="36"/>
  <c r="K83" i="36"/>
  <c r="J83" i="36"/>
  <c r="I83" i="36"/>
  <c r="H83" i="36"/>
  <c r="G83" i="36"/>
  <c r="F83" i="36"/>
  <c r="E83" i="36"/>
  <c r="D83" i="36"/>
  <c r="AU82" i="36"/>
  <c r="AT82" i="36"/>
  <c r="AS82" i="36"/>
  <c r="AR82" i="36"/>
  <c r="AQ82" i="36"/>
  <c r="AQ104" i="36" s="1"/>
  <c r="AP82" i="36"/>
  <c r="AP104" i="36" s="1"/>
  <c r="AO82" i="36"/>
  <c r="AO104" i="36" s="1"/>
  <c r="AN82" i="36"/>
  <c r="AN104" i="36" s="1"/>
  <c r="AM82" i="36"/>
  <c r="AM104" i="36" s="1"/>
  <c r="AL82" i="36"/>
  <c r="AL104" i="36" s="1"/>
  <c r="AK82" i="36"/>
  <c r="AK104" i="36" s="1"/>
  <c r="AJ82" i="36"/>
  <c r="AJ104" i="36" s="1"/>
  <c r="AI82" i="36"/>
  <c r="AI104" i="36" s="1"/>
  <c r="AH82" i="36"/>
  <c r="AH104" i="36" s="1"/>
  <c r="AG82" i="36"/>
  <c r="AG104" i="36" s="1"/>
  <c r="AF82" i="36"/>
  <c r="AF104" i="36" s="1"/>
  <c r="AE82" i="36"/>
  <c r="AE104" i="36" s="1"/>
  <c r="AD82" i="36"/>
  <c r="AD104" i="36" s="1"/>
  <c r="AC82" i="36"/>
  <c r="AC104" i="36" s="1"/>
  <c r="AB82" i="36"/>
  <c r="AB104" i="36" s="1"/>
  <c r="AA82" i="36"/>
  <c r="AA104" i="36" s="1"/>
  <c r="Z82" i="36"/>
  <c r="Z104" i="36" s="1"/>
  <c r="Y82" i="36"/>
  <c r="Y104" i="36" s="1"/>
  <c r="X82" i="36"/>
  <c r="X104" i="36" s="1"/>
  <c r="W82" i="36"/>
  <c r="W104" i="36" s="1"/>
  <c r="V82" i="36"/>
  <c r="V104" i="36" s="1"/>
  <c r="U82" i="36"/>
  <c r="U104" i="36" s="1"/>
  <c r="T82" i="36"/>
  <c r="T104" i="36" s="1"/>
  <c r="S82" i="36"/>
  <c r="R82" i="36"/>
  <c r="R104" i="36" s="1"/>
  <c r="Q82" i="36"/>
  <c r="P82" i="36"/>
  <c r="P104" i="36" s="1"/>
  <c r="O82" i="36"/>
  <c r="N82" i="36"/>
  <c r="N104" i="36" s="1"/>
  <c r="M82" i="36"/>
  <c r="L82" i="36"/>
  <c r="L104" i="36" s="1"/>
  <c r="K82" i="36"/>
  <c r="J82" i="36"/>
  <c r="J104" i="36" s="1"/>
  <c r="I82" i="36"/>
  <c r="I104" i="36" s="1"/>
  <c r="H82" i="36"/>
  <c r="H104" i="36" s="1"/>
  <c r="G82" i="36"/>
  <c r="G104" i="36" s="1"/>
  <c r="F82" i="36"/>
  <c r="F104" i="36" s="1"/>
  <c r="E82" i="36"/>
  <c r="E104" i="36" s="1"/>
  <c r="D82" i="36"/>
  <c r="C76" i="36"/>
  <c r="AV72" i="36"/>
  <c r="AV67" i="36"/>
  <c r="AV62" i="36"/>
  <c r="AV57" i="36"/>
  <c r="AV52" i="36"/>
  <c r="AV47" i="36"/>
  <c r="AV42" i="36"/>
  <c r="AV37" i="36"/>
  <c r="AV32" i="36"/>
  <c r="AV27" i="36"/>
  <c r="AV22" i="36"/>
  <c r="AV17" i="36"/>
  <c r="AV12" i="36"/>
  <c r="AV87" i="36" l="1"/>
  <c r="AV88" i="36"/>
  <c r="AV89" i="36"/>
  <c r="AV91" i="36"/>
  <c r="AV92" i="36"/>
  <c r="AV93" i="36"/>
  <c r="AV94" i="36"/>
  <c r="AV95" i="36"/>
  <c r="AV96" i="36"/>
  <c r="AV97" i="36"/>
  <c r="AV98" i="36"/>
  <c r="AV99" i="36"/>
  <c r="AV100" i="36"/>
  <c r="AV101" i="36"/>
  <c r="AV102" i="36"/>
  <c r="AV103" i="36"/>
  <c r="AV85" i="36"/>
  <c r="AV86" i="36"/>
  <c r="AV104" i="37"/>
  <c r="AV82" i="36"/>
  <c r="AV84" i="36"/>
  <c r="D104" i="36"/>
  <c r="AV90" i="36"/>
  <c r="AV83" i="36"/>
  <c r="D111" i="36"/>
  <c r="C111" i="36" s="1"/>
  <c r="AT111" i="35"/>
  <c r="AR111" i="35"/>
  <c r="R111" i="35"/>
  <c r="P111" i="35"/>
  <c r="N111" i="35"/>
  <c r="L111" i="35"/>
  <c r="AT110" i="35"/>
  <c r="AR110" i="35"/>
  <c r="AP110" i="35"/>
  <c r="AN110" i="35"/>
  <c r="AL110" i="35"/>
  <c r="AL111" i="35" s="1"/>
  <c r="AJ110" i="35"/>
  <c r="AH110" i="35"/>
  <c r="AF110" i="35"/>
  <c r="AD110" i="35"/>
  <c r="AB110" i="35"/>
  <c r="Z110" i="35"/>
  <c r="X110" i="35"/>
  <c r="V110" i="35"/>
  <c r="T110" i="35"/>
  <c r="R110" i="35"/>
  <c r="P110" i="35"/>
  <c r="N110" i="35"/>
  <c r="L110" i="35"/>
  <c r="J110" i="35"/>
  <c r="H110" i="35"/>
  <c r="F110" i="35"/>
  <c r="D110" i="35"/>
  <c r="C110" i="35"/>
  <c r="AT109" i="35"/>
  <c r="AR109" i="35"/>
  <c r="AP109" i="35"/>
  <c r="AP111" i="35" s="1"/>
  <c r="AN109" i="35"/>
  <c r="AN111" i="35" s="1"/>
  <c r="AL109" i="35"/>
  <c r="AJ109" i="35"/>
  <c r="AJ111" i="35" s="1"/>
  <c r="AH109" i="35"/>
  <c r="AH111" i="35" s="1"/>
  <c r="AF109" i="35"/>
  <c r="AF111" i="35" s="1"/>
  <c r="AD109" i="35"/>
  <c r="AB109" i="35"/>
  <c r="AB111" i="35" s="1"/>
  <c r="Z109" i="35"/>
  <c r="X109" i="35"/>
  <c r="X111" i="35" s="1"/>
  <c r="V109" i="35"/>
  <c r="T109" i="35"/>
  <c r="T111" i="35" s="1"/>
  <c r="R109" i="35"/>
  <c r="P109" i="35"/>
  <c r="N109" i="35"/>
  <c r="L109" i="35"/>
  <c r="J109" i="35"/>
  <c r="H109" i="35"/>
  <c r="H111" i="35" s="1"/>
  <c r="F109" i="35"/>
  <c r="D109" i="35"/>
  <c r="AT104" i="35"/>
  <c r="AS104" i="35"/>
  <c r="AR104" i="35"/>
  <c r="R104" i="35"/>
  <c r="L104" i="35"/>
  <c r="B104" i="35"/>
  <c r="AU103" i="35"/>
  <c r="AT103" i="35"/>
  <c r="AS103" i="35"/>
  <c r="AR103" i="35"/>
  <c r="AQ103" i="35"/>
  <c r="AP103" i="35"/>
  <c r="AO103" i="35"/>
  <c r="AN103" i="35"/>
  <c r="AM103" i="35"/>
  <c r="AL103" i="35"/>
  <c r="AK103" i="35"/>
  <c r="AJ103" i="35"/>
  <c r="AI103" i="35"/>
  <c r="AH103" i="35"/>
  <c r="AG103" i="35"/>
  <c r="AF103" i="35"/>
  <c r="AE103" i="35"/>
  <c r="AD103" i="35"/>
  <c r="AC103" i="35"/>
  <c r="AB103" i="35"/>
  <c r="AA103" i="35"/>
  <c r="Z103" i="35"/>
  <c r="Y103" i="35"/>
  <c r="X103" i="35"/>
  <c r="W103" i="35"/>
  <c r="V103" i="35"/>
  <c r="U103" i="35"/>
  <c r="T103" i="35"/>
  <c r="S103" i="35"/>
  <c r="R103" i="35"/>
  <c r="Q103" i="35"/>
  <c r="P103" i="35"/>
  <c r="O103" i="35"/>
  <c r="N103" i="35"/>
  <c r="M103" i="35"/>
  <c r="L103" i="35"/>
  <c r="K103" i="35"/>
  <c r="J103" i="35"/>
  <c r="I103" i="35"/>
  <c r="H103" i="35"/>
  <c r="G103" i="35"/>
  <c r="F103" i="35"/>
  <c r="E103" i="35"/>
  <c r="D103" i="35"/>
  <c r="AU102" i="35"/>
  <c r="AT102" i="35"/>
  <c r="AS102" i="35"/>
  <c r="AR102" i="35"/>
  <c r="AQ102" i="35"/>
  <c r="AP102" i="35"/>
  <c r="AO102" i="35"/>
  <c r="AN102" i="35"/>
  <c r="AM102" i="35"/>
  <c r="AL102" i="35"/>
  <c r="AK102" i="35"/>
  <c r="AJ102" i="35"/>
  <c r="AI102" i="35"/>
  <c r="AH102" i="35"/>
  <c r="AG102" i="35"/>
  <c r="AF102" i="35"/>
  <c r="AE102" i="35"/>
  <c r="AD102" i="35"/>
  <c r="AC102" i="35"/>
  <c r="AB102" i="35"/>
  <c r="AA102" i="35"/>
  <c r="Z102" i="35"/>
  <c r="Y102" i="35"/>
  <c r="X102" i="35"/>
  <c r="W102" i="35"/>
  <c r="V102" i="35"/>
  <c r="U102" i="35"/>
  <c r="T102" i="35"/>
  <c r="S102" i="35"/>
  <c r="R102" i="35"/>
  <c r="Q102" i="35"/>
  <c r="P102" i="35"/>
  <c r="O102" i="35"/>
  <c r="N102" i="35"/>
  <c r="M102" i="35"/>
  <c r="L102" i="35"/>
  <c r="K102" i="35"/>
  <c r="J102" i="35"/>
  <c r="I102" i="35"/>
  <c r="H102" i="35"/>
  <c r="G102" i="35"/>
  <c r="F102" i="35"/>
  <c r="E102" i="35"/>
  <c r="D102" i="35"/>
  <c r="AU101" i="35"/>
  <c r="AT101" i="35"/>
  <c r="AS101" i="35"/>
  <c r="AR101" i="35"/>
  <c r="AQ101" i="35"/>
  <c r="AP101" i="35"/>
  <c r="AO101" i="35"/>
  <c r="AN101" i="35"/>
  <c r="AM101" i="35"/>
  <c r="AL101" i="35"/>
  <c r="AK101" i="35"/>
  <c r="AJ101" i="35"/>
  <c r="AI101" i="35"/>
  <c r="AH101" i="35"/>
  <c r="AG101" i="35"/>
  <c r="AF101" i="35"/>
  <c r="AE101" i="35"/>
  <c r="AD101" i="35"/>
  <c r="AC101" i="35"/>
  <c r="AB101" i="35"/>
  <c r="AA101" i="35"/>
  <c r="Z101" i="35"/>
  <c r="Y101" i="35"/>
  <c r="X101" i="35"/>
  <c r="W101" i="35"/>
  <c r="V101" i="35"/>
  <c r="U101" i="35"/>
  <c r="T101" i="35"/>
  <c r="S101" i="35"/>
  <c r="R101" i="35"/>
  <c r="Q101" i="35"/>
  <c r="P101" i="35"/>
  <c r="O101" i="35"/>
  <c r="N101" i="35"/>
  <c r="M101" i="35"/>
  <c r="L101" i="35"/>
  <c r="K101" i="35"/>
  <c r="J101" i="35"/>
  <c r="I101" i="35"/>
  <c r="H101" i="35"/>
  <c r="G101" i="35"/>
  <c r="F101" i="35"/>
  <c r="E101" i="35"/>
  <c r="D101" i="35"/>
  <c r="AU100" i="35"/>
  <c r="AT100" i="35"/>
  <c r="AS100" i="35"/>
  <c r="AR100" i="35"/>
  <c r="AQ100" i="35"/>
  <c r="AP100" i="35"/>
  <c r="AO100" i="35"/>
  <c r="AN100" i="35"/>
  <c r="AM100" i="35"/>
  <c r="AL100" i="35"/>
  <c r="AK100" i="35"/>
  <c r="AJ100" i="35"/>
  <c r="AI100" i="35"/>
  <c r="AH100" i="35"/>
  <c r="AG100" i="35"/>
  <c r="AF100" i="35"/>
  <c r="AE100" i="35"/>
  <c r="AD100" i="35"/>
  <c r="AC100" i="35"/>
  <c r="AB100" i="35"/>
  <c r="AA100" i="35"/>
  <c r="Z100" i="35"/>
  <c r="Y100" i="35"/>
  <c r="X100" i="35"/>
  <c r="W100" i="35"/>
  <c r="V100" i="35"/>
  <c r="U100" i="35"/>
  <c r="T100" i="35"/>
  <c r="S100" i="35"/>
  <c r="R100" i="35"/>
  <c r="Q100" i="35"/>
  <c r="P100" i="35"/>
  <c r="O100" i="35"/>
  <c r="N100" i="35"/>
  <c r="M100" i="35"/>
  <c r="L100" i="35"/>
  <c r="K100" i="35"/>
  <c r="J100" i="35"/>
  <c r="I100" i="35"/>
  <c r="H100" i="35"/>
  <c r="G100" i="35"/>
  <c r="F100" i="35"/>
  <c r="E100" i="35"/>
  <c r="D100" i="35"/>
  <c r="AU99" i="35"/>
  <c r="AT99" i="35"/>
  <c r="AS99" i="35"/>
  <c r="AR99" i="35"/>
  <c r="AQ99" i="35"/>
  <c r="AP99" i="35"/>
  <c r="AO99" i="35"/>
  <c r="AN99" i="35"/>
  <c r="AM99" i="35"/>
  <c r="AL99" i="35"/>
  <c r="AK99" i="35"/>
  <c r="AJ99" i="35"/>
  <c r="AI99" i="35"/>
  <c r="AH99" i="35"/>
  <c r="AG99" i="35"/>
  <c r="AF99" i="35"/>
  <c r="AE99" i="35"/>
  <c r="AD99" i="35"/>
  <c r="AC99" i="35"/>
  <c r="AB99" i="35"/>
  <c r="AA99" i="35"/>
  <c r="Z99" i="35"/>
  <c r="Y99" i="35"/>
  <c r="X99" i="35"/>
  <c r="W99" i="35"/>
  <c r="V99" i="35"/>
  <c r="U99" i="35"/>
  <c r="T99" i="35"/>
  <c r="S99" i="35"/>
  <c r="R99" i="35"/>
  <c r="Q99" i="35"/>
  <c r="P99" i="35"/>
  <c r="O99" i="35"/>
  <c r="N99" i="35"/>
  <c r="M99" i="35"/>
  <c r="L99" i="35"/>
  <c r="K99" i="35"/>
  <c r="J99" i="35"/>
  <c r="I99" i="35"/>
  <c r="H99" i="35"/>
  <c r="G99" i="35"/>
  <c r="F99" i="35"/>
  <c r="E99" i="35"/>
  <c r="D99" i="35"/>
  <c r="AU98" i="35"/>
  <c r="AT98" i="35"/>
  <c r="AS98" i="35"/>
  <c r="AR98" i="35"/>
  <c r="AQ98" i="35"/>
  <c r="AP98" i="35"/>
  <c r="AO98" i="35"/>
  <c r="AN98" i="35"/>
  <c r="AM98" i="35"/>
  <c r="AL98" i="35"/>
  <c r="AK98" i="35"/>
  <c r="AJ98" i="35"/>
  <c r="AI98" i="35"/>
  <c r="AH98" i="35"/>
  <c r="AG98" i="35"/>
  <c r="AF98" i="35"/>
  <c r="AE98" i="35"/>
  <c r="AD98" i="35"/>
  <c r="AC98" i="35"/>
  <c r="AB98" i="35"/>
  <c r="AA98" i="35"/>
  <c r="Z98" i="35"/>
  <c r="Y98" i="35"/>
  <c r="X98" i="35"/>
  <c r="W98" i="35"/>
  <c r="V98" i="35"/>
  <c r="U98" i="35"/>
  <c r="T98" i="35"/>
  <c r="S98" i="35"/>
  <c r="R98" i="35"/>
  <c r="Q98" i="35"/>
  <c r="P98" i="35"/>
  <c r="O98" i="35"/>
  <c r="N98" i="35"/>
  <c r="M98" i="35"/>
  <c r="L98" i="35"/>
  <c r="K98" i="35"/>
  <c r="J98" i="35"/>
  <c r="I98" i="35"/>
  <c r="H98" i="35"/>
  <c r="G98" i="35"/>
  <c r="F98" i="35"/>
  <c r="E98" i="35"/>
  <c r="D98" i="35"/>
  <c r="AU97" i="35"/>
  <c r="AT97" i="35"/>
  <c r="AS97" i="35"/>
  <c r="AR97" i="35"/>
  <c r="AQ97" i="35"/>
  <c r="AP97" i="35"/>
  <c r="AO97" i="35"/>
  <c r="AN97" i="35"/>
  <c r="AM97" i="35"/>
  <c r="AL97" i="35"/>
  <c r="AK97" i="35"/>
  <c r="AJ97" i="35"/>
  <c r="AI97" i="35"/>
  <c r="AH97" i="35"/>
  <c r="AG97" i="35"/>
  <c r="AF97" i="35"/>
  <c r="AE97" i="35"/>
  <c r="AD97" i="35"/>
  <c r="AC97" i="35"/>
  <c r="AB97" i="35"/>
  <c r="AA97" i="35"/>
  <c r="Z97" i="35"/>
  <c r="Y97" i="35"/>
  <c r="X97" i="35"/>
  <c r="W97" i="35"/>
  <c r="V97" i="35"/>
  <c r="U97" i="35"/>
  <c r="T97" i="35"/>
  <c r="S97" i="35"/>
  <c r="R97" i="35"/>
  <c r="Q97" i="35"/>
  <c r="P97" i="35"/>
  <c r="O97" i="35"/>
  <c r="N97" i="35"/>
  <c r="M97" i="35"/>
  <c r="L97" i="35"/>
  <c r="K97" i="35"/>
  <c r="J97" i="35"/>
  <c r="I97" i="35"/>
  <c r="H97" i="35"/>
  <c r="G97" i="35"/>
  <c r="F97" i="35"/>
  <c r="E97" i="35"/>
  <c r="D97" i="35"/>
  <c r="AU96" i="35"/>
  <c r="AT96" i="35"/>
  <c r="AS96" i="35"/>
  <c r="AR96" i="35"/>
  <c r="AQ96" i="35"/>
  <c r="AP96" i="35"/>
  <c r="AO96" i="35"/>
  <c r="AN96" i="35"/>
  <c r="AM96" i="35"/>
  <c r="AL96" i="35"/>
  <c r="AK96" i="35"/>
  <c r="AJ96" i="35"/>
  <c r="AI96" i="35"/>
  <c r="AH96" i="35"/>
  <c r="AG96" i="35"/>
  <c r="AF96" i="35"/>
  <c r="AE96" i="35"/>
  <c r="AD96" i="35"/>
  <c r="AC96" i="35"/>
  <c r="AB96" i="35"/>
  <c r="AA96" i="35"/>
  <c r="Z96" i="35"/>
  <c r="Y96" i="35"/>
  <c r="X96" i="35"/>
  <c r="W96" i="35"/>
  <c r="V96" i="35"/>
  <c r="U96" i="35"/>
  <c r="T96" i="35"/>
  <c r="S96" i="35"/>
  <c r="R96" i="35"/>
  <c r="Q96" i="35"/>
  <c r="P96" i="35"/>
  <c r="O96" i="35"/>
  <c r="N96" i="35"/>
  <c r="M96" i="35"/>
  <c r="L96" i="35"/>
  <c r="K96" i="35"/>
  <c r="J96" i="35"/>
  <c r="I96" i="35"/>
  <c r="H96" i="35"/>
  <c r="G96" i="35"/>
  <c r="F96" i="35"/>
  <c r="E96" i="35"/>
  <c r="D96" i="35"/>
  <c r="AU95" i="35"/>
  <c r="AT95" i="35"/>
  <c r="AS95" i="35"/>
  <c r="AR95" i="35"/>
  <c r="AQ95" i="35"/>
  <c r="AP95" i="35"/>
  <c r="AO95" i="35"/>
  <c r="AN95" i="35"/>
  <c r="AM95" i="35"/>
  <c r="AL95" i="35"/>
  <c r="AK95" i="35"/>
  <c r="AJ95" i="35"/>
  <c r="AI95" i="35"/>
  <c r="AH95" i="35"/>
  <c r="AG95" i="35"/>
  <c r="AF95" i="35"/>
  <c r="AE95" i="35"/>
  <c r="AD95" i="35"/>
  <c r="AC95" i="35"/>
  <c r="AB95" i="35"/>
  <c r="AA95" i="35"/>
  <c r="Z95" i="35"/>
  <c r="Y95" i="35"/>
  <c r="X95" i="35"/>
  <c r="W95" i="35"/>
  <c r="V95" i="35"/>
  <c r="U95" i="35"/>
  <c r="T95" i="35"/>
  <c r="S95" i="35"/>
  <c r="R95" i="35"/>
  <c r="Q95" i="35"/>
  <c r="P95" i="35"/>
  <c r="O95" i="35"/>
  <c r="N95" i="35"/>
  <c r="M95" i="35"/>
  <c r="L95" i="35"/>
  <c r="K95" i="35"/>
  <c r="J95" i="35"/>
  <c r="I95" i="35"/>
  <c r="H95" i="35"/>
  <c r="G95" i="35"/>
  <c r="F95" i="35"/>
  <c r="E95" i="35"/>
  <c r="D95" i="35"/>
  <c r="AU94" i="35"/>
  <c r="AT94" i="35"/>
  <c r="AS94" i="35"/>
  <c r="AR94" i="35"/>
  <c r="AQ94" i="35"/>
  <c r="AP94" i="35"/>
  <c r="AO94" i="35"/>
  <c r="AN94" i="35"/>
  <c r="AM94" i="35"/>
  <c r="AL94" i="35"/>
  <c r="AK94" i="35"/>
  <c r="AJ94" i="35"/>
  <c r="AI94" i="35"/>
  <c r="AH94" i="35"/>
  <c r="AG94" i="35"/>
  <c r="AF94" i="35"/>
  <c r="AE94" i="35"/>
  <c r="AD94" i="35"/>
  <c r="AC94" i="35"/>
  <c r="AB94" i="35"/>
  <c r="AA94" i="35"/>
  <c r="Z94" i="35"/>
  <c r="Y94" i="35"/>
  <c r="X94" i="35"/>
  <c r="W94" i="35"/>
  <c r="V94" i="35"/>
  <c r="U94" i="35"/>
  <c r="T94" i="35"/>
  <c r="S94" i="35"/>
  <c r="R94" i="35"/>
  <c r="Q94" i="35"/>
  <c r="P94" i="35"/>
  <c r="O94" i="35"/>
  <c r="N94" i="35"/>
  <c r="M94" i="35"/>
  <c r="L94" i="35"/>
  <c r="K94" i="35"/>
  <c r="J94" i="35"/>
  <c r="I94" i="35"/>
  <c r="H94" i="35"/>
  <c r="G94" i="35"/>
  <c r="F94" i="35"/>
  <c r="E94" i="35"/>
  <c r="D94" i="35"/>
  <c r="AU93" i="35"/>
  <c r="AT93" i="35"/>
  <c r="AS93" i="35"/>
  <c r="AR93" i="35"/>
  <c r="AQ93" i="35"/>
  <c r="AP93" i="35"/>
  <c r="AO93" i="35"/>
  <c r="AN93" i="35"/>
  <c r="AM93" i="35"/>
  <c r="AL93" i="35"/>
  <c r="AK93" i="35"/>
  <c r="AJ93" i="35"/>
  <c r="AI93" i="35"/>
  <c r="AH93" i="35"/>
  <c r="AG93" i="35"/>
  <c r="AF93" i="35"/>
  <c r="AE93" i="35"/>
  <c r="AD93" i="35"/>
  <c r="AC93" i="35"/>
  <c r="AB93" i="35"/>
  <c r="AA93" i="35"/>
  <c r="Z93" i="35"/>
  <c r="Y93" i="35"/>
  <c r="X93" i="35"/>
  <c r="W93" i="35"/>
  <c r="V93" i="35"/>
  <c r="U93" i="35"/>
  <c r="T93" i="35"/>
  <c r="S93" i="35"/>
  <c r="R93" i="35"/>
  <c r="Q93" i="35"/>
  <c r="P93" i="35"/>
  <c r="O93" i="35"/>
  <c r="N93" i="35"/>
  <c r="M93" i="35"/>
  <c r="L93" i="35"/>
  <c r="K93" i="35"/>
  <c r="J93" i="35"/>
  <c r="I93" i="35"/>
  <c r="H93" i="35"/>
  <c r="G93" i="35"/>
  <c r="F93" i="35"/>
  <c r="E93" i="35"/>
  <c r="D93" i="35"/>
  <c r="AU92" i="35"/>
  <c r="AT92" i="35"/>
  <c r="AS92" i="35"/>
  <c r="AR92" i="35"/>
  <c r="AQ92" i="35"/>
  <c r="AP92" i="35"/>
  <c r="AO92" i="35"/>
  <c r="AN92" i="35"/>
  <c r="AM92" i="35"/>
  <c r="AL92" i="35"/>
  <c r="AK92" i="35"/>
  <c r="AJ92" i="35"/>
  <c r="AI92" i="35"/>
  <c r="AH92" i="35"/>
  <c r="AG92" i="35"/>
  <c r="AF92" i="35"/>
  <c r="AE92" i="35"/>
  <c r="AD92" i="35"/>
  <c r="AC92" i="35"/>
  <c r="AB92" i="35"/>
  <c r="AA92" i="35"/>
  <c r="Z92" i="35"/>
  <c r="Y92" i="35"/>
  <c r="X92" i="35"/>
  <c r="W92" i="35"/>
  <c r="V92" i="35"/>
  <c r="U92" i="35"/>
  <c r="T92" i="35"/>
  <c r="S92" i="35"/>
  <c r="R92" i="35"/>
  <c r="Q92" i="35"/>
  <c r="P92" i="35"/>
  <c r="O92" i="35"/>
  <c r="N92" i="35"/>
  <c r="M92" i="35"/>
  <c r="L92" i="35"/>
  <c r="K92" i="35"/>
  <c r="J92" i="35"/>
  <c r="I92" i="35"/>
  <c r="H92" i="35"/>
  <c r="G92" i="35"/>
  <c r="F92" i="35"/>
  <c r="E92" i="35"/>
  <c r="D92" i="35"/>
  <c r="AU91" i="35"/>
  <c r="AT91" i="35"/>
  <c r="AS91" i="35"/>
  <c r="AR91" i="35"/>
  <c r="AQ91" i="35"/>
  <c r="AP91" i="35"/>
  <c r="AO91" i="35"/>
  <c r="AN91" i="35"/>
  <c r="AM91" i="35"/>
  <c r="AL91" i="35"/>
  <c r="AK91" i="35"/>
  <c r="AJ91" i="35"/>
  <c r="AI91" i="35"/>
  <c r="AH91" i="35"/>
  <c r="AG91" i="35"/>
  <c r="AF91" i="35"/>
  <c r="AE91" i="35"/>
  <c r="AD91" i="35"/>
  <c r="AC91" i="35"/>
  <c r="AB91" i="35"/>
  <c r="AA91" i="35"/>
  <c r="Z91" i="35"/>
  <c r="Y91" i="35"/>
  <c r="X91" i="35"/>
  <c r="W91" i="35"/>
  <c r="V91" i="35"/>
  <c r="U91" i="35"/>
  <c r="T91" i="35"/>
  <c r="S91" i="35"/>
  <c r="R91" i="35"/>
  <c r="Q91" i="35"/>
  <c r="P91" i="35"/>
  <c r="O91" i="35"/>
  <c r="N91" i="35"/>
  <c r="M91" i="35"/>
  <c r="L91" i="35"/>
  <c r="K91" i="35"/>
  <c r="J91" i="35"/>
  <c r="I91" i="35"/>
  <c r="H91" i="35"/>
  <c r="G91" i="35"/>
  <c r="F91" i="35"/>
  <c r="E91" i="35"/>
  <c r="D91" i="35"/>
  <c r="AU90" i="35"/>
  <c r="AT90" i="35"/>
  <c r="AS90" i="35"/>
  <c r="AR90" i="35"/>
  <c r="AQ90" i="35"/>
  <c r="AP90" i="35"/>
  <c r="AO90" i="35"/>
  <c r="AN90" i="35"/>
  <c r="AM90" i="35"/>
  <c r="AL90" i="35"/>
  <c r="AK90" i="35"/>
  <c r="AJ90" i="35"/>
  <c r="AI90" i="35"/>
  <c r="AH90" i="35"/>
  <c r="AG90" i="35"/>
  <c r="AF90" i="35"/>
  <c r="AE90" i="35"/>
  <c r="AD90" i="35"/>
  <c r="AC90" i="35"/>
  <c r="AB90" i="35"/>
  <c r="AA90" i="35"/>
  <c r="Z90" i="35"/>
  <c r="Y90" i="35"/>
  <c r="X90" i="35"/>
  <c r="W90" i="35"/>
  <c r="V90" i="35"/>
  <c r="U90" i="35"/>
  <c r="T90" i="35"/>
  <c r="S90" i="35"/>
  <c r="R90" i="35"/>
  <c r="Q90" i="35"/>
  <c r="P90" i="35"/>
  <c r="O90" i="35"/>
  <c r="N90" i="35"/>
  <c r="M90" i="35"/>
  <c r="L90" i="35"/>
  <c r="K90" i="35"/>
  <c r="J90" i="35"/>
  <c r="I90" i="35"/>
  <c r="H90" i="35"/>
  <c r="G90" i="35"/>
  <c r="F90" i="35"/>
  <c r="E90" i="35"/>
  <c r="D90" i="35"/>
  <c r="AU89" i="35"/>
  <c r="AT89" i="35"/>
  <c r="AS89" i="35"/>
  <c r="AR89" i="35"/>
  <c r="AQ89" i="35"/>
  <c r="AP89" i="35"/>
  <c r="AO89" i="35"/>
  <c r="AN89" i="35"/>
  <c r="AM89" i="35"/>
  <c r="AL89" i="35"/>
  <c r="AK89" i="35"/>
  <c r="AJ89" i="35"/>
  <c r="AI89" i="35"/>
  <c r="AH89" i="35"/>
  <c r="AG89" i="35"/>
  <c r="AF89" i="35"/>
  <c r="AE89" i="35"/>
  <c r="AD89" i="35"/>
  <c r="AC89" i="35"/>
  <c r="AB89" i="35"/>
  <c r="AA89" i="35"/>
  <c r="Z89" i="35"/>
  <c r="Y89" i="35"/>
  <c r="X89" i="35"/>
  <c r="W89" i="35"/>
  <c r="V89" i="35"/>
  <c r="U89" i="35"/>
  <c r="T89" i="35"/>
  <c r="S89" i="35"/>
  <c r="R89" i="35"/>
  <c r="Q89" i="35"/>
  <c r="P89" i="35"/>
  <c r="O89" i="35"/>
  <c r="N89" i="35"/>
  <c r="M89" i="35"/>
  <c r="L89" i="35"/>
  <c r="K89" i="35"/>
  <c r="J89" i="35"/>
  <c r="I89" i="35"/>
  <c r="H89" i="35"/>
  <c r="G89" i="35"/>
  <c r="F89" i="35"/>
  <c r="E89" i="35"/>
  <c r="D89" i="35"/>
  <c r="AU88" i="35"/>
  <c r="AT88" i="35"/>
  <c r="AS88" i="35"/>
  <c r="AR88" i="35"/>
  <c r="AQ88" i="35"/>
  <c r="AP88" i="35"/>
  <c r="AO88" i="35"/>
  <c r="AN88" i="35"/>
  <c r="AM88" i="35"/>
  <c r="AL88" i="35"/>
  <c r="AK88" i="35"/>
  <c r="AJ88" i="35"/>
  <c r="AI88" i="35"/>
  <c r="AH88" i="35"/>
  <c r="AG88" i="35"/>
  <c r="AF88" i="35"/>
  <c r="AE88" i="35"/>
  <c r="AD88" i="35"/>
  <c r="AC88" i="35"/>
  <c r="AB88" i="35"/>
  <c r="AA88" i="35"/>
  <c r="Z88" i="35"/>
  <c r="Y88" i="35"/>
  <c r="X88" i="35"/>
  <c r="W88" i="35"/>
  <c r="V88" i="35"/>
  <c r="U88" i="35"/>
  <c r="T88" i="35"/>
  <c r="S88" i="35"/>
  <c r="R88" i="35"/>
  <c r="Q88" i="35"/>
  <c r="P88" i="35"/>
  <c r="O88" i="35"/>
  <c r="N88" i="35"/>
  <c r="M88" i="35"/>
  <c r="L88" i="35"/>
  <c r="K88" i="35"/>
  <c r="J88" i="35"/>
  <c r="I88" i="35"/>
  <c r="H88" i="35"/>
  <c r="G88" i="35"/>
  <c r="F88" i="35"/>
  <c r="E88" i="35"/>
  <c r="D88" i="35"/>
  <c r="AU87" i="35"/>
  <c r="AT87" i="35"/>
  <c r="AS87" i="35"/>
  <c r="AR87" i="35"/>
  <c r="AQ87" i="35"/>
  <c r="AP87" i="35"/>
  <c r="AO87" i="35"/>
  <c r="AN87" i="35"/>
  <c r="AM87" i="35"/>
  <c r="AL87" i="35"/>
  <c r="AK87" i="35"/>
  <c r="AJ87" i="35"/>
  <c r="AI87" i="35"/>
  <c r="AH87" i="35"/>
  <c r="AG87" i="35"/>
  <c r="AF87" i="35"/>
  <c r="AE87" i="35"/>
  <c r="AD87" i="35"/>
  <c r="AC87" i="35"/>
  <c r="AB87" i="35"/>
  <c r="AA87" i="35"/>
  <c r="Z87" i="35"/>
  <c r="Y87" i="35"/>
  <c r="X87" i="35"/>
  <c r="W87" i="35"/>
  <c r="V87" i="35"/>
  <c r="U87" i="35"/>
  <c r="T87" i="35"/>
  <c r="S87" i="35"/>
  <c r="R87" i="35"/>
  <c r="Q87" i="35"/>
  <c r="P87" i="35"/>
  <c r="O87" i="35"/>
  <c r="N87" i="35"/>
  <c r="M87" i="35"/>
  <c r="L87" i="35"/>
  <c r="K87" i="35"/>
  <c r="J87" i="35"/>
  <c r="I87" i="35"/>
  <c r="H87" i="35"/>
  <c r="G87" i="35"/>
  <c r="F87" i="35"/>
  <c r="E87" i="35"/>
  <c r="D87" i="35"/>
  <c r="AU86" i="35"/>
  <c r="AT86" i="35"/>
  <c r="AS86" i="35"/>
  <c r="AR86" i="35"/>
  <c r="AQ86" i="35"/>
  <c r="AP86" i="35"/>
  <c r="AO86" i="35"/>
  <c r="AN86" i="35"/>
  <c r="AM86" i="35"/>
  <c r="AL86" i="35"/>
  <c r="AK86" i="35"/>
  <c r="AJ86" i="35"/>
  <c r="AI86" i="35"/>
  <c r="AH86" i="35"/>
  <c r="AG86" i="35"/>
  <c r="AF86" i="35"/>
  <c r="AE86" i="35"/>
  <c r="AD86" i="35"/>
  <c r="AC86" i="35"/>
  <c r="AB86" i="35"/>
  <c r="AA86" i="35"/>
  <c r="Z86" i="35"/>
  <c r="Y86" i="35"/>
  <c r="X86" i="35"/>
  <c r="W86" i="35"/>
  <c r="V86" i="35"/>
  <c r="U86" i="35"/>
  <c r="T86" i="35"/>
  <c r="S86" i="35"/>
  <c r="R86" i="35"/>
  <c r="Q86" i="35"/>
  <c r="P86" i="35"/>
  <c r="O86" i="35"/>
  <c r="N86" i="35"/>
  <c r="M86" i="35"/>
  <c r="L86" i="35"/>
  <c r="K86" i="35"/>
  <c r="J86" i="35"/>
  <c r="I86" i="35"/>
  <c r="H86" i="35"/>
  <c r="G86" i="35"/>
  <c r="F86" i="35"/>
  <c r="E86" i="35"/>
  <c r="D86" i="35"/>
  <c r="AU85" i="35"/>
  <c r="AT85" i="35"/>
  <c r="AS85" i="35"/>
  <c r="AR85" i="35"/>
  <c r="AQ85" i="35"/>
  <c r="AP85" i="35"/>
  <c r="AO85" i="35"/>
  <c r="AN85" i="35"/>
  <c r="AM85" i="35"/>
  <c r="AL85" i="35"/>
  <c r="AK85" i="35"/>
  <c r="AJ85" i="35"/>
  <c r="AI85" i="35"/>
  <c r="AH85" i="35"/>
  <c r="AG85" i="35"/>
  <c r="AF85" i="35"/>
  <c r="AE85" i="35"/>
  <c r="AD85" i="35"/>
  <c r="AC85" i="35"/>
  <c r="AB85" i="35"/>
  <c r="AA85" i="35"/>
  <c r="Z85" i="35"/>
  <c r="Y85" i="35"/>
  <c r="X85" i="35"/>
  <c r="W85" i="35"/>
  <c r="V85" i="35"/>
  <c r="U85" i="35"/>
  <c r="T85" i="35"/>
  <c r="S85" i="35"/>
  <c r="R85" i="35"/>
  <c r="Q85" i="35"/>
  <c r="P85" i="35"/>
  <c r="O85" i="35"/>
  <c r="N85" i="35"/>
  <c r="M85" i="35"/>
  <c r="L85" i="35"/>
  <c r="K85" i="35"/>
  <c r="J85" i="35"/>
  <c r="I85" i="35"/>
  <c r="H85" i="35"/>
  <c r="G85" i="35"/>
  <c r="F85" i="35"/>
  <c r="E85" i="35"/>
  <c r="D85" i="35"/>
  <c r="AU84" i="35"/>
  <c r="AT84" i="35"/>
  <c r="AS84" i="35"/>
  <c r="AR84" i="35"/>
  <c r="AQ84" i="35"/>
  <c r="AP84" i="35"/>
  <c r="AO84" i="35"/>
  <c r="AN84" i="35"/>
  <c r="AM84" i="35"/>
  <c r="AL84" i="35"/>
  <c r="AK84" i="35"/>
  <c r="AJ84" i="35"/>
  <c r="AI84" i="35"/>
  <c r="AH84" i="35"/>
  <c r="AG84" i="35"/>
  <c r="AF84" i="35"/>
  <c r="AE84" i="35"/>
  <c r="AD84" i="35"/>
  <c r="AC84" i="35"/>
  <c r="AB84" i="35"/>
  <c r="AA84" i="35"/>
  <c r="Z84" i="35"/>
  <c r="Y84" i="35"/>
  <c r="X84" i="35"/>
  <c r="W84" i="35"/>
  <c r="V84" i="35"/>
  <c r="U84" i="35"/>
  <c r="T84" i="35"/>
  <c r="S84" i="35"/>
  <c r="R84" i="35"/>
  <c r="Q84" i="35"/>
  <c r="P84" i="35"/>
  <c r="O84" i="35"/>
  <c r="N84" i="35"/>
  <c r="M84" i="35"/>
  <c r="L84" i="35"/>
  <c r="K84" i="35"/>
  <c r="J84" i="35"/>
  <c r="I84" i="35"/>
  <c r="H84" i="35"/>
  <c r="G84" i="35"/>
  <c r="F84" i="35"/>
  <c r="E84" i="35"/>
  <c r="D84" i="35"/>
  <c r="AU83" i="35"/>
  <c r="AT83" i="35"/>
  <c r="AS83" i="35"/>
  <c r="AR83" i="35"/>
  <c r="AQ83" i="35"/>
  <c r="AP83" i="35"/>
  <c r="AO83" i="35"/>
  <c r="AN83" i="35"/>
  <c r="AM83" i="35"/>
  <c r="AL83" i="35"/>
  <c r="AK83" i="35"/>
  <c r="AJ83" i="35"/>
  <c r="AI83" i="35"/>
  <c r="AH83" i="35"/>
  <c r="AG83" i="35"/>
  <c r="AF83" i="35"/>
  <c r="AE83" i="35"/>
  <c r="AD83" i="35"/>
  <c r="AC83" i="35"/>
  <c r="AB83" i="35"/>
  <c r="AA83" i="35"/>
  <c r="Z83" i="35"/>
  <c r="Y83" i="35"/>
  <c r="X83" i="35"/>
  <c r="W83" i="35"/>
  <c r="V83" i="35"/>
  <c r="U83" i="35"/>
  <c r="T83" i="35"/>
  <c r="S83" i="35"/>
  <c r="R83" i="35"/>
  <c r="Q83" i="35"/>
  <c r="P83" i="35"/>
  <c r="O83" i="35"/>
  <c r="N83" i="35"/>
  <c r="M83" i="35"/>
  <c r="L83" i="35"/>
  <c r="K83" i="35"/>
  <c r="J83" i="35"/>
  <c r="I83" i="35"/>
  <c r="H83" i="35"/>
  <c r="G83" i="35"/>
  <c r="F83" i="35"/>
  <c r="E83" i="35"/>
  <c r="D83" i="35"/>
  <c r="AU82" i="35"/>
  <c r="AT82" i="35"/>
  <c r="AS82" i="35"/>
  <c r="AR82" i="35"/>
  <c r="AQ82" i="35"/>
  <c r="AQ104" i="35" s="1"/>
  <c r="AP82" i="35"/>
  <c r="AP104" i="35" s="1"/>
  <c r="AO82" i="35"/>
  <c r="AO104" i="35" s="1"/>
  <c r="AN82" i="35"/>
  <c r="AN104" i="35" s="1"/>
  <c r="AM82" i="35"/>
  <c r="AM104" i="35" s="1"/>
  <c r="AL82" i="35"/>
  <c r="AL104" i="35" s="1"/>
  <c r="AK82" i="35"/>
  <c r="AK104" i="35" s="1"/>
  <c r="AJ82" i="35"/>
  <c r="AJ104" i="35" s="1"/>
  <c r="AI82" i="35"/>
  <c r="AI104" i="35" s="1"/>
  <c r="AH82" i="35"/>
  <c r="AH104" i="35" s="1"/>
  <c r="AG82" i="35"/>
  <c r="AG104" i="35" s="1"/>
  <c r="AF82" i="35"/>
  <c r="AF104" i="35" s="1"/>
  <c r="AE82" i="35"/>
  <c r="AE104" i="35" s="1"/>
  <c r="AD82" i="35"/>
  <c r="AD104" i="35" s="1"/>
  <c r="AC82" i="35"/>
  <c r="AC104" i="35" s="1"/>
  <c r="AB82" i="35"/>
  <c r="AB104" i="35" s="1"/>
  <c r="AA82" i="35"/>
  <c r="AA104" i="35" s="1"/>
  <c r="Z82" i="35"/>
  <c r="Z104" i="35" s="1"/>
  <c r="Y82" i="35"/>
  <c r="Y104" i="35" s="1"/>
  <c r="X82" i="35"/>
  <c r="X104" i="35" s="1"/>
  <c r="W82" i="35"/>
  <c r="W104" i="35" s="1"/>
  <c r="V82" i="35"/>
  <c r="V104" i="35" s="1"/>
  <c r="U82" i="35"/>
  <c r="U104" i="35" s="1"/>
  <c r="T82" i="35"/>
  <c r="T104" i="35" s="1"/>
  <c r="S82" i="35"/>
  <c r="R82" i="35"/>
  <c r="Q82" i="35"/>
  <c r="P82" i="35"/>
  <c r="P104" i="35" s="1"/>
  <c r="O82" i="35"/>
  <c r="N82" i="35"/>
  <c r="N104" i="35" s="1"/>
  <c r="M82" i="35"/>
  <c r="L82" i="35"/>
  <c r="K82" i="35"/>
  <c r="J82" i="35"/>
  <c r="J104" i="35" s="1"/>
  <c r="I82" i="35"/>
  <c r="H82" i="35"/>
  <c r="H104" i="35" s="1"/>
  <c r="G82" i="35"/>
  <c r="F82" i="35"/>
  <c r="F104" i="35" s="1"/>
  <c r="E82" i="35"/>
  <c r="D82" i="35"/>
  <c r="D104" i="35" s="1"/>
  <c r="C76" i="35"/>
  <c r="AV72" i="35"/>
  <c r="AV67" i="35"/>
  <c r="AV62" i="35"/>
  <c r="AV57" i="35"/>
  <c r="AV52" i="35"/>
  <c r="AV47" i="35"/>
  <c r="AV42" i="35"/>
  <c r="AV37" i="35"/>
  <c r="AV32" i="35"/>
  <c r="AV27" i="35"/>
  <c r="AV22" i="35"/>
  <c r="AV17" i="35"/>
  <c r="AV12" i="35"/>
  <c r="AV104" i="36" l="1"/>
  <c r="AV88" i="35"/>
  <c r="AV90" i="35"/>
  <c r="AV91" i="35"/>
  <c r="AV92" i="35"/>
  <c r="AV93" i="35"/>
  <c r="AV94" i="35"/>
  <c r="AV95" i="35"/>
  <c r="AV96" i="35"/>
  <c r="AV97" i="35"/>
  <c r="AV98" i="35"/>
  <c r="AV99" i="35"/>
  <c r="AV100" i="35"/>
  <c r="AV101" i="35"/>
  <c r="AV102" i="35"/>
  <c r="AV103" i="35"/>
  <c r="AV83" i="35"/>
  <c r="AV84" i="35"/>
  <c r="AV85" i="35"/>
  <c r="AV86" i="35"/>
  <c r="AV87" i="35"/>
  <c r="AV89" i="35"/>
  <c r="V111" i="35"/>
  <c r="Z111" i="35"/>
  <c r="AD111" i="35"/>
  <c r="E104" i="35"/>
  <c r="G104" i="35"/>
  <c r="I104" i="35"/>
  <c r="F111" i="35"/>
  <c r="J111" i="35"/>
  <c r="C109" i="35"/>
  <c r="AV82" i="35"/>
  <c r="D111" i="35"/>
  <c r="C111" i="35" s="1"/>
  <c r="AT111" i="34"/>
  <c r="AR111" i="34"/>
  <c r="AP111" i="34"/>
  <c r="AN111" i="34"/>
  <c r="AL111" i="34"/>
  <c r="AJ111" i="34"/>
  <c r="AH111" i="34"/>
  <c r="AF111" i="34"/>
  <c r="AD111" i="34"/>
  <c r="AB111" i="34"/>
  <c r="Z111" i="34"/>
  <c r="X111" i="34"/>
  <c r="V111" i="34"/>
  <c r="T111" i="34"/>
  <c r="R111" i="34"/>
  <c r="P111" i="34"/>
  <c r="N111" i="34"/>
  <c r="L111" i="34"/>
  <c r="J111" i="34"/>
  <c r="H111" i="34"/>
  <c r="F111" i="34"/>
  <c r="D111" i="34"/>
  <c r="C111" i="34"/>
  <c r="AT110" i="34"/>
  <c r="AR110" i="34"/>
  <c r="AP110" i="34"/>
  <c r="AN110" i="34"/>
  <c r="AL110" i="34"/>
  <c r="AJ110" i="34"/>
  <c r="AH110" i="34"/>
  <c r="AF110" i="34"/>
  <c r="AD110" i="34"/>
  <c r="AB110" i="34"/>
  <c r="Z110" i="34"/>
  <c r="X110" i="34"/>
  <c r="V110" i="34"/>
  <c r="T110" i="34"/>
  <c r="R110" i="34"/>
  <c r="P110" i="34"/>
  <c r="N110" i="34"/>
  <c r="L110" i="34"/>
  <c r="J110" i="34"/>
  <c r="H110" i="34"/>
  <c r="F110" i="34"/>
  <c r="D110" i="34"/>
  <c r="C110" i="34"/>
  <c r="AT109" i="34"/>
  <c r="AR109" i="34"/>
  <c r="AP109" i="34"/>
  <c r="AN109" i="34"/>
  <c r="AL109" i="34"/>
  <c r="AJ109" i="34"/>
  <c r="AH109" i="34"/>
  <c r="AF109" i="34"/>
  <c r="AD109" i="34"/>
  <c r="AB109" i="34"/>
  <c r="Z109" i="34"/>
  <c r="X109" i="34"/>
  <c r="V109" i="34"/>
  <c r="T109" i="34"/>
  <c r="R109" i="34"/>
  <c r="P109" i="34"/>
  <c r="N109" i="34"/>
  <c r="L109" i="34"/>
  <c r="J109" i="34"/>
  <c r="H109" i="34"/>
  <c r="F109" i="34"/>
  <c r="D109" i="34"/>
  <c r="C109" i="34"/>
  <c r="AT104" i="34"/>
  <c r="AS104" i="34"/>
  <c r="AR104" i="34"/>
  <c r="AQ104" i="34"/>
  <c r="AO104" i="34"/>
  <c r="AN104" i="34"/>
  <c r="AM104" i="34"/>
  <c r="AL104" i="34"/>
  <c r="AK104" i="34"/>
  <c r="AJ104" i="34"/>
  <c r="AI104" i="34"/>
  <c r="AH104" i="34"/>
  <c r="AG104" i="34"/>
  <c r="AF104" i="34"/>
  <c r="AE104" i="34"/>
  <c r="AC104" i="34"/>
  <c r="AB104" i="34"/>
  <c r="AA104" i="34"/>
  <c r="Z104" i="34"/>
  <c r="Y104" i="34"/>
  <c r="W104" i="34"/>
  <c r="V104" i="34"/>
  <c r="U104" i="34"/>
  <c r="T104" i="34"/>
  <c r="R104" i="34"/>
  <c r="N104" i="34"/>
  <c r="L104" i="34"/>
  <c r="J104" i="34"/>
  <c r="I104" i="34"/>
  <c r="H104" i="34"/>
  <c r="G104" i="34"/>
  <c r="F104" i="34"/>
  <c r="E104" i="34"/>
  <c r="D104" i="34"/>
  <c r="B104" i="34"/>
  <c r="AU103" i="34"/>
  <c r="AT103" i="34"/>
  <c r="AS103" i="34"/>
  <c r="AR103" i="34"/>
  <c r="AQ103" i="34"/>
  <c r="AP103" i="34"/>
  <c r="AO103" i="34"/>
  <c r="AN103" i="34"/>
  <c r="AM103" i="34"/>
  <c r="AL103" i="34"/>
  <c r="AK103" i="34"/>
  <c r="AJ103" i="34"/>
  <c r="AI103" i="34"/>
  <c r="AH103" i="34"/>
  <c r="AG103" i="34"/>
  <c r="AF103" i="34"/>
  <c r="AE103" i="34"/>
  <c r="AD103" i="34"/>
  <c r="AC103" i="34"/>
  <c r="AB103" i="34"/>
  <c r="AA103" i="34"/>
  <c r="Z103" i="34"/>
  <c r="Y103" i="34"/>
  <c r="X103" i="34"/>
  <c r="W103" i="34"/>
  <c r="V103" i="34"/>
  <c r="U103" i="34"/>
  <c r="T103" i="34"/>
  <c r="S103" i="34"/>
  <c r="R103" i="34"/>
  <c r="Q103" i="34"/>
  <c r="P103" i="34"/>
  <c r="O103" i="34"/>
  <c r="N103" i="34"/>
  <c r="M103" i="34"/>
  <c r="L103" i="34"/>
  <c r="K103" i="34"/>
  <c r="J103" i="34"/>
  <c r="I103" i="34"/>
  <c r="H103" i="34"/>
  <c r="G103" i="34"/>
  <c r="F103" i="34"/>
  <c r="E103" i="34"/>
  <c r="D103" i="34"/>
  <c r="AU102" i="34"/>
  <c r="AT102" i="34"/>
  <c r="AS102" i="34"/>
  <c r="AR102" i="34"/>
  <c r="AQ102" i="34"/>
  <c r="AP102" i="34"/>
  <c r="AO102" i="34"/>
  <c r="AN102" i="34"/>
  <c r="AM102" i="34"/>
  <c r="AL102" i="34"/>
  <c r="AK102" i="34"/>
  <c r="AJ102" i="34"/>
  <c r="AI102" i="34"/>
  <c r="AH102" i="34"/>
  <c r="AG102" i="34"/>
  <c r="AF102" i="34"/>
  <c r="AE102" i="34"/>
  <c r="AD102" i="34"/>
  <c r="AC102" i="34"/>
  <c r="AB102" i="34"/>
  <c r="AA102" i="34"/>
  <c r="Z102" i="34"/>
  <c r="Y102" i="34"/>
  <c r="X102" i="34"/>
  <c r="W102" i="34"/>
  <c r="V102" i="34"/>
  <c r="U102" i="34"/>
  <c r="T102" i="34"/>
  <c r="S102" i="34"/>
  <c r="R102" i="34"/>
  <c r="Q102" i="34"/>
  <c r="P102" i="34"/>
  <c r="O102" i="34"/>
  <c r="N102" i="34"/>
  <c r="M102" i="34"/>
  <c r="L102" i="34"/>
  <c r="K102" i="34"/>
  <c r="J102" i="34"/>
  <c r="I102" i="34"/>
  <c r="H102" i="34"/>
  <c r="G102" i="34"/>
  <c r="F102" i="34"/>
  <c r="E102" i="34"/>
  <c r="D102" i="34"/>
  <c r="AU101" i="34"/>
  <c r="AT101" i="34"/>
  <c r="AS101" i="34"/>
  <c r="AR101" i="34"/>
  <c r="AQ101" i="34"/>
  <c r="AP101" i="34"/>
  <c r="AO101" i="34"/>
  <c r="AN101" i="34"/>
  <c r="AM101" i="34"/>
  <c r="AL101" i="34"/>
  <c r="AK101" i="34"/>
  <c r="AJ101" i="34"/>
  <c r="AI101" i="34"/>
  <c r="AH101" i="34"/>
  <c r="AG101" i="34"/>
  <c r="AF101" i="34"/>
  <c r="AE101" i="34"/>
  <c r="AD101" i="34"/>
  <c r="AC101" i="34"/>
  <c r="AB101" i="34"/>
  <c r="AA101" i="34"/>
  <c r="Z101" i="34"/>
  <c r="Y101" i="34"/>
  <c r="X101" i="34"/>
  <c r="W101" i="34"/>
  <c r="V101" i="34"/>
  <c r="U101" i="34"/>
  <c r="T101" i="34"/>
  <c r="S101" i="34"/>
  <c r="R101" i="34"/>
  <c r="Q101" i="34"/>
  <c r="P101" i="34"/>
  <c r="O101" i="34"/>
  <c r="N101" i="34"/>
  <c r="M101" i="34"/>
  <c r="L101" i="34"/>
  <c r="K101" i="34"/>
  <c r="J101" i="34"/>
  <c r="I101" i="34"/>
  <c r="H101" i="34"/>
  <c r="G101" i="34"/>
  <c r="F101" i="34"/>
  <c r="E101" i="34"/>
  <c r="D101" i="34"/>
  <c r="AU100" i="34"/>
  <c r="AT100" i="34"/>
  <c r="AS100" i="34"/>
  <c r="AR100" i="34"/>
  <c r="AQ100" i="34"/>
  <c r="AP100" i="34"/>
  <c r="AO100" i="34"/>
  <c r="AN100" i="34"/>
  <c r="AM100" i="34"/>
  <c r="AL100" i="34"/>
  <c r="AK100" i="34"/>
  <c r="AJ100" i="34"/>
  <c r="AI100" i="34"/>
  <c r="AH100" i="34"/>
  <c r="AG100" i="34"/>
  <c r="AF100" i="34"/>
  <c r="AE100" i="34"/>
  <c r="AD100" i="34"/>
  <c r="AC100" i="34"/>
  <c r="AB100" i="34"/>
  <c r="AA100" i="34"/>
  <c r="Z100" i="34"/>
  <c r="Y100" i="34"/>
  <c r="X100" i="34"/>
  <c r="W100" i="34"/>
  <c r="V100" i="34"/>
  <c r="U100" i="34"/>
  <c r="T100" i="34"/>
  <c r="S100" i="34"/>
  <c r="R100" i="34"/>
  <c r="Q100" i="34"/>
  <c r="P100" i="34"/>
  <c r="O100" i="34"/>
  <c r="N100" i="34"/>
  <c r="M100" i="34"/>
  <c r="L100" i="34"/>
  <c r="K100" i="34"/>
  <c r="J100" i="34"/>
  <c r="I100" i="34"/>
  <c r="H100" i="34"/>
  <c r="G100" i="34"/>
  <c r="F100" i="34"/>
  <c r="E100" i="34"/>
  <c r="D100" i="34"/>
  <c r="AU99" i="34"/>
  <c r="AT99" i="34"/>
  <c r="AS99" i="34"/>
  <c r="AR99" i="34"/>
  <c r="AQ99" i="34"/>
  <c r="AP99" i="34"/>
  <c r="AO99" i="34"/>
  <c r="AN99" i="34"/>
  <c r="AM99" i="34"/>
  <c r="AL99" i="34"/>
  <c r="AK99" i="34"/>
  <c r="AJ99" i="34"/>
  <c r="AI99" i="34"/>
  <c r="AH99" i="34"/>
  <c r="AG99" i="34"/>
  <c r="AF99" i="34"/>
  <c r="AE99" i="34"/>
  <c r="AD99" i="34"/>
  <c r="AC99" i="34"/>
  <c r="AB99" i="34"/>
  <c r="AA99" i="34"/>
  <c r="Z99" i="34"/>
  <c r="Y99" i="34"/>
  <c r="X99" i="34"/>
  <c r="W99" i="34"/>
  <c r="V99" i="34"/>
  <c r="U99" i="34"/>
  <c r="T99" i="34"/>
  <c r="S99" i="34"/>
  <c r="R99" i="34"/>
  <c r="Q99" i="34"/>
  <c r="P99" i="34"/>
  <c r="O99" i="34"/>
  <c r="N99" i="34"/>
  <c r="M99" i="34"/>
  <c r="L99" i="34"/>
  <c r="K99" i="34"/>
  <c r="J99" i="34"/>
  <c r="I99" i="34"/>
  <c r="H99" i="34"/>
  <c r="G99" i="34"/>
  <c r="F99" i="34"/>
  <c r="E99" i="34"/>
  <c r="D99" i="34"/>
  <c r="AU98" i="34"/>
  <c r="AT98" i="34"/>
  <c r="AS98" i="34"/>
  <c r="AR98" i="34"/>
  <c r="AQ98" i="34"/>
  <c r="AP98" i="34"/>
  <c r="AO98" i="34"/>
  <c r="AN98" i="34"/>
  <c r="AM98" i="34"/>
  <c r="AL98" i="34"/>
  <c r="AK98" i="34"/>
  <c r="AJ98" i="34"/>
  <c r="AI98" i="34"/>
  <c r="AH98" i="34"/>
  <c r="AG98" i="34"/>
  <c r="AF98" i="34"/>
  <c r="AE98" i="34"/>
  <c r="AD98" i="34"/>
  <c r="AC98" i="34"/>
  <c r="AB98" i="34"/>
  <c r="AA98" i="34"/>
  <c r="Z98" i="34"/>
  <c r="Y98" i="34"/>
  <c r="X98" i="34"/>
  <c r="W98" i="34"/>
  <c r="V98" i="34"/>
  <c r="U98" i="34"/>
  <c r="T98" i="34"/>
  <c r="S98" i="34"/>
  <c r="R98" i="34"/>
  <c r="Q98" i="34"/>
  <c r="P98" i="34"/>
  <c r="O98" i="34"/>
  <c r="N98" i="34"/>
  <c r="M98" i="34"/>
  <c r="L98" i="34"/>
  <c r="K98" i="34"/>
  <c r="J98" i="34"/>
  <c r="I98" i="34"/>
  <c r="H98" i="34"/>
  <c r="G98" i="34"/>
  <c r="F98" i="34"/>
  <c r="E98" i="34"/>
  <c r="D98" i="34"/>
  <c r="AU97" i="34"/>
  <c r="AT97" i="34"/>
  <c r="AS97" i="34"/>
  <c r="AR97" i="34"/>
  <c r="AQ97" i="34"/>
  <c r="AP97" i="34"/>
  <c r="AO97" i="34"/>
  <c r="AN97" i="34"/>
  <c r="AM97" i="34"/>
  <c r="AL97" i="34"/>
  <c r="AK97" i="34"/>
  <c r="AJ97" i="34"/>
  <c r="AI97" i="34"/>
  <c r="AH97" i="34"/>
  <c r="AG97" i="34"/>
  <c r="AF97" i="34"/>
  <c r="AE97" i="34"/>
  <c r="AD97" i="34"/>
  <c r="AC97" i="34"/>
  <c r="AB97" i="34"/>
  <c r="AA97" i="34"/>
  <c r="Z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M97" i="34"/>
  <c r="L97" i="34"/>
  <c r="K97" i="34"/>
  <c r="J97" i="34"/>
  <c r="I97" i="34"/>
  <c r="H97" i="34"/>
  <c r="G97" i="34"/>
  <c r="F97" i="34"/>
  <c r="E97" i="34"/>
  <c r="D97" i="34"/>
  <c r="AU96" i="34"/>
  <c r="AT96" i="34"/>
  <c r="AS96" i="34"/>
  <c r="AR96" i="34"/>
  <c r="AQ96" i="34"/>
  <c r="AP96" i="34"/>
  <c r="AO96" i="34"/>
  <c r="AN96" i="34"/>
  <c r="AM96" i="34"/>
  <c r="AL96" i="34"/>
  <c r="AK96" i="34"/>
  <c r="AJ96" i="34"/>
  <c r="AI96" i="34"/>
  <c r="AH96" i="34"/>
  <c r="AG96" i="34"/>
  <c r="AF96" i="34"/>
  <c r="AE96" i="34"/>
  <c r="AD96" i="34"/>
  <c r="AC96" i="34"/>
  <c r="AB96" i="34"/>
  <c r="AA96" i="34"/>
  <c r="Z96" i="34"/>
  <c r="Y96" i="34"/>
  <c r="X96" i="34"/>
  <c r="W96" i="34"/>
  <c r="V96" i="34"/>
  <c r="U96" i="34"/>
  <c r="T96" i="34"/>
  <c r="S96" i="34"/>
  <c r="R96" i="34"/>
  <c r="Q96" i="34"/>
  <c r="P96" i="34"/>
  <c r="O96" i="34"/>
  <c r="N96" i="34"/>
  <c r="M96" i="34"/>
  <c r="L96" i="34"/>
  <c r="K96" i="34"/>
  <c r="J96" i="34"/>
  <c r="I96" i="34"/>
  <c r="H96" i="34"/>
  <c r="G96" i="34"/>
  <c r="F96" i="34"/>
  <c r="E96" i="34"/>
  <c r="D96" i="34"/>
  <c r="AU95" i="34"/>
  <c r="AT95" i="34"/>
  <c r="AS95" i="34"/>
  <c r="AR95" i="34"/>
  <c r="AQ95" i="34"/>
  <c r="AP95" i="34"/>
  <c r="AO95" i="34"/>
  <c r="AN95" i="34"/>
  <c r="AM95" i="34"/>
  <c r="AL95" i="34"/>
  <c r="AK95" i="34"/>
  <c r="AJ95" i="34"/>
  <c r="AI95" i="34"/>
  <c r="AH95" i="34"/>
  <c r="AG95" i="34"/>
  <c r="AF95" i="34"/>
  <c r="AE95" i="34"/>
  <c r="AD95" i="34"/>
  <c r="AC95" i="34"/>
  <c r="AB95" i="34"/>
  <c r="AA95" i="34"/>
  <c r="Z95" i="34"/>
  <c r="Y95" i="34"/>
  <c r="X95" i="34"/>
  <c r="W95" i="34"/>
  <c r="V95" i="34"/>
  <c r="U95" i="34"/>
  <c r="T95" i="34"/>
  <c r="S95" i="34"/>
  <c r="R95" i="34"/>
  <c r="Q95" i="34"/>
  <c r="P95" i="34"/>
  <c r="O95" i="34"/>
  <c r="N95" i="34"/>
  <c r="M95" i="34"/>
  <c r="L95" i="34"/>
  <c r="K95" i="34"/>
  <c r="J95" i="34"/>
  <c r="I95" i="34"/>
  <c r="H95" i="34"/>
  <c r="G95" i="34"/>
  <c r="F95" i="34"/>
  <c r="E95" i="34"/>
  <c r="D95" i="34"/>
  <c r="AU94" i="34"/>
  <c r="AT94" i="34"/>
  <c r="AS94" i="34"/>
  <c r="AR94" i="34"/>
  <c r="AQ94" i="34"/>
  <c r="AP94" i="34"/>
  <c r="AO94" i="34"/>
  <c r="AN94" i="34"/>
  <c r="AM94" i="34"/>
  <c r="AL94" i="34"/>
  <c r="AK94" i="34"/>
  <c r="AJ94" i="34"/>
  <c r="AI94" i="34"/>
  <c r="AH94" i="34"/>
  <c r="AG94" i="34"/>
  <c r="AF94" i="34"/>
  <c r="AE94" i="34"/>
  <c r="AD94" i="34"/>
  <c r="AC94" i="34"/>
  <c r="AB94" i="34"/>
  <c r="AA94" i="34"/>
  <c r="Z94" i="34"/>
  <c r="Y94" i="34"/>
  <c r="X94" i="34"/>
  <c r="W94" i="34"/>
  <c r="V94" i="34"/>
  <c r="U94" i="34"/>
  <c r="T94" i="34"/>
  <c r="S94" i="34"/>
  <c r="R94" i="34"/>
  <c r="Q94" i="34"/>
  <c r="P94" i="34"/>
  <c r="O94" i="34"/>
  <c r="N94" i="34"/>
  <c r="M94" i="34"/>
  <c r="L94" i="34"/>
  <c r="K94" i="34"/>
  <c r="J94" i="34"/>
  <c r="I94" i="34"/>
  <c r="H94" i="34"/>
  <c r="G94" i="34"/>
  <c r="F94" i="34"/>
  <c r="E94" i="34"/>
  <c r="D94" i="34"/>
  <c r="AU93" i="34"/>
  <c r="AT93" i="34"/>
  <c r="AS93" i="34"/>
  <c r="AR93" i="34"/>
  <c r="AQ93" i="34"/>
  <c r="AP93" i="34"/>
  <c r="AO93" i="34"/>
  <c r="AN93" i="34"/>
  <c r="AM93" i="34"/>
  <c r="AL93" i="34"/>
  <c r="AK93" i="34"/>
  <c r="AJ93" i="34"/>
  <c r="AI93" i="34"/>
  <c r="AH93" i="34"/>
  <c r="AG93" i="34"/>
  <c r="AF93" i="34"/>
  <c r="AE93" i="34"/>
  <c r="AD93" i="34"/>
  <c r="AC93" i="34"/>
  <c r="AB93" i="34"/>
  <c r="AA93" i="34"/>
  <c r="Z93" i="34"/>
  <c r="Y93" i="34"/>
  <c r="X93" i="34"/>
  <c r="W93" i="34"/>
  <c r="V93" i="34"/>
  <c r="U93" i="34"/>
  <c r="T93" i="34"/>
  <c r="S93" i="34"/>
  <c r="R93" i="34"/>
  <c r="Q93" i="34"/>
  <c r="P93" i="34"/>
  <c r="O93" i="34"/>
  <c r="N93" i="34"/>
  <c r="M93" i="34"/>
  <c r="L93" i="34"/>
  <c r="K93" i="34"/>
  <c r="J93" i="34"/>
  <c r="I93" i="34"/>
  <c r="H93" i="34"/>
  <c r="G93" i="34"/>
  <c r="F93" i="34"/>
  <c r="E93" i="34"/>
  <c r="D93" i="34"/>
  <c r="AU92" i="34"/>
  <c r="AT92" i="34"/>
  <c r="AS92" i="34"/>
  <c r="AR92" i="34"/>
  <c r="AQ92" i="34"/>
  <c r="AP92" i="34"/>
  <c r="AO92" i="34"/>
  <c r="AN92" i="34"/>
  <c r="AM92" i="34"/>
  <c r="AL92" i="34"/>
  <c r="AK92" i="34"/>
  <c r="AJ92" i="34"/>
  <c r="AI92" i="34"/>
  <c r="AH92" i="34"/>
  <c r="AG92" i="34"/>
  <c r="AF92" i="34"/>
  <c r="AE92" i="34"/>
  <c r="AD92" i="34"/>
  <c r="AC92" i="34"/>
  <c r="AB92" i="34"/>
  <c r="AA92" i="34"/>
  <c r="Z92" i="34"/>
  <c r="Y92" i="34"/>
  <c r="X92" i="34"/>
  <c r="W92" i="34"/>
  <c r="V92" i="34"/>
  <c r="U92" i="34"/>
  <c r="T92" i="34"/>
  <c r="S92" i="34"/>
  <c r="R92" i="34"/>
  <c r="Q92" i="34"/>
  <c r="P92" i="34"/>
  <c r="O92" i="34"/>
  <c r="N92" i="34"/>
  <c r="M92" i="34"/>
  <c r="L92" i="34"/>
  <c r="K92" i="34"/>
  <c r="J92" i="34"/>
  <c r="I92" i="34"/>
  <c r="H92" i="34"/>
  <c r="G92" i="34"/>
  <c r="F92" i="34"/>
  <c r="E92" i="34"/>
  <c r="D92" i="34"/>
  <c r="AU91" i="34"/>
  <c r="AT91" i="34"/>
  <c r="AS91" i="34"/>
  <c r="AR91" i="34"/>
  <c r="AQ91" i="34"/>
  <c r="AP91" i="34"/>
  <c r="AO91" i="34"/>
  <c r="AN91" i="34"/>
  <c r="AM91" i="34"/>
  <c r="AL91" i="34"/>
  <c r="AK91" i="34"/>
  <c r="AJ91" i="34"/>
  <c r="AI91" i="34"/>
  <c r="AH91" i="34"/>
  <c r="AG91" i="34"/>
  <c r="AF91" i="34"/>
  <c r="AE91" i="34"/>
  <c r="AD91" i="34"/>
  <c r="AC91" i="34"/>
  <c r="AB91" i="34"/>
  <c r="AA91" i="34"/>
  <c r="Z91" i="34"/>
  <c r="Y91" i="34"/>
  <c r="X91" i="34"/>
  <c r="W91" i="34"/>
  <c r="V91" i="34"/>
  <c r="U91" i="34"/>
  <c r="T91" i="34"/>
  <c r="S91" i="34"/>
  <c r="R91" i="34"/>
  <c r="Q91" i="34"/>
  <c r="P91" i="34"/>
  <c r="O91" i="34"/>
  <c r="N91" i="34"/>
  <c r="M91" i="34"/>
  <c r="L91" i="34"/>
  <c r="K91" i="34"/>
  <c r="J91" i="34"/>
  <c r="I91" i="34"/>
  <c r="H91" i="34"/>
  <c r="G91" i="34"/>
  <c r="F91" i="34"/>
  <c r="E91" i="34"/>
  <c r="D91" i="34"/>
  <c r="AU90" i="34"/>
  <c r="AT90" i="34"/>
  <c r="AS90" i="34"/>
  <c r="AR90" i="34"/>
  <c r="AQ90" i="34"/>
  <c r="AP90" i="34"/>
  <c r="AO90" i="34"/>
  <c r="AN90" i="34"/>
  <c r="AM90" i="34"/>
  <c r="AL90" i="34"/>
  <c r="AK90" i="34"/>
  <c r="AJ90" i="34"/>
  <c r="AI90" i="34"/>
  <c r="AH90" i="34"/>
  <c r="AG90" i="34"/>
  <c r="AF90" i="34"/>
  <c r="AE90" i="34"/>
  <c r="AD90" i="34"/>
  <c r="AC90" i="34"/>
  <c r="AB90" i="34"/>
  <c r="AA90" i="34"/>
  <c r="Z90" i="34"/>
  <c r="Y90" i="34"/>
  <c r="X90" i="34"/>
  <c r="W90" i="34"/>
  <c r="V90" i="34"/>
  <c r="U90" i="34"/>
  <c r="T90" i="34"/>
  <c r="S90" i="34"/>
  <c r="R90" i="34"/>
  <c r="Q90" i="34"/>
  <c r="P90" i="34"/>
  <c r="O90" i="34"/>
  <c r="N90" i="34"/>
  <c r="M90" i="34"/>
  <c r="L90" i="34"/>
  <c r="K90" i="34"/>
  <c r="J90" i="34"/>
  <c r="I90" i="34"/>
  <c r="H90" i="34"/>
  <c r="G90" i="34"/>
  <c r="F90" i="34"/>
  <c r="E90" i="34"/>
  <c r="D90" i="34"/>
  <c r="AU89" i="34"/>
  <c r="AT89" i="34"/>
  <c r="AS89" i="34"/>
  <c r="AR89" i="34"/>
  <c r="AQ89" i="34"/>
  <c r="AP89" i="34"/>
  <c r="AO89" i="34"/>
  <c r="AN89" i="34"/>
  <c r="AM89" i="34"/>
  <c r="AL89" i="34"/>
  <c r="AK89" i="34"/>
  <c r="AJ89" i="34"/>
  <c r="AI89" i="34"/>
  <c r="AH89" i="34"/>
  <c r="AG89" i="34"/>
  <c r="AF89" i="34"/>
  <c r="AE89" i="34"/>
  <c r="AD89" i="34"/>
  <c r="AC89" i="34"/>
  <c r="AB89" i="34"/>
  <c r="AA89" i="34"/>
  <c r="Z89" i="34"/>
  <c r="Y89" i="34"/>
  <c r="X89" i="34"/>
  <c r="W89" i="34"/>
  <c r="V89" i="34"/>
  <c r="U89" i="34"/>
  <c r="T89" i="34"/>
  <c r="S89" i="34"/>
  <c r="R89" i="34"/>
  <c r="Q89" i="34"/>
  <c r="P89" i="34"/>
  <c r="O89" i="34"/>
  <c r="N89" i="34"/>
  <c r="M89" i="34"/>
  <c r="L89" i="34"/>
  <c r="K89" i="34"/>
  <c r="J89" i="34"/>
  <c r="I89" i="34"/>
  <c r="H89" i="34"/>
  <c r="G89" i="34"/>
  <c r="F89" i="34"/>
  <c r="E89" i="34"/>
  <c r="D89" i="34"/>
  <c r="AU88" i="34"/>
  <c r="AT88" i="34"/>
  <c r="AS88" i="34"/>
  <c r="AR88" i="34"/>
  <c r="AQ88" i="34"/>
  <c r="AP88" i="34"/>
  <c r="AO88" i="34"/>
  <c r="AN88" i="34"/>
  <c r="AM88" i="34"/>
  <c r="AL88" i="34"/>
  <c r="AK88" i="34"/>
  <c r="AJ88" i="34"/>
  <c r="AI88" i="34"/>
  <c r="AH88" i="34"/>
  <c r="AG88" i="34"/>
  <c r="AF88" i="34"/>
  <c r="AE88" i="34"/>
  <c r="AD88" i="34"/>
  <c r="AC88" i="34"/>
  <c r="AB88" i="34"/>
  <c r="AA88" i="34"/>
  <c r="Z88" i="34"/>
  <c r="Y88" i="34"/>
  <c r="X88" i="34"/>
  <c r="W88" i="34"/>
  <c r="V88" i="34"/>
  <c r="U88" i="34"/>
  <c r="T88" i="34"/>
  <c r="S88" i="34"/>
  <c r="R88" i="34"/>
  <c r="Q88" i="34"/>
  <c r="P88" i="34"/>
  <c r="O88" i="34"/>
  <c r="N88" i="34"/>
  <c r="M88" i="34"/>
  <c r="L88" i="34"/>
  <c r="K88" i="34"/>
  <c r="J88" i="34"/>
  <c r="I88" i="34"/>
  <c r="H88" i="34"/>
  <c r="G88" i="34"/>
  <c r="F88" i="34"/>
  <c r="E88" i="34"/>
  <c r="D88" i="34"/>
  <c r="AU87" i="34"/>
  <c r="AT87" i="34"/>
  <c r="AS87" i="34"/>
  <c r="AR87" i="34"/>
  <c r="AQ87" i="34"/>
  <c r="AP87" i="34"/>
  <c r="AO87" i="34"/>
  <c r="AN87" i="34"/>
  <c r="AM87" i="34"/>
  <c r="AL87" i="34"/>
  <c r="AK87" i="34"/>
  <c r="AJ87" i="34"/>
  <c r="AI87" i="34"/>
  <c r="AH87" i="34"/>
  <c r="AG87" i="34"/>
  <c r="AF87" i="34"/>
  <c r="AE87" i="34"/>
  <c r="AD87" i="34"/>
  <c r="AC87" i="34"/>
  <c r="AB87" i="34"/>
  <c r="AA87" i="34"/>
  <c r="Z87" i="34"/>
  <c r="Y87" i="34"/>
  <c r="X87" i="34"/>
  <c r="W87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J87" i="34"/>
  <c r="I87" i="34"/>
  <c r="H87" i="34"/>
  <c r="G87" i="34"/>
  <c r="F87" i="34"/>
  <c r="E87" i="34"/>
  <c r="D87" i="34"/>
  <c r="AU86" i="34"/>
  <c r="AT86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F86" i="34"/>
  <c r="E86" i="34"/>
  <c r="D86" i="34"/>
  <c r="AU85" i="34"/>
  <c r="AT85" i="34"/>
  <c r="AS85" i="34"/>
  <c r="AR85" i="34"/>
  <c r="AQ85" i="34"/>
  <c r="AP85" i="34"/>
  <c r="AO85" i="34"/>
  <c r="AN85" i="34"/>
  <c r="AM85" i="34"/>
  <c r="AL85" i="34"/>
  <c r="AK85" i="34"/>
  <c r="AJ85" i="34"/>
  <c r="AI85" i="34"/>
  <c r="AH85" i="34"/>
  <c r="AG85" i="34"/>
  <c r="AF85" i="34"/>
  <c r="AE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J85" i="34"/>
  <c r="I85" i="34"/>
  <c r="H85" i="34"/>
  <c r="G85" i="34"/>
  <c r="F85" i="34"/>
  <c r="E85" i="34"/>
  <c r="D85" i="34"/>
  <c r="AU84" i="34"/>
  <c r="AT84" i="34"/>
  <c r="AS84" i="34"/>
  <c r="AR84" i="34"/>
  <c r="AQ84" i="34"/>
  <c r="AP84" i="34"/>
  <c r="AO84" i="34"/>
  <c r="AN84" i="34"/>
  <c r="AM84" i="34"/>
  <c r="AL84" i="34"/>
  <c r="AK84" i="34"/>
  <c r="AJ84" i="34"/>
  <c r="AI84" i="34"/>
  <c r="AH84" i="34"/>
  <c r="AG84" i="34"/>
  <c r="AF84" i="34"/>
  <c r="AE84" i="34"/>
  <c r="AD84" i="34"/>
  <c r="AC84" i="34"/>
  <c r="AB84" i="34"/>
  <c r="AA84" i="34"/>
  <c r="Z84" i="34"/>
  <c r="Y84" i="34"/>
  <c r="X84" i="34"/>
  <c r="W84" i="34"/>
  <c r="V84" i="34"/>
  <c r="U84" i="34"/>
  <c r="T84" i="34"/>
  <c r="S84" i="34"/>
  <c r="R84" i="34"/>
  <c r="Q84" i="34"/>
  <c r="P84" i="34"/>
  <c r="O84" i="34"/>
  <c r="N84" i="34"/>
  <c r="M84" i="34"/>
  <c r="L84" i="34"/>
  <c r="K84" i="34"/>
  <c r="J84" i="34"/>
  <c r="I84" i="34"/>
  <c r="H84" i="34"/>
  <c r="G84" i="34"/>
  <c r="F84" i="34"/>
  <c r="E84" i="34"/>
  <c r="D84" i="34"/>
  <c r="AU83" i="34"/>
  <c r="AT83" i="34"/>
  <c r="AS83" i="34"/>
  <c r="AR83" i="34"/>
  <c r="AQ83" i="34"/>
  <c r="AP83" i="34"/>
  <c r="AO83" i="34"/>
  <c r="AN83" i="34"/>
  <c r="AM83" i="34"/>
  <c r="AL83" i="34"/>
  <c r="AK83" i="34"/>
  <c r="AJ83" i="34"/>
  <c r="AI83" i="34"/>
  <c r="AH83" i="34"/>
  <c r="AG83" i="34"/>
  <c r="AF83" i="34"/>
  <c r="AE83" i="34"/>
  <c r="AD83" i="34"/>
  <c r="AC83" i="34"/>
  <c r="AB83" i="34"/>
  <c r="AA83" i="34"/>
  <c r="Z83" i="34"/>
  <c r="Y83" i="34"/>
  <c r="X83" i="34"/>
  <c r="W83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J83" i="34"/>
  <c r="I83" i="34"/>
  <c r="H83" i="34"/>
  <c r="G83" i="34"/>
  <c r="F83" i="34"/>
  <c r="E83" i="34"/>
  <c r="D83" i="34"/>
  <c r="AU82" i="34"/>
  <c r="AT82" i="34"/>
  <c r="AS82" i="34"/>
  <c r="AR82" i="34"/>
  <c r="AQ82" i="34"/>
  <c r="AP82" i="34"/>
  <c r="AP104" i="34" s="1"/>
  <c r="AO82" i="34"/>
  <c r="AN82" i="34"/>
  <c r="AM82" i="34"/>
  <c r="AL82" i="34"/>
  <c r="AK82" i="34"/>
  <c r="AJ82" i="34"/>
  <c r="AI82" i="34"/>
  <c r="AH82" i="34"/>
  <c r="AG82" i="34"/>
  <c r="AF82" i="34"/>
  <c r="AE82" i="34"/>
  <c r="AD82" i="34"/>
  <c r="AD104" i="34" s="1"/>
  <c r="AC82" i="34"/>
  <c r="AB82" i="34"/>
  <c r="AA82" i="34"/>
  <c r="Z82" i="34"/>
  <c r="Y82" i="34"/>
  <c r="X82" i="34"/>
  <c r="X104" i="34" s="1"/>
  <c r="W82" i="34"/>
  <c r="V82" i="34"/>
  <c r="U82" i="34"/>
  <c r="T82" i="34"/>
  <c r="S82" i="34"/>
  <c r="R82" i="34"/>
  <c r="Q82" i="34"/>
  <c r="P82" i="34"/>
  <c r="P104" i="34" s="1"/>
  <c r="O82" i="34"/>
  <c r="N82" i="34"/>
  <c r="M82" i="34"/>
  <c r="L82" i="34"/>
  <c r="K82" i="34"/>
  <c r="J82" i="34"/>
  <c r="I82" i="34"/>
  <c r="H82" i="34"/>
  <c r="G82" i="34"/>
  <c r="F82" i="34"/>
  <c r="E82" i="34"/>
  <c r="D82" i="34"/>
  <c r="C76" i="34"/>
  <c r="AV72" i="34"/>
  <c r="AV67" i="34"/>
  <c r="AV62" i="34"/>
  <c r="AV57" i="34"/>
  <c r="AV52" i="34"/>
  <c r="AV47" i="34"/>
  <c r="AV42" i="34"/>
  <c r="AV37" i="34"/>
  <c r="AV32" i="34"/>
  <c r="AV27" i="34"/>
  <c r="AV22" i="34"/>
  <c r="AV17" i="34"/>
  <c r="AV12" i="34"/>
  <c r="AV104" i="35" l="1"/>
  <c r="AV83" i="34"/>
  <c r="AV84" i="34"/>
  <c r="AV85" i="34"/>
  <c r="AV86" i="34"/>
  <c r="AV87" i="34"/>
  <c r="AV88" i="34"/>
  <c r="AV89" i="34"/>
  <c r="AV90" i="34"/>
  <c r="AV91" i="34"/>
  <c r="AV92" i="34"/>
  <c r="AV93" i="34"/>
  <c r="AV94" i="34"/>
  <c r="AV95" i="34"/>
  <c r="AV96" i="34"/>
  <c r="AV97" i="34"/>
  <c r="AV98" i="34"/>
  <c r="AV99" i="34"/>
  <c r="AV100" i="34"/>
  <c r="AV101" i="34"/>
  <c r="AV102" i="34"/>
  <c r="AV103" i="34"/>
  <c r="AV82" i="34"/>
  <c r="AV104" i="34" s="1"/>
  <c r="AT111" i="33"/>
  <c r="AR111" i="33"/>
  <c r="AP111" i="33"/>
  <c r="AN111" i="33"/>
  <c r="AL111" i="33"/>
  <c r="AJ111" i="33"/>
  <c r="AH111" i="33"/>
  <c r="AF111" i="33"/>
  <c r="AD111" i="33"/>
  <c r="AB111" i="33"/>
  <c r="Z111" i="33"/>
  <c r="X111" i="33"/>
  <c r="V111" i="33"/>
  <c r="T111" i="33"/>
  <c r="R111" i="33"/>
  <c r="P111" i="33"/>
  <c r="N111" i="33"/>
  <c r="L111" i="33"/>
  <c r="H111" i="33"/>
  <c r="F111" i="33"/>
  <c r="AT110" i="33"/>
  <c r="AR110" i="33"/>
  <c r="AP110" i="33"/>
  <c r="AN110" i="33"/>
  <c r="AL110" i="33"/>
  <c r="AJ110" i="33"/>
  <c r="AH110" i="33"/>
  <c r="AF110" i="33"/>
  <c r="AD110" i="33"/>
  <c r="AB110" i="33"/>
  <c r="Z110" i="33"/>
  <c r="X110" i="33"/>
  <c r="V110" i="33"/>
  <c r="T110" i="33"/>
  <c r="R110" i="33"/>
  <c r="P110" i="33"/>
  <c r="N110" i="33"/>
  <c r="L110" i="33"/>
  <c r="J110" i="33"/>
  <c r="H110" i="33"/>
  <c r="F110" i="33"/>
  <c r="D110" i="33"/>
  <c r="C110" i="33"/>
  <c r="AT109" i="33"/>
  <c r="AR109" i="33"/>
  <c r="AP109" i="33"/>
  <c r="AN109" i="33"/>
  <c r="AL109" i="33"/>
  <c r="AJ109" i="33"/>
  <c r="AH109" i="33"/>
  <c r="AF109" i="33"/>
  <c r="AD109" i="33"/>
  <c r="AB109" i="33"/>
  <c r="Z109" i="33"/>
  <c r="X109" i="33"/>
  <c r="V109" i="33"/>
  <c r="T109" i="33"/>
  <c r="R109" i="33"/>
  <c r="P109" i="33"/>
  <c r="N109" i="33"/>
  <c r="L109" i="33"/>
  <c r="J109" i="33"/>
  <c r="J111" i="33" s="1"/>
  <c r="H109" i="33"/>
  <c r="F109" i="33"/>
  <c r="D109" i="33"/>
  <c r="C109" i="33" s="1"/>
  <c r="AT104" i="33"/>
  <c r="AS104" i="33"/>
  <c r="AR104" i="33"/>
  <c r="AQ104" i="33"/>
  <c r="AP104" i="33"/>
  <c r="AO104" i="33"/>
  <c r="AN104" i="33"/>
  <c r="AM104" i="33"/>
  <c r="AL104" i="33"/>
  <c r="AK104" i="33"/>
  <c r="AJ104" i="33"/>
  <c r="AI104" i="33"/>
  <c r="AH104" i="33"/>
  <c r="AG104" i="33"/>
  <c r="AF104" i="33"/>
  <c r="AE104" i="33"/>
  <c r="AD104" i="33"/>
  <c r="AC104" i="33"/>
  <c r="AB104" i="33"/>
  <c r="AA104" i="33"/>
  <c r="Z104" i="33"/>
  <c r="Y104" i="33"/>
  <c r="X104" i="33"/>
  <c r="W104" i="33"/>
  <c r="V104" i="33"/>
  <c r="U104" i="33"/>
  <c r="T104" i="33"/>
  <c r="N104" i="33"/>
  <c r="L104" i="33"/>
  <c r="I104" i="33"/>
  <c r="H104" i="33"/>
  <c r="G104" i="33"/>
  <c r="F104" i="33"/>
  <c r="E104" i="33"/>
  <c r="B104" i="33"/>
  <c r="AU103" i="33"/>
  <c r="AT103" i="33"/>
  <c r="AS103" i="33"/>
  <c r="AR103" i="33"/>
  <c r="AQ103" i="33"/>
  <c r="AP103" i="33"/>
  <c r="AO103" i="33"/>
  <c r="AN103" i="33"/>
  <c r="AM103" i="33"/>
  <c r="AL103" i="33"/>
  <c r="AK103" i="33"/>
  <c r="AJ103" i="33"/>
  <c r="AI103" i="33"/>
  <c r="AH103" i="33"/>
  <c r="AG103" i="33"/>
  <c r="AF103" i="33"/>
  <c r="AE103" i="33"/>
  <c r="AD103" i="33"/>
  <c r="AC103" i="33"/>
  <c r="AB103" i="33"/>
  <c r="AA103" i="33"/>
  <c r="Z103" i="33"/>
  <c r="Y103" i="33"/>
  <c r="X103" i="33"/>
  <c r="W103" i="33"/>
  <c r="V103" i="33"/>
  <c r="U103" i="33"/>
  <c r="T103" i="33"/>
  <c r="S103" i="33"/>
  <c r="R103" i="33"/>
  <c r="Q103" i="33"/>
  <c r="P103" i="33"/>
  <c r="O103" i="33"/>
  <c r="N103" i="33"/>
  <c r="M103" i="33"/>
  <c r="L103" i="33"/>
  <c r="K103" i="33"/>
  <c r="J103" i="33"/>
  <c r="I103" i="33"/>
  <c r="H103" i="33"/>
  <c r="G103" i="33"/>
  <c r="F103" i="33"/>
  <c r="E103" i="33"/>
  <c r="D103" i="33"/>
  <c r="AU102" i="33"/>
  <c r="AT102" i="33"/>
  <c r="AS102" i="33"/>
  <c r="AR102" i="33"/>
  <c r="AQ102" i="33"/>
  <c r="AP102" i="33"/>
  <c r="AO102" i="33"/>
  <c r="AN102" i="33"/>
  <c r="AM102" i="33"/>
  <c r="AL102" i="33"/>
  <c r="AK102" i="33"/>
  <c r="AJ102" i="33"/>
  <c r="AI102" i="33"/>
  <c r="AH102" i="33"/>
  <c r="AG102" i="33"/>
  <c r="AF102" i="33"/>
  <c r="AE102" i="33"/>
  <c r="AD102" i="33"/>
  <c r="AC102" i="33"/>
  <c r="AB102" i="33"/>
  <c r="AA102" i="33"/>
  <c r="Z102" i="33"/>
  <c r="Y102" i="33"/>
  <c r="X102" i="33"/>
  <c r="W102" i="33"/>
  <c r="V102" i="33"/>
  <c r="U102" i="33"/>
  <c r="T102" i="33"/>
  <c r="S102" i="33"/>
  <c r="R102" i="33"/>
  <c r="Q102" i="33"/>
  <c r="P102" i="33"/>
  <c r="O102" i="33"/>
  <c r="N102" i="33"/>
  <c r="M102" i="33"/>
  <c r="L102" i="33"/>
  <c r="K102" i="33"/>
  <c r="J102" i="33"/>
  <c r="I102" i="33"/>
  <c r="H102" i="33"/>
  <c r="G102" i="33"/>
  <c r="F102" i="33"/>
  <c r="E102" i="33"/>
  <c r="D102" i="33"/>
  <c r="AU101" i="33"/>
  <c r="AT101" i="33"/>
  <c r="AS101" i="33"/>
  <c r="AR101" i="33"/>
  <c r="AQ101" i="33"/>
  <c r="AP101" i="33"/>
  <c r="AO101" i="33"/>
  <c r="AN101" i="33"/>
  <c r="AM101" i="33"/>
  <c r="AL101" i="33"/>
  <c r="AK101" i="33"/>
  <c r="AJ101" i="33"/>
  <c r="AI101" i="33"/>
  <c r="AH101" i="33"/>
  <c r="AG101" i="33"/>
  <c r="AF101" i="33"/>
  <c r="AE101" i="33"/>
  <c r="AD101" i="33"/>
  <c r="AC101" i="33"/>
  <c r="AB101" i="33"/>
  <c r="AA101" i="33"/>
  <c r="Z101" i="33"/>
  <c r="Y101" i="33"/>
  <c r="X101" i="33"/>
  <c r="W101" i="33"/>
  <c r="V101" i="33"/>
  <c r="U101" i="33"/>
  <c r="T101" i="33"/>
  <c r="S101" i="33"/>
  <c r="R101" i="33"/>
  <c r="Q101" i="33"/>
  <c r="P101" i="33"/>
  <c r="O101" i="33"/>
  <c r="N101" i="33"/>
  <c r="M101" i="33"/>
  <c r="L101" i="33"/>
  <c r="K101" i="33"/>
  <c r="J101" i="33"/>
  <c r="I101" i="33"/>
  <c r="H101" i="33"/>
  <c r="G101" i="33"/>
  <c r="F101" i="33"/>
  <c r="E101" i="33"/>
  <c r="D101" i="33"/>
  <c r="AU100" i="33"/>
  <c r="AT100" i="33"/>
  <c r="AS100" i="33"/>
  <c r="AR100" i="33"/>
  <c r="AQ100" i="33"/>
  <c r="AP100" i="33"/>
  <c r="AO100" i="33"/>
  <c r="AN100" i="33"/>
  <c r="AM100" i="33"/>
  <c r="AL100" i="33"/>
  <c r="AK100" i="33"/>
  <c r="AJ100" i="33"/>
  <c r="AI100" i="33"/>
  <c r="AH100" i="33"/>
  <c r="AG100" i="33"/>
  <c r="AF100" i="33"/>
  <c r="AE100" i="33"/>
  <c r="AD100" i="33"/>
  <c r="AC100" i="33"/>
  <c r="AB100" i="33"/>
  <c r="AA100" i="33"/>
  <c r="Z100" i="33"/>
  <c r="Y100" i="33"/>
  <c r="X100" i="33"/>
  <c r="W100" i="33"/>
  <c r="V100" i="33"/>
  <c r="U100" i="33"/>
  <c r="T100" i="33"/>
  <c r="S100" i="33"/>
  <c r="R100" i="33"/>
  <c r="Q100" i="33"/>
  <c r="P100" i="33"/>
  <c r="O100" i="33"/>
  <c r="N100" i="33"/>
  <c r="M100" i="33"/>
  <c r="L100" i="33"/>
  <c r="K100" i="33"/>
  <c r="J100" i="33"/>
  <c r="I100" i="33"/>
  <c r="H100" i="33"/>
  <c r="G100" i="33"/>
  <c r="F100" i="33"/>
  <c r="E100" i="33"/>
  <c r="D100" i="33"/>
  <c r="AU99" i="33"/>
  <c r="AT99" i="33"/>
  <c r="AS99" i="33"/>
  <c r="AR99" i="33"/>
  <c r="AQ99" i="33"/>
  <c r="AP99" i="33"/>
  <c r="AO99" i="33"/>
  <c r="AN99" i="33"/>
  <c r="AM99" i="33"/>
  <c r="AL99" i="33"/>
  <c r="AK99" i="33"/>
  <c r="AJ99" i="33"/>
  <c r="AI99" i="33"/>
  <c r="AH99" i="33"/>
  <c r="AG99" i="33"/>
  <c r="AF99" i="33"/>
  <c r="AE99" i="33"/>
  <c r="AD99" i="33"/>
  <c r="AC99" i="33"/>
  <c r="AB99" i="33"/>
  <c r="AA99" i="33"/>
  <c r="Z99" i="33"/>
  <c r="Y99" i="33"/>
  <c r="X99" i="33"/>
  <c r="W99" i="33"/>
  <c r="V99" i="33"/>
  <c r="U99" i="33"/>
  <c r="T99" i="33"/>
  <c r="S99" i="33"/>
  <c r="R99" i="33"/>
  <c r="Q99" i="33"/>
  <c r="P99" i="33"/>
  <c r="O99" i="33"/>
  <c r="N99" i="33"/>
  <c r="M99" i="33"/>
  <c r="L99" i="33"/>
  <c r="K99" i="33"/>
  <c r="J99" i="33"/>
  <c r="I99" i="33"/>
  <c r="H99" i="33"/>
  <c r="G99" i="33"/>
  <c r="F99" i="33"/>
  <c r="E99" i="33"/>
  <c r="D99" i="33"/>
  <c r="AU98" i="33"/>
  <c r="AT98" i="33"/>
  <c r="AS98" i="33"/>
  <c r="AR98" i="33"/>
  <c r="AQ98" i="33"/>
  <c r="AP98" i="33"/>
  <c r="AO98" i="33"/>
  <c r="AN98" i="33"/>
  <c r="AM98" i="33"/>
  <c r="AL98" i="33"/>
  <c r="AK98" i="33"/>
  <c r="AJ98" i="33"/>
  <c r="AI98" i="33"/>
  <c r="AH98" i="33"/>
  <c r="AG98" i="33"/>
  <c r="AF98" i="33"/>
  <c r="AE98" i="33"/>
  <c r="AD98" i="33"/>
  <c r="AC98" i="33"/>
  <c r="AB98" i="33"/>
  <c r="AA98" i="33"/>
  <c r="Z98" i="33"/>
  <c r="Y98" i="33"/>
  <c r="X98" i="33"/>
  <c r="W98" i="33"/>
  <c r="V98" i="33"/>
  <c r="U98" i="33"/>
  <c r="T98" i="33"/>
  <c r="S98" i="33"/>
  <c r="R98" i="33"/>
  <c r="Q98" i="33"/>
  <c r="P98" i="33"/>
  <c r="O98" i="33"/>
  <c r="N98" i="33"/>
  <c r="M98" i="33"/>
  <c r="L98" i="33"/>
  <c r="K98" i="33"/>
  <c r="J98" i="33"/>
  <c r="I98" i="33"/>
  <c r="H98" i="33"/>
  <c r="G98" i="33"/>
  <c r="F98" i="33"/>
  <c r="E98" i="33"/>
  <c r="D98" i="33"/>
  <c r="AU97" i="33"/>
  <c r="AT97" i="33"/>
  <c r="AS97" i="33"/>
  <c r="AR97" i="33"/>
  <c r="AQ97" i="33"/>
  <c r="AP97" i="33"/>
  <c r="AO97" i="33"/>
  <c r="AN97" i="33"/>
  <c r="AM97" i="33"/>
  <c r="AL97" i="33"/>
  <c r="AK97" i="33"/>
  <c r="AJ97" i="33"/>
  <c r="AI97" i="33"/>
  <c r="AH97" i="33"/>
  <c r="AG97" i="33"/>
  <c r="AF97" i="33"/>
  <c r="AE97" i="33"/>
  <c r="AD97" i="33"/>
  <c r="AC97" i="33"/>
  <c r="AB97" i="33"/>
  <c r="AA97" i="33"/>
  <c r="Z97" i="33"/>
  <c r="Y97" i="33"/>
  <c r="X97" i="33"/>
  <c r="W97" i="33"/>
  <c r="V97" i="33"/>
  <c r="U97" i="33"/>
  <c r="T97" i="33"/>
  <c r="S97" i="33"/>
  <c r="R97" i="33"/>
  <c r="Q97" i="33"/>
  <c r="P97" i="33"/>
  <c r="O97" i="33"/>
  <c r="N97" i="33"/>
  <c r="M97" i="33"/>
  <c r="L97" i="33"/>
  <c r="K97" i="33"/>
  <c r="J97" i="33"/>
  <c r="I97" i="33"/>
  <c r="H97" i="33"/>
  <c r="G97" i="33"/>
  <c r="F97" i="33"/>
  <c r="E97" i="33"/>
  <c r="D97" i="33"/>
  <c r="AU96" i="33"/>
  <c r="AT96" i="33"/>
  <c r="AS96" i="33"/>
  <c r="AR96" i="33"/>
  <c r="AQ96" i="33"/>
  <c r="AP96" i="33"/>
  <c r="AO96" i="33"/>
  <c r="AN96" i="33"/>
  <c r="AM96" i="33"/>
  <c r="AL96" i="33"/>
  <c r="AK96" i="33"/>
  <c r="AJ96" i="33"/>
  <c r="AI96" i="33"/>
  <c r="AH96" i="33"/>
  <c r="AG96" i="33"/>
  <c r="AF96" i="33"/>
  <c r="AE96" i="33"/>
  <c r="AD96" i="33"/>
  <c r="AC96" i="33"/>
  <c r="AB96" i="33"/>
  <c r="AA96" i="33"/>
  <c r="Z96" i="33"/>
  <c r="Y96" i="33"/>
  <c r="X96" i="33"/>
  <c r="W96" i="33"/>
  <c r="V96" i="33"/>
  <c r="U96" i="33"/>
  <c r="T96" i="33"/>
  <c r="S96" i="33"/>
  <c r="R96" i="33"/>
  <c r="Q96" i="33"/>
  <c r="P96" i="33"/>
  <c r="O96" i="33"/>
  <c r="N96" i="33"/>
  <c r="M96" i="33"/>
  <c r="L96" i="33"/>
  <c r="K96" i="33"/>
  <c r="J96" i="33"/>
  <c r="I96" i="33"/>
  <c r="H96" i="33"/>
  <c r="G96" i="33"/>
  <c r="F96" i="33"/>
  <c r="E96" i="33"/>
  <c r="D96" i="33"/>
  <c r="AU95" i="33"/>
  <c r="AT95" i="33"/>
  <c r="AS95" i="33"/>
  <c r="AR95" i="33"/>
  <c r="AQ95" i="33"/>
  <c r="AP95" i="33"/>
  <c r="AO95" i="33"/>
  <c r="AN95" i="33"/>
  <c r="AM95" i="33"/>
  <c r="AL95" i="33"/>
  <c r="AK95" i="33"/>
  <c r="AJ95" i="33"/>
  <c r="AI95" i="33"/>
  <c r="AH95" i="33"/>
  <c r="AG95" i="33"/>
  <c r="AF95" i="33"/>
  <c r="AE95" i="33"/>
  <c r="AD95" i="33"/>
  <c r="AC95" i="33"/>
  <c r="AB95" i="33"/>
  <c r="AA95" i="33"/>
  <c r="Z95" i="33"/>
  <c r="Y95" i="33"/>
  <c r="X95" i="33"/>
  <c r="W95" i="33"/>
  <c r="V95" i="33"/>
  <c r="U95" i="33"/>
  <c r="T95" i="33"/>
  <c r="S95" i="33"/>
  <c r="R95" i="33"/>
  <c r="Q95" i="33"/>
  <c r="P95" i="33"/>
  <c r="O95" i="33"/>
  <c r="N95" i="33"/>
  <c r="M95" i="33"/>
  <c r="L95" i="33"/>
  <c r="K95" i="33"/>
  <c r="J95" i="33"/>
  <c r="I95" i="33"/>
  <c r="H95" i="33"/>
  <c r="G95" i="33"/>
  <c r="F95" i="33"/>
  <c r="E95" i="33"/>
  <c r="D95" i="33"/>
  <c r="AU94" i="33"/>
  <c r="AT94" i="33"/>
  <c r="AS94" i="33"/>
  <c r="AR94" i="33"/>
  <c r="AQ94" i="33"/>
  <c r="AP94" i="33"/>
  <c r="AO94" i="33"/>
  <c r="AN94" i="33"/>
  <c r="AM94" i="33"/>
  <c r="AL94" i="33"/>
  <c r="AK94" i="33"/>
  <c r="AJ94" i="33"/>
  <c r="AI94" i="33"/>
  <c r="AH94" i="33"/>
  <c r="AG94" i="33"/>
  <c r="AF94" i="33"/>
  <c r="AE94" i="33"/>
  <c r="AD94" i="33"/>
  <c r="AC94" i="33"/>
  <c r="AB94" i="33"/>
  <c r="AA94" i="33"/>
  <c r="Z94" i="33"/>
  <c r="Y94" i="33"/>
  <c r="X94" i="33"/>
  <c r="W94" i="33"/>
  <c r="V94" i="33"/>
  <c r="U94" i="33"/>
  <c r="T94" i="33"/>
  <c r="S94" i="33"/>
  <c r="R94" i="33"/>
  <c r="Q94" i="33"/>
  <c r="P94" i="33"/>
  <c r="O94" i="33"/>
  <c r="N94" i="33"/>
  <c r="M94" i="33"/>
  <c r="L94" i="33"/>
  <c r="K94" i="33"/>
  <c r="J94" i="33"/>
  <c r="I94" i="33"/>
  <c r="H94" i="33"/>
  <c r="G94" i="33"/>
  <c r="F94" i="33"/>
  <c r="E94" i="33"/>
  <c r="D94" i="33"/>
  <c r="AU93" i="33"/>
  <c r="AT93" i="33"/>
  <c r="AS93" i="33"/>
  <c r="AR93" i="33"/>
  <c r="AQ93" i="33"/>
  <c r="AP93" i="33"/>
  <c r="AO93" i="33"/>
  <c r="AN93" i="33"/>
  <c r="AM93" i="33"/>
  <c r="AL93" i="33"/>
  <c r="AK93" i="33"/>
  <c r="AJ93" i="33"/>
  <c r="AI93" i="33"/>
  <c r="AH93" i="33"/>
  <c r="AG93" i="33"/>
  <c r="AF93" i="33"/>
  <c r="AE93" i="33"/>
  <c r="AD93" i="33"/>
  <c r="AC93" i="33"/>
  <c r="AB93" i="33"/>
  <c r="AA93" i="33"/>
  <c r="Z93" i="33"/>
  <c r="Y93" i="33"/>
  <c r="X93" i="33"/>
  <c r="W93" i="33"/>
  <c r="V93" i="33"/>
  <c r="U93" i="33"/>
  <c r="T93" i="33"/>
  <c r="S93" i="33"/>
  <c r="R93" i="33"/>
  <c r="Q93" i="33"/>
  <c r="P93" i="33"/>
  <c r="O93" i="33"/>
  <c r="N93" i="33"/>
  <c r="M93" i="33"/>
  <c r="L93" i="33"/>
  <c r="K93" i="33"/>
  <c r="J93" i="33"/>
  <c r="I93" i="33"/>
  <c r="H93" i="33"/>
  <c r="G93" i="33"/>
  <c r="F93" i="33"/>
  <c r="E93" i="33"/>
  <c r="D93" i="33"/>
  <c r="AU92" i="33"/>
  <c r="AT92" i="33"/>
  <c r="AS92" i="33"/>
  <c r="AR92" i="33"/>
  <c r="AQ92" i="33"/>
  <c r="AP92" i="33"/>
  <c r="AO92" i="33"/>
  <c r="AN92" i="33"/>
  <c r="AM92" i="33"/>
  <c r="AL92" i="33"/>
  <c r="AK92" i="33"/>
  <c r="AJ92" i="33"/>
  <c r="AI92" i="33"/>
  <c r="AH92" i="33"/>
  <c r="AG92" i="33"/>
  <c r="AF92" i="33"/>
  <c r="AE92" i="33"/>
  <c r="AD92" i="33"/>
  <c r="AC92" i="33"/>
  <c r="AB92" i="33"/>
  <c r="AA92" i="33"/>
  <c r="Z92" i="33"/>
  <c r="Y92" i="33"/>
  <c r="X92" i="33"/>
  <c r="W92" i="33"/>
  <c r="V92" i="33"/>
  <c r="U92" i="33"/>
  <c r="T92" i="33"/>
  <c r="S92" i="33"/>
  <c r="R92" i="33"/>
  <c r="Q92" i="33"/>
  <c r="P92" i="33"/>
  <c r="O92" i="33"/>
  <c r="N92" i="33"/>
  <c r="M92" i="33"/>
  <c r="L92" i="33"/>
  <c r="K92" i="33"/>
  <c r="J92" i="33"/>
  <c r="I92" i="33"/>
  <c r="H92" i="33"/>
  <c r="G92" i="33"/>
  <c r="F92" i="33"/>
  <c r="E92" i="33"/>
  <c r="D92" i="33"/>
  <c r="AU91" i="33"/>
  <c r="AT91" i="33"/>
  <c r="AS91" i="33"/>
  <c r="AR91" i="33"/>
  <c r="AQ91" i="33"/>
  <c r="AP91" i="33"/>
  <c r="AO91" i="33"/>
  <c r="AN91" i="33"/>
  <c r="AM91" i="33"/>
  <c r="AL91" i="33"/>
  <c r="AK91" i="33"/>
  <c r="AJ91" i="33"/>
  <c r="AI91" i="33"/>
  <c r="AH91" i="33"/>
  <c r="AG91" i="33"/>
  <c r="AF91" i="33"/>
  <c r="AE91" i="33"/>
  <c r="AD91" i="33"/>
  <c r="AC91" i="33"/>
  <c r="AB91" i="33"/>
  <c r="AA91" i="33"/>
  <c r="Z91" i="33"/>
  <c r="Y91" i="33"/>
  <c r="X91" i="33"/>
  <c r="W91" i="33"/>
  <c r="V91" i="33"/>
  <c r="U91" i="33"/>
  <c r="T91" i="33"/>
  <c r="S91" i="33"/>
  <c r="R91" i="33"/>
  <c r="Q91" i="33"/>
  <c r="P91" i="33"/>
  <c r="O91" i="33"/>
  <c r="N91" i="33"/>
  <c r="M91" i="33"/>
  <c r="L91" i="33"/>
  <c r="K91" i="33"/>
  <c r="J91" i="33"/>
  <c r="I91" i="33"/>
  <c r="H91" i="33"/>
  <c r="G91" i="33"/>
  <c r="F91" i="33"/>
  <c r="E91" i="33"/>
  <c r="D91" i="33"/>
  <c r="AU90" i="33"/>
  <c r="AT90" i="33"/>
  <c r="AS90" i="33"/>
  <c r="AR90" i="33"/>
  <c r="AQ90" i="33"/>
  <c r="AP90" i="33"/>
  <c r="AO90" i="33"/>
  <c r="AN90" i="33"/>
  <c r="AM90" i="33"/>
  <c r="AL90" i="33"/>
  <c r="AK90" i="33"/>
  <c r="AJ90" i="33"/>
  <c r="AI90" i="33"/>
  <c r="AH90" i="33"/>
  <c r="AG90" i="33"/>
  <c r="AF90" i="33"/>
  <c r="AE90" i="33"/>
  <c r="AD90" i="33"/>
  <c r="AC90" i="33"/>
  <c r="AB90" i="33"/>
  <c r="AA90" i="33"/>
  <c r="Z90" i="33"/>
  <c r="Y90" i="33"/>
  <c r="X90" i="33"/>
  <c r="W90" i="33"/>
  <c r="V90" i="33"/>
  <c r="U90" i="33"/>
  <c r="T90" i="33"/>
  <c r="S90" i="33"/>
  <c r="R90" i="33"/>
  <c r="Q90" i="33"/>
  <c r="P90" i="33"/>
  <c r="O90" i="33"/>
  <c r="N90" i="33"/>
  <c r="M90" i="33"/>
  <c r="L90" i="33"/>
  <c r="K90" i="33"/>
  <c r="J90" i="33"/>
  <c r="I90" i="33"/>
  <c r="H90" i="33"/>
  <c r="G90" i="33"/>
  <c r="F90" i="33"/>
  <c r="E90" i="33"/>
  <c r="D90" i="33"/>
  <c r="AU89" i="33"/>
  <c r="AT89" i="33"/>
  <c r="AS89" i="33"/>
  <c r="AR89" i="33"/>
  <c r="AQ89" i="33"/>
  <c r="AP89" i="33"/>
  <c r="AO89" i="33"/>
  <c r="AN89" i="33"/>
  <c r="AM89" i="33"/>
  <c r="AL89" i="33"/>
  <c r="AK89" i="33"/>
  <c r="AJ89" i="33"/>
  <c r="AI89" i="33"/>
  <c r="AH89" i="33"/>
  <c r="AG89" i="33"/>
  <c r="AF89" i="33"/>
  <c r="AE89" i="33"/>
  <c r="AD89" i="33"/>
  <c r="AC89" i="33"/>
  <c r="AB89" i="33"/>
  <c r="AA89" i="33"/>
  <c r="Z89" i="33"/>
  <c r="Y89" i="33"/>
  <c r="X89" i="33"/>
  <c r="W89" i="33"/>
  <c r="V89" i="33"/>
  <c r="U89" i="33"/>
  <c r="T89" i="33"/>
  <c r="S89" i="33"/>
  <c r="R89" i="33"/>
  <c r="Q89" i="33"/>
  <c r="P89" i="33"/>
  <c r="O89" i="33"/>
  <c r="N89" i="33"/>
  <c r="M89" i="33"/>
  <c r="L89" i="33"/>
  <c r="K89" i="33"/>
  <c r="J89" i="33"/>
  <c r="I89" i="33"/>
  <c r="H89" i="33"/>
  <c r="G89" i="33"/>
  <c r="F89" i="33"/>
  <c r="E89" i="33"/>
  <c r="D89" i="33"/>
  <c r="AU88" i="33"/>
  <c r="AT88" i="33"/>
  <c r="AS88" i="33"/>
  <c r="AR88" i="33"/>
  <c r="AQ88" i="33"/>
  <c r="AP88" i="33"/>
  <c r="AO88" i="33"/>
  <c r="AN88" i="33"/>
  <c r="AM88" i="33"/>
  <c r="AL88" i="33"/>
  <c r="AK88" i="33"/>
  <c r="AJ88" i="33"/>
  <c r="AI88" i="33"/>
  <c r="AH88" i="33"/>
  <c r="AG88" i="33"/>
  <c r="AF88" i="33"/>
  <c r="AE88" i="33"/>
  <c r="AD88" i="33"/>
  <c r="AC88" i="33"/>
  <c r="AB88" i="33"/>
  <c r="AA88" i="33"/>
  <c r="Z88" i="33"/>
  <c r="Y88" i="33"/>
  <c r="X88" i="33"/>
  <c r="W88" i="33"/>
  <c r="V88" i="33"/>
  <c r="U88" i="33"/>
  <c r="T88" i="33"/>
  <c r="S88" i="33"/>
  <c r="R88" i="33"/>
  <c r="Q88" i="33"/>
  <c r="P88" i="33"/>
  <c r="O88" i="33"/>
  <c r="N88" i="33"/>
  <c r="M88" i="33"/>
  <c r="L88" i="33"/>
  <c r="K88" i="33"/>
  <c r="J88" i="33"/>
  <c r="I88" i="33"/>
  <c r="H88" i="33"/>
  <c r="G88" i="33"/>
  <c r="F88" i="33"/>
  <c r="E88" i="33"/>
  <c r="D88" i="33"/>
  <c r="AU87" i="33"/>
  <c r="AT87" i="33"/>
  <c r="AS87" i="33"/>
  <c r="AR87" i="33"/>
  <c r="AQ87" i="33"/>
  <c r="AP87" i="33"/>
  <c r="AO87" i="33"/>
  <c r="AN87" i="33"/>
  <c r="AM87" i="33"/>
  <c r="AL87" i="33"/>
  <c r="AK87" i="33"/>
  <c r="AJ87" i="33"/>
  <c r="AI87" i="33"/>
  <c r="AH87" i="33"/>
  <c r="AG87" i="33"/>
  <c r="AF87" i="33"/>
  <c r="AE87" i="33"/>
  <c r="AD87" i="33"/>
  <c r="AC87" i="33"/>
  <c r="AB87" i="33"/>
  <c r="AA87" i="33"/>
  <c r="Z87" i="33"/>
  <c r="Y87" i="33"/>
  <c r="X87" i="33"/>
  <c r="W87" i="33"/>
  <c r="V87" i="33"/>
  <c r="U87" i="33"/>
  <c r="T87" i="33"/>
  <c r="S87" i="33"/>
  <c r="R87" i="33"/>
  <c r="Q87" i="33"/>
  <c r="P87" i="33"/>
  <c r="O87" i="33"/>
  <c r="N87" i="33"/>
  <c r="M87" i="33"/>
  <c r="L87" i="33"/>
  <c r="K87" i="33"/>
  <c r="J87" i="33"/>
  <c r="I87" i="33"/>
  <c r="H87" i="33"/>
  <c r="G87" i="33"/>
  <c r="F87" i="33"/>
  <c r="E87" i="33"/>
  <c r="D87" i="33"/>
  <c r="AU86" i="33"/>
  <c r="AT86" i="33"/>
  <c r="AS86" i="33"/>
  <c r="AR86" i="33"/>
  <c r="AQ86" i="33"/>
  <c r="AP86" i="33"/>
  <c r="AO86" i="33"/>
  <c r="AN86" i="33"/>
  <c r="AM86" i="33"/>
  <c r="AL86" i="33"/>
  <c r="AK86" i="33"/>
  <c r="AJ86" i="33"/>
  <c r="AI86" i="33"/>
  <c r="AH86" i="33"/>
  <c r="AG86" i="33"/>
  <c r="AF86" i="33"/>
  <c r="AE86" i="33"/>
  <c r="AD86" i="33"/>
  <c r="AC86" i="33"/>
  <c r="AB86" i="33"/>
  <c r="AA86" i="33"/>
  <c r="Z86" i="33"/>
  <c r="Y86" i="33"/>
  <c r="X86" i="33"/>
  <c r="W86" i="33"/>
  <c r="V86" i="33"/>
  <c r="U86" i="33"/>
  <c r="T86" i="33"/>
  <c r="S86" i="33"/>
  <c r="R86" i="33"/>
  <c r="Q86" i="33"/>
  <c r="P86" i="33"/>
  <c r="O86" i="33"/>
  <c r="N86" i="33"/>
  <c r="M86" i="33"/>
  <c r="L86" i="33"/>
  <c r="K86" i="33"/>
  <c r="J86" i="33"/>
  <c r="I86" i="33"/>
  <c r="H86" i="33"/>
  <c r="G86" i="33"/>
  <c r="F86" i="33"/>
  <c r="E86" i="33"/>
  <c r="D86" i="33"/>
  <c r="AU85" i="33"/>
  <c r="AT85" i="33"/>
  <c r="AS85" i="33"/>
  <c r="AR85" i="33"/>
  <c r="AQ85" i="33"/>
  <c r="AP85" i="33"/>
  <c r="AO85" i="33"/>
  <c r="AN85" i="33"/>
  <c r="AM85" i="33"/>
  <c r="AL85" i="33"/>
  <c r="AK85" i="33"/>
  <c r="AJ85" i="33"/>
  <c r="AI85" i="33"/>
  <c r="AH85" i="33"/>
  <c r="AG85" i="33"/>
  <c r="AF85" i="33"/>
  <c r="AE85" i="33"/>
  <c r="AD85" i="33"/>
  <c r="AC85" i="33"/>
  <c r="AB85" i="33"/>
  <c r="AA85" i="33"/>
  <c r="Z85" i="33"/>
  <c r="Y85" i="33"/>
  <c r="X85" i="33"/>
  <c r="W85" i="33"/>
  <c r="V85" i="33"/>
  <c r="U85" i="33"/>
  <c r="T85" i="33"/>
  <c r="S85" i="33"/>
  <c r="R85" i="33"/>
  <c r="Q85" i="33"/>
  <c r="P85" i="33"/>
  <c r="O85" i="33"/>
  <c r="N85" i="33"/>
  <c r="M85" i="33"/>
  <c r="L85" i="33"/>
  <c r="K85" i="33"/>
  <c r="J85" i="33"/>
  <c r="I85" i="33"/>
  <c r="H85" i="33"/>
  <c r="G85" i="33"/>
  <c r="F85" i="33"/>
  <c r="E85" i="33"/>
  <c r="D85" i="33"/>
  <c r="AU84" i="33"/>
  <c r="AT84" i="33"/>
  <c r="AS84" i="33"/>
  <c r="AR84" i="33"/>
  <c r="AQ84" i="33"/>
  <c r="AP84" i="33"/>
  <c r="AO84" i="33"/>
  <c r="AN84" i="33"/>
  <c r="AM84" i="33"/>
  <c r="AL84" i="33"/>
  <c r="AK84" i="33"/>
  <c r="AJ84" i="33"/>
  <c r="AI84" i="33"/>
  <c r="AH84" i="33"/>
  <c r="AG84" i="33"/>
  <c r="AF84" i="33"/>
  <c r="AE84" i="33"/>
  <c r="AD84" i="33"/>
  <c r="AC84" i="33"/>
  <c r="AB84" i="33"/>
  <c r="AA84" i="33"/>
  <c r="Z84" i="33"/>
  <c r="Y84" i="33"/>
  <c r="X84" i="33"/>
  <c r="W84" i="33"/>
  <c r="V84" i="33"/>
  <c r="U84" i="33"/>
  <c r="T84" i="33"/>
  <c r="S84" i="33"/>
  <c r="R84" i="33"/>
  <c r="Q84" i="33"/>
  <c r="P84" i="33"/>
  <c r="O84" i="33"/>
  <c r="N84" i="33"/>
  <c r="M84" i="33"/>
  <c r="L84" i="33"/>
  <c r="K84" i="33"/>
  <c r="J84" i="33"/>
  <c r="I84" i="33"/>
  <c r="H84" i="33"/>
  <c r="G84" i="33"/>
  <c r="F84" i="33"/>
  <c r="E84" i="33"/>
  <c r="D84" i="33"/>
  <c r="AU83" i="33"/>
  <c r="AT83" i="33"/>
  <c r="AS83" i="33"/>
  <c r="AR83" i="33"/>
  <c r="AQ83" i="33"/>
  <c r="AP83" i="33"/>
  <c r="AO83" i="33"/>
  <c r="AN83" i="33"/>
  <c r="AM83" i="33"/>
  <c r="AL83" i="33"/>
  <c r="AK83" i="33"/>
  <c r="AJ83" i="33"/>
  <c r="AI83" i="33"/>
  <c r="AH83" i="33"/>
  <c r="AG83" i="33"/>
  <c r="AF83" i="33"/>
  <c r="AE83" i="33"/>
  <c r="AD83" i="33"/>
  <c r="AC83" i="33"/>
  <c r="AB83" i="33"/>
  <c r="AA83" i="33"/>
  <c r="Z83" i="33"/>
  <c r="Y83" i="33"/>
  <c r="X83" i="33"/>
  <c r="W83" i="33"/>
  <c r="V83" i="33"/>
  <c r="U83" i="33"/>
  <c r="T83" i="33"/>
  <c r="S83" i="33"/>
  <c r="R83" i="33"/>
  <c r="Q83" i="33"/>
  <c r="P83" i="33"/>
  <c r="O83" i="33"/>
  <c r="N83" i="33"/>
  <c r="M83" i="33"/>
  <c r="L83" i="33"/>
  <c r="K83" i="33"/>
  <c r="J83" i="33"/>
  <c r="I83" i="33"/>
  <c r="H83" i="33"/>
  <c r="G83" i="33"/>
  <c r="F83" i="33"/>
  <c r="E83" i="33"/>
  <c r="D83" i="33"/>
  <c r="AU82" i="33"/>
  <c r="AT82" i="33"/>
  <c r="AS82" i="33"/>
  <c r="AR82" i="33"/>
  <c r="AQ82" i="33"/>
  <c r="AP82" i="33"/>
  <c r="AO82" i="33"/>
  <c r="AN82" i="33"/>
  <c r="AM82" i="33"/>
  <c r="AL82" i="33"/>
  <c r="AK82" i="33"/>
  <c r="AJ82" i="33"/>
  <c r="AI82" i="33"/>
  <c r="AH82" i="33"/>
  <c r="AG82" i="33"/>
  <c r="AF82" i="33"/>
  <c r="AE82" i="33"/>
  <c r="AD82" i="33"/>
  <c r="AC82" i="33"/>
  <c r="AB82" i="33"/>
  <c r="AA82" i="33"/>
  <c r="Z82" i="33"/>
  <c r="Y82" i="33"/>
  <c r="X82" i="33"/>
  <c r="W82" i="33"/>
  <c r="V82" i="33"/>
  <c r="U82" i="33"/>
  <c r="T82" i="33"/>
  <c r="S82" i="33"/>
  <c r="R82" i="33"/>
  <c r="R104" i="33" s="1"/>
  <c r="Q82" i="33"/>
  <c r="P82" i="33"/>
  <c r="P104" i="33" s="1"/>
  <c r="O82" i="33"/>
  <c r="N82" i="33"/>
  <c r="M82" i="33"/>
  <c r="L82" i="33"/>
  <c r="K82" i="33"/>
  <c r="J82" i="33"/>
  <c r="J104" i="33" s="1"/>
  <c r="I82" i="33"/>
  <c r="H82" i="33"/>
  <c r="G82" i="33"/>
  <c r="F82" i="33"/>
  <c r="E82" i="33"/>
  <c r="D82" i="33"/>
  <c r="D104" i="33" s="1"/>
  <c r="C76" i="33"/>
  <c r="AV72" i="33"/>
  <c r="AV67" i="33"/>
  <c r="AV62" i="33"/>
  <c r="AV57" i="33"/>
  <c r="AV52" i="33"/>
  <c r="AV47" i="33"/>
  <c r="AV42" i="33"/>
  <c r="AV37" i="33"/>
  <c r="AV32" i="33"/>
  <c r="AV27" i="33"/>
  <c r="AV22" i="33"/>
  <c r="AV17" i="33"/>
  <c r="AV12" i="33"/>
  <c r="D111" i="33" l="1"/>
  <c r="C111" i="33" s="1"/>
  <c r="AV83" i="33"/>
  <c r="AV84" i="33"/>
  <c r="AV85" i="33"/>
  <c r="AV86" i="33"/>
  <c r="AV87" i="33"/>
  <c r="AV88" i="33"/>
  <c r="AV89" i="33"/>
  <c r="AV90" i="33"/>
  <c r="AV91" i="33"/>
  <c r="AV92" i="33"/>
  <c r="AV93" i="33"/>
  <c r="AV94" i="33"/>
  <c r="AV95" i="33"/>
  <c r="AV96" i="33"/>
  <c r="AV97" i="33"/>
  <c r="AV98" i="33"/>
  <c r="AV99" i="33"/>
  <c r="AV100" i="33"/>
  <c r="AV101" i="33"/>
  <c r="AV102" i="33"/>
  <c r="AV103" i="33"/>
  <c r="AV82" i="33"/>
  <c r="AV104" i="33" s="1"/>
  <c r="AT114" i="32"/>
  <c r="AR114" i="32"/>
  <c r="AP114" i="32"/>
  <c r="AN114" i="32"/>
  <c r="AL114" i="32"/>
  <c r="AJ114" i="32"/>
  <c r="AH114" i="32"/>
  <c r="AF114" i="32"/>
  <c r="AD114" i="32"/>
  <c r="AB114" i="32"/>
  <c r="Z114" i="32"/>
  <c r="X114" i="32"/>
  <c r="V114" i="32"/>
  <c r="T114" i="32"/>
  <c r="R114" i="32"/>
  <c r="P114" i="32"/>
  <c r="N114" i="32"/>
  <c r="L114" i="32"/>
  <c r="J114" i="32"/>
  <c r="H114" i="32"/>
  <c r="F114" i="32"/>
  <c r="D114" i="32"/>
  <c r="C114" i="32"/>
  <c r="AT113" i="32"/>
  <c r="AR113" i="32"/>
  <c r="AP113" i="32"/>
  <c r="AN113" i="32"/>
  <c r="AL113" i="32"/>
  <c r="AJ113" i="32"/>
  <c r="AH113" i="32"/>
  <c r="AF113" i="32"/>
  <c r="AD113" i="32"/>
  <c r="AB113" i="32"/>
  <c r="Z113" i="32"/>
  <c r="X113" i="32"/>
  <c r="V113" i="32"/>
  <c r="T113" i="32"/>
  <c r="R113" i="32"/>
  <c r="P113" i="32"/>
  <c r="N113" i="32"/>
  <c r="L113" i="32"/>
  <c r="J113" i="32"/>
  <c r="H113" i="32"/>
  <c r="F113" i="32"/>
  <c r="D113" i="32"/>
  <c r="C113" i="32"/>
  <c r="AT112" i="32"/>
  <c r="AR112" i="32"/>
  <c r="AP112" i="32"/>
  <c r="AN112" i="32"/>
  <c r="AL112" i="32"/>
  <c r="AJ112" i="32"/>
  <c r="AH112" i="32"/>
  <c r="AF112" i="32"/>
  <c r="AD112" i="32"/>
  <c r="AB112" i="32"/>
  <c r="Z112" i="32"/>
  <c r="X112" i="32"/>
  <c r="V112" i="32"/>
  <c r="T112" i="32"/>
  <c r="R112" i="32"/>
  <c r="P112" i="32"/>
  <c r="N112" i="32"/>
  <c r="L112" i="32"/>
  <c r="J112" i="32"/>
  <c r="H112" i="32"/>
  <c r="F112" i="32"/>
  <c r="D112" i="32"/>
  <c r="C112" i="32"/>
  <c r="B107" i="32"/>
  <c r="AU106" i="32"/>
  <c r="AT106" i="32"/>
  <c r="AS106" i="32"/>
  <c r="AR106" i="32"/>
  <c r="AQ106" i="32"/>
  <c r="AP106" i="32"/>
  <c r="AO106" i="32"/>
  <c r="AN106" i="32"/>
  <c r="AM106" i="32"/>
  <c r="AL106" i="32"/>
  <c r="AK106" i="32"/>
  <c r="AJ106" i="32"/>
  <c r="AI106" i="32"/>
  <c r="AH106" i="32"/>
  <c r="AG106" i="32"/>
  <c r="AF106" i="32"/>
  <c r="AE106" i="32"/>
  <c r="AD106" i="32"/>
  <c r="AC106" i="32"/>
  <c r="AB106" i="32"/>
  <c r="AA106" i="32"/>
  <c r="Z106" i="32"/>
  <c r="Y106" i="32"/>
  <c r="X106" i="32"/>
  <c r="W106" i="32"/>
  <c r="V106" i="32"/>
  <c r="U106" i="32"/>
  <c r="T106" i="32"/>
  <c r="S106" i="32"/>
  <c r="R106" i="32"/>
  <c r="Q106" i="32"/>
  <c r="P106" i="32"/>
  <c r="O106" i="32"/>
  <c r="N106" i="32"/>
  <c r="M106" i="32"/>
  <c r="L106" i="32"/>
  <c r="K106" i="32"/>
  <c r="J106" i="32"/>
  <c r="I106" i="32"/>
  <c r="H106" i="32"/>
  <c r="G106" i="32"/>
  <c r="F106" i="32"/>
  <c r="E106" i="32"/>
  <c r="D106" i="32"/>
  <c r="AU105" i="32"/>
  <c r="AT105" i="32"/>
  <c r="AS105" i="32"/>
  <c r="AR105" i="32"/>
  <c r="AQ105" i="32"/>
  <c r="AP105" i="32"/>
  <c r="AO105" i="32"/>
  <c r="AN105" i="32"/>
  <c r="AM105" i="32"/>
  <c r="AL105" i="32"/>
  <c r="AK105" i="32"/>
  <c r="AJ105" i="32"/>
  <c r="AI105" i="32"/>
  <c r="AH105" i="32"/>
  <c r="AG105" i="32"/>
  <c r="AF105" i="32"/>
  <c r="AE105" i="32"/>
  <c r="AD105" i="32"/>
  <c r="AC105" i="32"/>
  <c r="AB105" i="32"/>
  <c r="AA105" i="32"/>
  <c r="Z105" i="32"/>
  <c r="Y105" i="32"/>
  <c r="X105" i="32"/>
  <c r="W105" i="32"/>
  <c r="V105" i="32"/>
  <c r="U105" i="32"/>
  <c r="T105" i="32"/>
  <c r="S105" i="32"/>
  <c r="R105" i="32"/>
  <c r="Q105" i="32"/>
  <c r="P105" i="32"/>
  <c r="O105" i="32"/>
  <c r="N105" i="32"/>
  <c r="M105" i="32"/>
  <c r="L105" i="32"/>
  <c r="K105" i="32"/>
  <c r="J105" i="32"/>
  <c r="I105" i="32"/>
  <c r="H105" i="32"/>
  <c r="G105" i="32"/>
  <c r="F105" i="32"/>
  <c r="E105" i="32"/>
  <c r="D105" i="32"/>
  <c r="AU104" i="32"/>
  <c r="AT104" i="32"/>
  <c r="AS104" i="32"/>
  <c r="AR104" i="32"/>
  <c r="AQ104" i="32"/>
  <c r="AP104" i="32"/>
  <c r="AO104" i="32"/>
  <c r="AN104" i="32"/>
  <c r="AM104" i="32"/>
  <c r="AL104" i="32"/>
  <c r="AK104" i="32"/>
  <c r="AJ104" i="32"/>
  <c r="AI104" i="32"/>
  <c r="AH104" i="32"/>
  <c r="AG104" i="32"/>
  <c r="AF104" i="32"/>
  <c r="AE104" i="32"/>
  <c r="AD104" i="32"/>
  <c r="AC104" i="32"/>
  <c r="AB104" i="32"/>
  <c r="AA104" i="32"/>
  <c r="Z104" i="32"/>
  <c r="Y104" i="32"/>
  <c r="X104" i="32"/>
  <c r="W104" i="32"/>
  <c r="V104" i="32"/>
  <c r="U104" i="32"/>
  <c r="T104" i="32"/>
  <c r="S104" i="32"/>
  <c r="R104" i="32"/>
  <c r="Q104" i="32"/>
  <c r="P104" i="32"/>
  <c r="O104" i="32"/>
  <c r="N104" i="32"/>
  <c r="M104" i="32"/>
  <c r="L104" i="32"/>
  <c r="K104" i="32"/>
  <c r="J104" i="32"/>
  <c r="I104" i="32"/>
  <c r="H104" i="32"/>
  <c r="G104" i="32"/>
  <c r="F104" i="32"/>
  <c r="E104" i="32"/>
  <c r="D104" i="32"/>
  <c r="AU103" i="32"/>
  <c r="AT103" i="32"/>
  <c r="AS103" i="32"/>
  <c r="AR103" i="32"/>
  <c r="AQ103" i="32"/>
  <c r="AP103" i="32"/>
  <c r="AO103" i="32"/>
  <c r="AN103" i="32"/>
  <c r="AM103" i="32"/>
  <c r="AL103" i="32"/>
  <c r="AK103" i="32"/>
  <c r="AJ103" i="32"/>
  <c r="AI103" i="32"/>
  <c r="AH103" i="32"/>
  <c r="AG103" i="32"/>
  <c r="AF103" i="32"/>
  <c r="AE103" i="32"/>
  <c r="AD103" i="32"/>
  <c r="AC103" i="32"/>
  <c r="AB103" i="32"/>
  <c r="AA103" i="32"/>
  <c r="Z103" i="32"/>
  <c r="Y103" i="32"/>
  <c r="X103" i="32"/>
  <c r="W103" i="32"/>
  <c r="V103" i="32"/>
  <c r="U103" i="32"/>
  <c r="T103" i="32"/>
  <c r="S103" i="32"/>
  <c r="R103" i="32"/>
  <c r="Q103" i="32"/>
  <c r="P103" i="32"/>
  <c r="O103" i="32"/>
  <c r="N103" i="32"/>
  <c r="M103" i="32"/>
  <c r="L103" i="32"/>
  <c r="K103" i="32"/>
  <c r="J103" i="32"/>
  <c r="I103" i="32"/>
  <c r="H103" i="32"/>
  <c r="G103" i="32"/>
  <c r="F103" i="32"/>
  <c r="E103" i="32"/>
  <c r="D103" i="32"/>
  <c r="AU102" i="32"/>
  <c r="AT102" i="32"/>
  <c r="AS102" i="32"/>
  <c r="AR102" i="32"/>
  <c r="AQ102" i="32"/>
  <c r="AP102" i="32"/>
  <c r="AO102" i="32"/>
  <c r="AN102" i="32"/>
  <c r="AM102" i="32"/>
  <c r="AL102" i="32"/>
  <c r="AK102" i="32"/>
  <c r="AJ102" i="32"/>
  <c r="AI102" i="32"/>
  <c r="AH102" i="32"/>
  <c r="AG102" i="32"/>
  <c r="AF102" i="32"/>
  <c r="AE102" i="32"/>
  <c r="AD102" i="32"/>
  <c r="AC102" i="32"/>
  <c r="AB102" i="32"/>
  <c r="AA102" i="32"/>
  <c r="Z102" i="32"/>
  <c r="Y102" i="32"/>
  <c r="X102" i="32"/>
  <c r="W102" i="32"/>
  <c r="V102" i="32"/>
  <c r="U102" i="32"/>
  <c r="T102" i="32"/>
  <c r="S102" i="32"/>
  <c r="R102" i="32"/>
  <c r="Q102" i="32"/>
  <c r="P102" i="32"/>
  <c r="O102" i="32"/>
  <c r="N102" i="32"/>
  <c r="M102" i="32"/>
  <c r="L102" i="32"/>
  <c r="K102" i="32"/>
  <c r="J102" i="32"/>
  <c r="I102" i="32"/>
  <c r="H102" i="32"/>
  <c r="G102" i="32"/>
  <c r="F102" i="32"/>
  <c r="E102" i="32"/>
  <c r="D102" i="32"/>
  <c r="AU101" i="32"/>
  <c r="AT101" i="32"/>
  <c r="AS101" i="32"/>
  <c r="AR101" i="32"/>
  <c r="AQ101" i="32"/>
  <c r="AP101" i="32"/>
  <c r="AO101" i="32"/>
  <c r="AN101" i="32"/>
  <c r="AM101" i="32"/>
  <c r="AL101" i="32"/>
  <c r="AK101" i="32"/>
  <c r="AJ101" i="32"/>
  <c r="AI101" i="32"/>
  <c r="AH101" i="32"/>
  <c r="AG101" i="32"/>
  <c r="AF101" i="32"/>
  <c r="AE101" i="32"/>
  <c r="AD101" i="32"/>
  <c r="AC101" i="32"/>
  <c r="AB101" i="32"/>
  <c r="AA101" i="32"/>
  <c r="Z101" i="32"/>
  <c r="Y101" i="32"/>
  <c r="X101" i="32"/>
  <c r="W101" i="32"/>
  <c r="V101" i="32"/>
  <c r="U101" i="32"/>
  <c r="T101" i="32"/>
  <c r="S101" i="32"/>
  <c r="R101" i="32"/>
  <c r="Q101" i="32"/>
  <c r="P101" i="32"/>
  <c r="O101" i="32"/>
  <c r="N101" i="32"/>
  <c r="M101" i="32"/>
  <c r="L101" i="32"/>
  <c r="K101" i="32"/>
  <c r="J101" i="32"/>
  <c r="I101" i="32"/>
  <c r="H101" i="32"/>
  <c r="G101" i="32"/>
  <c r="F101" i="32"/>
  <c r="E101" i="32"/>
  <c r="D101" i="32"/>
  <c r="AU100" i="32"/>
  <c r="AT100" i="32"/>
  <c r="AS100" i="32"/>
  <c r="AR100" i="32"/>
  <c r="AQ100" i="32"/>
  <c r="AP100" i="32"/>
  <c r="AO100" i="32"/>
  <c r="AN100" i="32"/>
  <c r="AM100" i="32"/>
  <c r="AL100" i="32"/>
  <c r="AK100" i="32"/>
  <c r="AJ100" i="32"/>
  <c r="AI100" i="32"/>
  <c r="AH100" i="32"/>
  <c r="AG100" i="32"/>
  <c r="AF100" i="32"/>
  <c r="AE100" i="32"/>
  <c r="AD100" i="32"/>
  <c r="AC100" i="32"/>
  <c r="AB100" i="32"/>
  <c r="AA100" i="32"/>
  <c r="Z100" i="32"/>
  <c r="Y100" i="32"/>
  <c r="X100" i="32"/>
  <c r="W100" i="32"/>
  <c r="V100" i="32"/>
  <c r="U100" i="32"/>
  <c r="T100" i="32"/>
  <c r="S100" i="32"/>
  <c r="R100" i="32"/>
  <c r="Q100" i="32"/>
  <c r="P100" i="32"/>
  <c r="O100" i="32"/>
  <c r="N100" i="32"/>
  <c r="M100" i="32"/>
  <c r="L100" i="32"/>
  <c r="K100" i="32"/>
  <c r="J100" i="32"/>
  <c r="I100" i="32"/>
  <c r="H100" i="32"/>
  <c r="G100" i="32"/>
  <c r="F100" i="32"/>
  <c r="E100" i="32"/>
  <c r="D100" i="32"/>
  <c r="AU99" i="32"/>
  <c r="AT99" i="32"/>
  <c r="AS99" i="32"/>
  <c r="AR99" i="32"/>
  <c r="AQ99" i="32"/>
  <c r="AP99" i="32"/>
  <c r="AO99" i="32"/>
  <c r="AN99" i="32"/>
  <c r="AM99" i="32"/>
  <c r="AL99" i="32"/>
  <c r="AK99" i="32"/>
  <c r="AJ99" i="32"/>
  <c r="AI99" i="32"/>
  <c r="AH99" i="32"/>
  <c r="AG99" i="32"/>
  <c r="AF99" i="32"/>
  <c r="AE99" i="32"/>
  <c r="AD99" i="32"/>
  <c r="AC99" i="32"/>
  <c r="AB99" i="32"/>
  <c r="AA99" i="32"/>
  <c r="Z99" i="32"/>
  <c r="Y99" i="32"/>
  <c r="X99" i="32"/>
  <c r="W99" i="32"/>
  <c r="V99" i="32"/>
  <c r="U99" i="32"/>
  <c r="T99" i="32"/>
  <c r="S99" i="32"/>
  <c r="R99" i="32"/>
  <c r="Q99" i="32"/>
  <c r="P99" i="32"/>
  <c r="O99" i="32"/>
  <c r="N99" i="32"/>
  <c r="M99" i="32"/>
  <c r="L99" i="32"/>
  <c r="K99" i="32"/>
  <c r="J99" i="32"/>
  <c r="I99" i="32"/>
  <c r="H99" i="32"/>
  <c r="G99" i="32"/>
  <c r="F99" i="32"/>
  <c r="E99" i="32"/>
  <c r="D99" i="32"/>
  <c r="AU98" i="32"/>
  <c r="AT98" i="32"/>
  <c r="AS98" i="32"/>
  <c r="AR98" i="32"/>
  <c r="AQ98" i="32"/>
  <c r="AP98" i="32"/>
  <c r="AO98" i="32"/>
  <c r="AN98" i="32"/>
  <c r="AM98" i="32"/>
  <c r="AL98" i="32"/>
  <c r="AK98" i="32"/>
  <c r="AJ98" i="32"/>
  <c r="AI98" i="32"/>
  <c r="AH98" i="32"/>
  <c r="AG98" i="32"/>
  <c r="AF98" i="32"/>
  <c r="AE98" i="32"/>
  <c r="AD98" i="32"/>
  <c r="AC98" i="32"/>
  <c r="AB98" i="32"/>
  <c r="AA98" i="32"/>
  <c r="Z98" i="32"/>
  <c r="Y98" i="32"/>
  <c r="X98" i="32"/>
  <c r="W98" i="32"/>
  <c r="V98" i="32"/>
  <c r="U98" i="32"/>
  <c r="T98" i="32"/>
  <c r="S98" i="32"/>
  <c r="R98" i="32"/>
  <c r="Q98" i="32"/>
  <c r="P98" i="32"/>
  <c r="O98" i="32"/>
  <c r="N98" i="32"/>
  <c r="M98" i="32"/>
  <c r="L98" i="32"/>
  <c r="K98" i="32"/>
  <c r="J98" i="32"/>
  <c r="I98" i="32"/>
  <c r="H98" i="32"/>
  <c r="G98" i="32"/>
  <c r="F98" i="32"/>
  <c r="E98" i="32"/>
  <c r="D98" i="32"/>
  <c r="AU97" i="32"/>
  <c r="AT97" i="32"/>
  <c r="AS97" i="32"/>
  <c r="AR97" i="32"/>
  <c r="AQ97" i="32"/>
  <c r="AP97" i="32"/>
  <c r="AO97" i="32"/>
  <c r="AN97" i="32"/>
  <c r="AM97" i="32"/>
  <c r="AL97" i="32"/>
  <c r="AK97" i="32"/>
  <c r="AJ97" i="32"/>
  <c r="AI97" i="32"/>
  <c r="AH97" i="32"/>
  <c r="AG97" i="32"/>
  <c r="AF97" i="32"/>
  <c r="AE97" i="32"/>
  <c r="AD97" i="32"/>
  <c r="AC97" i="32"/>
  <c r="AB97" i="32"/>
  <c r="AA97" i="32"/>
  <c r="Z97" i="32"/>
  <c r="Y97" i="32"/>
  <c r="X97" i="32"/>
  <c r="W97" i="32"/>
  <c r="V97" i="32"/>
  <c r="U97" i="32"/>
  <c r="T97" i="32"/>
  <c r="S97" i="32"/>
  <c r="R97" i="32"/>
  <c r="Q97" i="32"/>
  <c r="P97" i="32"/>
  <c r="O97" i="32"/>
  <c r="N97" i="32"/>
  <c r="M97" i="32"/>
  <c r="L97" i="32"/>
  <c r="K97" i="32"/>
  <c r="J97" i="32"/>
  <c r="I97" i="32"/>
  <c r="H97" i="32"/>
  <c r="G97" i="32"/>
  <c r="F97" i="32"/>
  <c r="E97" i="32"/>
  <c r="D97" i="32"/>
  <c r="AU96" i="32"/>
  <c r="AT96" i="32"/>
  <c r="AS96" i="32"/>
  <c r="AR96" i="32"/>
  <c r="AQ96" i="32"/>
  <c r="AP96" i="32"/>
  <c r="AO96" i="32"/>
  <c r="AN96" i="32"/>
  <c r="AM96" i="32"/>
  <c r="AL96" i="32"/>
  <c r="AK96" i="32"/>
  <c r="AJ96" i="32"/>
  <c r="AI96" i="32"/>
  <c r="AH96" i="32"/>
  <c r="AG96" i="32"/>
  <c r="AF96" i="32"/>
  <c r="AE96" i="32"/>
  <c r="AD96" i="32"/>
  <c r="AC96" i="32"/>
  <c r="AB96" i="32"/>
  <c r="AA96" i="32"/>
  <c r="Z96" i="32"/>
  <c r="Y96" i="32"/>
  <c r="X96" i="32"/>
  <c r="W96" i="32"/>
  <c r="V96" i="32"/>
  <c r="U96" i="32"/>
  <c r="T96" i="32"/>
  <c r="S96" i="32"/>
  <c r="R96" i="32"/>
  <c r="Q96" i="32"/>
  <c r="P96" i="32"/>
  <c r="O96" i="32"/>
  <c r="N96" i="32"/>
  <c r="M96" i="32"/>
  <c r="L96" i="32"/>
  <c r="K96" i="32"/>
  <c r="J96" i="32"/>
  <c r="I96" i="32"/>
  <c r="H96" i="32"/>
  <c r="G96" i="32"/>
  <c r="F96" i="32"/>
  <c r="E96" i="32"/>
  <c r="D96" i="32"/>
  <c r="AU95" i="32"/>
  <c r="AT95" i="32"/>
  <c r="AS95" i="32"/>
  <c r="AR95" i="32"/>
  <c r="AQ95" i="32"/>
  <c r="AP95" i="32"/>
  <c r="AO95" i="32"/>
  <c r="AN95" i="32"/>
  <c r="AM95" i="32"/>
  <c r="AL95" i="32"/>
  <c r="AK95" i="32"/>
  <c r="AJ95" i="32"/>
  <c r="AI95" i="32"/>
  <c r="AH95" i="32"/>
  <c r="AG95" i="32"/>
  <c r="AF95" i="32"/>
  <c r="AE95" i="32"/>
  <c r="AD95" i="32"/>
  <c r="AC95" i="32"/>
  <c r="AB95" i="32"/>
  <c r="AA95" i="32"/>
  <c r="Z95" i="32"/>
  <c r="Y95" i="32"/>
  <c r="X95" i="32"/>
  <c r="W95" i="32"/>
  <c r="V95" i="32"/>
  <c r="U95" i="32"/>
  <c r="T95" i="32"/>
  <c r="S95" i="32"/>
  <c r="R95" i="32"/>
  <c r="Q95" i="32"/>
  <c r="P95" i="32"/>
  <c r="O95" i="32"/>
  <c r="N95" i="32"/>
  <c r="M95" i="32"/>
  <c r="L95" i="32"/>
  <c r="K95" i="32"/>
  <c r="J95" i="32"/>
  <c r="I95" i="32"/>
  <c r="H95" i="32"/>
  <c r="G95" i="32"/>
  <c r="F95" i="32"/>
  <c r="E95" i="32"/>
  <c r="D95" i="32"/>
  <c r="AU94" i="32"/>
  <c r="AT94" i="32"/>
  <c r="AS94" i="32"/>
  <c r="AR94" i="32"/>
  <c r="AQ94" i="32"/>
  <c r="AP94" i="32"/>
  <c r="AO94" i="32"/>
  <c r="AN94" i="32"/>
  <c r="AM94" i="32"/>
  <c r="AL94" i="32"/>
  <c r="AK94" i="32"/>
  <c r="AJ94" i="32"/>
  <c r="AI94" i="32"/>
  <c r="AH94" i="32"/>
  <c r="AG94" i="32"/>
  <c r="AF94" i="32"/>
  <c r="AE94" i="32"/>
  <c r="AD94" i="32"/>
  <c r="AC94" i="32"/>
  <c r="AB94" i="32"/>
  <c r="AA94" i="32"/>
  <c r="Z94" i="32"/>
  <c r="Y94" i="32"/>
  <c r="X94" i="32"/>
  <c r="W94" i="32"/>
  <c r="V94" i="32"/>
  <c r="U94" i="32"/>
  <c r="T94" i="32"/>
  <c r="S94" i="32"/>
  <c r="R94" i="32"/>
  <c r="Q94" i="32"/>
  <c r="P94" i="32"/>
  <c r="O94" i="32"/>
  <c r="N94" i="32"/>
  <c r="M94" i="32"/>
  <c r="L94" i="32"/>
  <c r="K94" i="32"/>
  <c r="J94" i="32"/>
  <c r="I94" i="32"/>
  <c r="H94" i="32"/>
  <c r="G94" i="32"/>
  <c r="F94" i="32"/>
  <c r="E94" i="32"/>
  <c r="D94" i="32"/>
  <c r="AU93" i="32"/>
  <c r="AT93" i="32"/>
  <c r="AS93" i="32"/>
  <c r="AR93" i="32"/>
  <c r="AQ93" i="32"/>
  <c r="AP93" i="32"/>
  <c r="AO93" i="32"/>
  <c r="AN93" i="32"/>
  <c r="AM93" i="32"/>
  <c r="AL93" i="32"/>
  <c r="AK93" i="32"/>
  <c r="AJ93" i="32"/>
  <c r="AI93" i="32"/>
  <c r="AH93" i="32"/>
  <c r="AG93" i="32"/>
  <c r="AF93" i="32"/>
  <c r="AE93" i="32"/>
  <c r="AD93" i="32"/>
  <c r="AC93" i="32"/>
  <c r="AB93" i="32"/>
  <c r="AA93" i="32"/>
  <c r="Z93" i="32"/>
  <c r="Y93" i="32"/>
  <c r="X93" i="32"/>
  <c r="W93" i="32"/>
  <c r="V93" i="32"/>
  <c r="U93" i="32"/>
  <c r="T93" i="32"/>
  <c r="S93" i="32"/>
  <c r="R93" i="32"/>
  <c r="Q93" i="32"/>
  <c r="P93" i="32"/>
  <c r="O93" i="32"/>
  <c r="N93" i="32"/>
  <c r="M93" i="32"/>
  <c r="L93" i="32"/>
  <c r="K93" i="32"/>
  <c r="J93" i="32"/>
  <c r="I93" i="32"/>
  <c r="H93" i="32"/>
  <c r="G93" i="32"/>
  <c r="F93" i="32"/>
  <c r="E93" i="32"/>
  <c r="D93" i="32"/>
  <c r="AU92" i="32"/>
  <c r="AT92" i="32"/>
  <c r="AS92" i="32"/>
  <c r="AR92" i="32"/>
  <c r="AQ92" i="32"/>
  <c r="AP92" i="32"/>
  <c r="AO92" i="32"/>
  <c r="AN92" i="32"/>
  <c r="AM92" i="32"/>
  <c r="AL92" i="32"/>
  <c r="AK92" i="32"/>
  <c r="AJ92" i="32"/>
  <c r="AI92" i="32"/>
  <c r="AH92" i="32"/>
  <c r="AG92" i="32"/>
  <c r="AF92" i="32"/>
  <c r="AE92" i="32"/>
  <c r="AD92" i="32"/>
  <c r="AC92" i="32"/>
  <c r="AB92" i="32"/>
  <c r="AA92" i="32"/>
  <c r="Z92" i="32"/>
  <c r="Y92" i="32"/>
  <c r="X92" i="32"/>
  <c r="W92" i="32"/>
  <c r="V92" i="32"/>
  <c r="U92" i="32"/>
  <c r="T92" i="32"/>
  <c r="S92" i="32"/>
  <c r="R92" i="32"/>
  <c r="Q92" i="32"/>
  <c r="P92" i="32"/>
  <c r="O92" i="32"/>
  <c r="N92" i="32"/>
  <c r="M92" i="32"/>
  <c r="L92" i="32"/>
  <c r="K92" i="32"/>
  <c r="J92" i="32"/>
  <c r="I92" i="32"/>
  <c r="H92" i="32"/>
  <c r="G92" i="32"/>
  <c r="F92" i="32"/>
  <c r="E92" i="32"/>
  <c r="D92" i="32"/>
  <c r="AU91" i="32"/>
  <c r="AT91" i="32"/>
  <c r="AS91" i="32"/>
  <c r="AR91" i="32"/>
  <c r="AQ91" i="32"/>
  <c r="AP91" i="32"/>
  <c r="AO91" i="32"/>
  <c r="AN91" i="32"/>
  <c r="AM91" i="32"/>
  <c r="AL91" i="32"/>
  <c r="AK91" i="32"/>
  <c r="AJ91" i="32"/>
  <c r="AI91" i="32"/>
  <c r="AH91" i="32"/>
  <c r="AG91" i="32"/>
  <c r="AF91" i="32"/>
  <c r="AE91" i="32"/>
  <c r="AD91" i="32"/>
  <c r="AC91" i="32"/>
  <c r="AB91" i="32"/>
  <c r="AA91" i="32"/>
  <c r="Z91" i="32"/>
  <c r="Y91" i="32"/>
  <c r="X91" i="32"/>
  <c r="W91" i="32"/>
  <c r="V91" i="32"/>
  <c r="U91" i="32"/>
  <c r="T91" i="32"/>
  <c r="S91" i="32"/>
  <c r="R91" i="32"/>
  <c r="Q91" i="32"/>
  <c r="P91" i="32"/>
  <c r="O91" i="32"/>
  <c r="N91" i="32"/>
  <c r="M91" i="32"/>
  <c r="L91" i="32"/>
  <c r="K91" i="32"/>
  <c r="J91" i="32"/>
  <c r="I91" i="32"/>
  <c r="H91" i="32"/>
  <c r="G91" i="32"/>
  <c r="F91" i="32"/>
  <c r="E91" i="32"/>
  <c r="D91" i="32"/>
  <c r="AU90" i="32"/>
  <c r="AT90" i="32"/>
  <c r="AS90" i="32"/>
  <c r="AR90" i="32"/>
  <c r="AQ90" i="32"/>
  <c r="AP90" i="32"/>
  <c r="AO90" i="32"/>
  <c r="AN90" i="32"/>
  <c r="AM90" i="32"/>
  <c r="AL90" i="32"/>
  <c r="AK90" i="32"/>
  <c r="AJ90" i="32"/>
  <c r="AI90" i="32"/>
  <c r="AH90" i="32"/>
  <c r="AG90" i="32"/>
  <c r="AF90" i="32"/>
  <c r="AE90" i="32"/>
  <c r="AD90" i="32"/>
  <c r="AC90" i="32"/>
  <c r="AB90" i="32"/>
  <c r="AA90" i="32"/>
  <c r="Z90" i="32"/>
  <c r="Y90" i="32"/>
  <c r="X90" i="32"/>
  <c r="W90" i="32"/>
  <c r="V90" i="32"/>
  <c r="U90" i="32"/>
  <c r="T90" i="32"/>
  <c r="S90" i="32"/>
  <c r="R90" i="32"/>
  <c r="Q90" i="32"/>
  <c r="P90" i="32"/>
  <c r="O90" i="32"/>
  <c r="N90" i="32"/>
  <c r="M90" i="32"/>
  <c r="L90" i="32"/>
  <c r="K90" i="32"/>
  <c r="J90" i="32"/>
  <c r="I90" i="32"/>
  <c r="H90" i="32"/>
  <c r="G90" i="32"/>
  <c r="F90" i="32"/>
  <c r="E90" i="32"/>
  <c r="D90" i="32"/>
  <c r="AU89" i="32"/>
  <c r="AT89" i="32"/>
  <c r="AS89" i="32"/>
  <c r="AR89" i="32"/>
  <c r="AQ89" i="32"/>
  <c r="AP89" i="32"/>
  <c r="AO89" i="32"/>
  <c r="AN89" i="32"/>
  <c r="AM89" i="32"/>
  <c r="AL89" i="32"/>
  <c r="AK89" i="32"/>
  <c r="AJ89" i="32"/>
  <c r="AI89" i="32"/>
  <c r="AH89" i="32"/>
  <c r="AG89" i="32"/>
  <c r="AF89" i="32"/>
  <c r="AE89" i="32"/>
  <c r="AD89" i="32"/>
  <c r="AC89" i="32"/>
  <c r="AB89" i="32"/>
  <c r="AA89" i="32"/>
  <c r="Z89" i="32"/>
  <c r="Y89" i="32"/>
  <c r="X89" i="32"/>
  <c r="W89" i="32"/>
  <c r="V89" i="32"/>
  <c r="U89" i="32"/>
  <c r="T89" i="32"/>
  <c r="S89" i="32"/>
  <c r="R89" i="32"/>
  <c r="Q89" i="32"/>
  <c r="P89" i="32"/>
  <c r="O89" i="32"/>
  <c r="N89" i="32"/>
  <c r="M89" i="32"/>
  <c r="L89" i="32"/>
  <c r="K89" i="32"/>
  <c r="J89" i="32"/>
  <c r="I89" i="32"/>
  <c r="H89" i="32"/>
  <c r="G89" i="32"/>
  <c r="F89" i="32"/>
  <c r="E89" i="32"/>
  <c r="D89" i="32"/>
  <c r="AU88" i="32"/>
  <c r="AT88" i="32"/>
  <c r="AS88" i="32"/>
  <c r="AR88" i="32"/>
  <c r="AQ88" i="32"/>
  <c r="AP88" i="32"/>
  <c r="AO88" i="32"/>
  <c r="AN88" i="32"/>
  <c r="AM88" i="32"/>
  <c r="AL88" i="32"/>
  <c r="AK88" i="32"/>
  <c r="AJ88" i="32"/>
  <c r="AI88" i="32"/>
  <c r="AH88" i="32"/>
  <c r="AG88" i="32"/>
  <c r="AF88" i="32"/>
  <c r="AE88" i="32"/>
  <c r="AD88" i="32"/>
  <c r="AC88" i="32"/>
  <c r="AB88" i="32"/>
  <c r="AA88" i="32"/>
  <c r="Z88" i="32"/>
  <c r="Y88" i="32"/>
  <c r="X88" i="32"/>
  <c r="W88" i="32"/>
  <c r="V88" i="32"/>
  <c r="U88" i="32"/>
  <c r="T88" i="32"/>
  <c r="S88" i="32"/>
  <c r="R88" i="32"/>
  <c r="Q88" i="32"/>
  <c r="P88" i="32"/>
  <c r="O88" i="32"/>
  <c r="N88" i="32"/>
  <c r="M88" i="32"/>
  <c r="L88" i="32"/>
  <c r="K88" i="32"/>
  <c r="J88" i="32"/>
  <c r="I88" i="32"/>
  <c r="H88" i="32"/>
  <c r="G88" i="32"/>
  <c r="F88" i="32"/>
  <c r="E88" i="32"/>
  <c r="D88" i="32"/>
  <c r="AU87" i="32"/>
  <c r="AT87" i="32"/>
  <c r="AS87" i="32"/>
  <c r="AR87" i="32"/>
  <c r="AQ87" i="32"/>
  <c r="AP87" i="32"/>
  <c r="AO87" i="32"/>
  <c r="AN87" i="32"/>
  <c r="AM87" i="32"/>
  <c r="AL87" i="32"/>
  <c r="AK87" i="32"/>
  <c r="AJ87" i="32"/>
  <c r="AI87" i="32"/>
  <c r="AH87" i="32"/>
  <c r="AG87" i="32"/>
  <c r="AF87" i="32"/>
  <c r="AE87" i="32"/>
  <c r="AD87" i="32"/>
  <c r="AC87" i="32"/>
  <c r="AB87" i="32"/>
  <c r="AA87" i="32"/>
  <c r="Z87" i="32"/>
  <c r="Y87" i="32"/>
  <c r="X87" i="32"/>
  <c r="W87" i="32"/>
  <c r="V87" i="32"/>
  <c r="U87" i="32"/>
  <c r="T87" i="32"/>
  <c r="S87" i="32"/>
  <c r="R87" i="32"/>
  <c r="Q87" i="32"/>
  <c r="P87" i="32"/>
  <c r="O87" i="32"/>
  <c r="N87" i="32"/>
  <c r="M87" i="32"/>
  <c r="L87" i="32"/>
  <c r="K87" i="32"/>
  <c r="J87" i="32"/>
  <c r="I87" i="32"/>
  <c r="H87" i="32"/>
  <c r="G87" i="32"/>
  <c r="F87" i="32"/>
  <c r="E87" i="32"/>
  <c r="D87" i="32"/>
  <c r="AU86" i="32"/>
  <c r="AT86" i="32"/>
  <c r="AS86" i="32"/>
  <c r="AR86" i="32"/>
  <c r="AQ86" i="32"/>
  <c r="AP86" i="32"/>
  <c r="AO86" i="32"/>
  <c r="AN86" i="32"/>
  <c r="AM86" i="32"/>
  <c r="AL86" i="32"/>
  <c r="AK86" i="32"/>
  <c r="AJ86" i="32"/>
  <c r="AI86" i="32"/>
  <c r="AH86" i="32"/>
  <c r="AG86" i="32"/>
  <c r="AF86" i="32"/>
  <c r="AE86" i="32"/>
  <c r="AD86" i="32"/>
  <c r="AC86" i="32"/>
  <c r="AB86" i="32"/>
  <c r="AA86" i="32"/>
  <c r="Z86" i="32"/>
  <c r="Y86" i="32"/>
  <c r="X86" i="32"/>
  <c r="W86" i="32"/>
  <c r="V86" i="32"/>
  <c r="U86" i="32"/>
  <c r="T86" i="32"/>
  <c r="S86" i="32"/>
  <c r="R86" i="32"/>
  <c r="Q86" i="32"/>
  <c r="P86" i="32"/>
  <c r="O86" i="32"/>
  <c r="N86" i="32"/>
  <c r="M86" i="32"/>
  <c r="L86" i="32"/>
  <c r="K86" i="32"/>
  <c r="J86" i="32"/>
  <c r="I86" i="32"/>
  <c r="H86" i="32"/>
  <c r="G86" i="32"/>
  <c r="F86" i="32"/>
  <c r="E86" i="32"/>
  <c r="D86" i="32"/>
  <c r="AU85" i="32"/>
  <c r="AT85" i="32"/>
  <c r="AT107" i="32" s="1"/>
  <c r="AS85" i="32"/>
  <c r="AS107" i="32" s="1"/>
  <c r="AR85" i="32"/>
  <c r="AR107" i="32" s="1"/>
  <c r="AQ85" i="32"/>
  <c r="AQ107" i="32" s="1"/>
  <c r="AP85" i="32"/>
  <c r="AP107" i="32" s="1"/>
  <c r="AO85" i="32"/>
  <c r="AO107" i="32" s="1"/>
  <c r="AN85" i="32"/>
  <c r="AN107" i="32" s="1"/>
  <c r="AM85" i="32"/>
  <c r="AM107" i="32" s="1"/>
  <c r="AL85" i="32"/>
  <c r="AL107" i="32" s="1"/>
  <c r="AK85" i="32"/>
  <c r="AK107" i="32" s="1"/>
  <c r="AJ85" i="32"/>
  <c r="AJ107" i="32" s="1"/>
  <c r="AI85" i="32"/>
  <c r="AI107" i="32" s="1"/>
  <c r="AH85" i="32"/>
  <c r="AH107" i="32" s="1"/>
  <c r="AG85" i="32"/>
  <c r="AG107" i="32" s="1"/>
  <c r="AF85" i="32"/>
  <c r="AF107" i="32" s="1"/>
  <c r="AE85" i="32"/>
  <c r="AE107" i="32" s="1"/>
  <c r="AD85" i="32"/>
  <c r="AD107" i="32" s="1"/>
  <c r="AC85" i="32"/>
  <c r="AC107" i="32" s="1"/>
  <c r="AB85" i="32"/>
  <c r="AB107" i="32" s="1"/>
  <c r="AA85" i="32"/>
  <c r="AA107" i="32" s="1"/>
  <c r="Z85" i="32"/>
  <c r="Y85" i="32"/>
  <c r="Y107" i="32" s="1"/>
  <c r="X85" i="32"/>
  <c r="X107" i="32" s="1"/>
  <c r="W85" i="32"/>
  <c r="W107" i="32" s="1"/>
  <c r="V85" i="32"/>
  <c r="V107" i="32" s="1"/>
  <c r="U85" i="32"/>
  <c r="U107" i="32" s="1"/>
  <c r="T85" i="32"/>
  <c r="T107" i="32" s="1"/>
  <c r="S85" i="32"/>
  <c r="R85" i="32"/>
  <c r="R107" i="32" s="1"/>
  <c r="Q85" i="32"/>
  <c r="P85" i="32"/>
  <c r="P107" i="32" s="1"/>
  <c r="O85" i="32"/>
  <c r="N85" i="32"/>
  <c r="N107" i="32" s="1"/>
  <c r="M85" i="32"/>
  <c r="L85" i="32"/>
  <c r="L107" i="32" s="1"/>
  <c r="K85" i="32"/>
  <c r="J85" i="32"/>
  <c r="J107" i="32" s="1"/>
  <c r="I85" i="32"/>
  <c r="H85" i="32"/>
  <c r="H107" i="32" s="1"/>
  <c r="G85" i="32"/>
  <c r="F85" i="32"/>
  <c r="F107" i="32" s="1"/>
  <c r="E85" i="32"/>
  <c r="D85" i="32"/>
  <c r="D107" i="32" s="1"/>
  <c r="C76" i="32"/>
  <c r="AV72" i="32"/>
  <c r="AV67" i="32"/>
  <c r="AV62" i="32"/>
  <c r="AV57" i="32"/>
  <c r="AV52" i="32"/>
  <c r="AV47" i="32"/>
  <c r="AV42" i="32"/>
  <c r="AV37" i="32"/>
  <c r="AV32" i="32"/>
  <c r="AV27" i="32"/>
  <c r="AV22" i="32"/>
  <c r="AV17" i="32"/>
  <c r="AV12" i="32"/>
  <c r="AV86" i="32" l="1"/>
  <c r="AV87" i="32"/>
  <c r="AV93" i="32"/>
  <c r="AV94" i="32"/>
  <c r="AV95" i="32"/>
  <c r="AV96" i="32"/>
  <c r="AV97" i="32"/>
  <c r="AV98" i="32"/>
  <c r="AV99" i="32"/>
  <c r="AV100" i="32"/>
  <c r="AV101" i="32"/>
  <c r="AV102" i="32"/>
  <c r="AV103" i="32"/>
  <c r="AV104" i="32"/>
  <c r="AV105" i="32"/>
  <c r="AV106" i="32"/>
  <c r="AV89" i="32"/>
  <c r="AV90" i="32"/>
  <c r="AV91" i="32"/>
  <c r="AV92" i="32"/>
  <c r="Z107" i="32"/>
  <c r="AV88" i="32"/>
  <c r="E107" i="32"/>
  <c r="G107" i="32"/>
  <c r="I107" i="32"/>
  <c r="AV85" i="32"/>
  <c r="AT111" i="31"/>
  <c r="AR111" i="31"/>
  <c r="AP111" i="31"/>
  <c r="AN111" i="31"/>
  <c r="AL111" i="31"/>
  <c r="AJ111" i="31"/>
  <c r="AH111" i="31"/>
  <c r="AF111" i="31"/>
  <c r="AD111" i="31"/>
  <c r="AB111" i="31"/>
  <c r="Z111" i="31"/>
  <c r="X111" i="31"/>
  <c r="V111" i="31"/>
  <c r="T111" i="31"/>
  <c r="N111" i="31"/>
  <c r="L111" i="31"/>
  <c r="J111" i="31"/>
  <c r="H111" i="31"/>
  <c r="F111" i="31"/>
  <c r="D111" i="31"/>
  <c r="AT110" i="31"/>
  <c r="AR110" i="31"/>
  <c r="AP110" i="31"/>
  <c r="AN110" i="31"/>
  <c r="AL110" i="31"/>
  <c r="AJ110" i="31"/>
  <c r="AH110" i="31"/>
  <c r="AF110" i="31"/>
  <c r="AD110" i="31"/>
  <c r="AB110" i="31"/>
  <c r="Z110" i="31"/>
  <c r="X110" i="31"/>
  <c r="V110" i="31"/>
  <c r="T110" i="31"/>
  <c r="R110" i="31"/>
  <c r="R111" i="31" s="1"/>
  <c r="P110" i="31"/>
  <c r="P111" i="31" s="1"/>
  <c r="C111" i="31" s="1"/>
  <c r="N110" i="31"/>
  <c r="L110" i="31"/>
  <c r="J110" i="31"/>
  <c r="H110" i="31"/>
  <c r="F110" i="31"/>
  <c r="D110" i="31"/>
  <c r="AT109" i="31"/>
  <c r="AR109" i="31"/>
  <c r="AP109" i="31"/>
  <c r="AN109" i="31"/>
  <c r="AL109" i="31"/>
  <c r="AJ109" i="31"/>
  <c r="AH109" i="31"/>
  <c r="AF109" i="31"/>
  <c r="AD109" i="31"/>
  <c r="AB109" i="31"/>
  <c r="Z109" i="31"/>
  <c r="X109" i="31"/>
  <c r="V109" i="31"/>
  <c r="T109" i="31"/>
  <c r="R109" i="31"/>
  <c r="P109" i="31"/>
  <c r="N109" i="31"/>
  <c r="L109" i="31"/>
  <c r="J109" i="31"/>
  <c r="H109" i="31"/>
  <c r="F109" i="31"/>
  <c r="D109" i="31"/>
  <c r="C109" i="31"/>
  <c r="AT104" i="31"/>
  <c r="AS104" i="31"/>
  <c r="AR104" i="31"/>
  <c r="AO104" i="31"/>
  <c r="AM104" i="31"/>
  <c r="AL104" i="31"/>
  <c r="AK104" i="31"/>
  <c r="AJ104" i="31"/>
  <c r="AI104" i="31"/>
  <c r="AE104" i="31"/>
  <c r="AC104" i="31"/>
  <c r="AB104" i="31"/>
  <c r="Z104" i="31"/>
  <c r="Y104" i="31"/>
  <c r="X104" i="31"/>
  <c r="W104" i="31"/>
  <c r="U104" i="31"/>
  <c r="N104" i="31"/>
  <c r="L104" i="31"/>
  <c r="I104" i="31"/>
  <c r="H104" i="31"/>
  <c r="B104" i="31"/>
  <c r="AU103" i="31"/>
  <c r="AT103" i="31"/>
  <c r="AS103" i="31"/>
  <c r="AR103" i="31"/>
  <c r="AQ103" i="31"/>
  <c r="AP103" i="31"/>
  <c r="AO103" i="31"/>
  <c r="AN103" i="31"/>
  <c r="AM103" i="31"/>
  <c r="AL103" i="31"/>
  <c r="AK103" i="31"/>
  <c r="AJ103" i="31"/>
  <c r="AI103" i="31"/>
  <c r="AH103" i="31"/>
  <c r="AG103" i="31"/>
  <c r="AF103" i="31"/>
  <c r="AE103" i="31"/>
  <c r="AD103" i="31"/>
  <c r="AC103" i="31"/>
  <c r="AB103" i="31"/>
  <c r="AA103" i="31"/>
  <c r="Z103" i="31"/>
  <c r="Y103" i="31"/>
  <c r="X103" i="31"/>
  <c r="W103" i="31"/>
  <c r="V103" i="31"/>
  <c r="U103" i="31"/>
  <c r="T103" i="31"/>
  <c r="S103" i="31"/>
  <c r="R103" i="31"/>
  <c r="Q103" i="31"/>
  <c r="P103" i="31"/>
  <c r="O103" i="31"/>
  <c r="N103" i="31"/>
  <c r="M103" i="31"/>
  <c r="L103" i="31"/>
  <c r="K103" i="31"/>
  <c r="J103" i="31"/>
  <c r="I103" i="31"/>
  <c r="H103" i="31"/>
  <c r="G103" i="31"/>
  <c r="F103" i="31"/>
  <c r="E103" i="31"/>
  <c r="D103" i="31"/>
  <c r="AU102" i="31"/>
  <c r="AT102" i="31"/>
  <c r="AS102" i="31"/>
  <c r="AR102" i="31"/>
  <c r="AQ102" i="31"/>
  <c r="AP102" i="31"/>
  <c r="AO102" i="31"/>
  <c r="AN102" i="31"/>
  <c r="AM102" i="31"/>
  <c r="AL102" i="31"/>
  <c r="AK102" i="31"/>
  <c r="AJ102" i="31"/>
  <c r="AI102" i="31"/>
  <c r="AH102" i="31"/>
  <c r="AG102" i="31"/>
  <c r="AF102" i="31"/>
  <c r="AE102" i="31"/>
  <c r="AD102" i="31"/>
  <c r="AC102" i="31"/>
  <c r="AB102" i="31"/>
  <c r="AA102" i="31"/>
  <c r="Z102" i="31"/>
  <c r="Y102" i="31"/>
  <c r="X102" i="31"/>
  <c r="W102" i="31"/>
  <c r="V102" i="31"/>
  <c r="U102" i="31"/>
  <c r="T102" i="31"/>
  <c r="S102" i="31"/>
  <c r="R102" i="31"/>
  <c r="Q102" i="31"/>
  <c r="P102" i="31"/>
  <c r="O102" i="31"/>
  <c r="N102" i="31"/>
  <c r="M102" i="31"/>
  <c r="L102" i="31"/>
  <c r="K102" i="31"/>
  <c r="J102" i="31"/>
  <c r="I102" i="31"/>
  <c r="H102" i="31"/>
  <c r="G102" i="31"/>
  <c r="F102" i="31"/>
  <c r="E102" i="31"/>
  <c r="D102" i="31"/>
  <c r="AU101" i="31"/>
  <c r="AT101" i="31"/>
  <c r="AS101" i="31"/>
  <c r="AR101" i="31"/>
  <c r="AQ101" i="31"/>
  <c r="AP101" i="31"/>
  <c r="AO101" i="31"/>
  <c r="AN101" i="31"/>
  <c r="AM101" i="31"/>
  <c r="AL101" i="31"/>
  <c r="AK101" i="31"/>
  <c r="AJ101" i="31"/>
  <c r="AI101" i="31"/>
  <c r="AH101" i="31"/>
  <c r="AG101" i="31"/>
  <c r="AF101" i="31"/>
  <c r="AE101" i="31"/>
  <c r="AD101" i="31"/>
  <c r="AC101" i="31"/>
  <c r="AB101" i="31"/>
  <c r="AA101" i="31"/>
  <c r="Z101" i="31"/>
  <c r="Y101" i="31"/>
  <c r="X101" i="31"/>
  <c r="W101" i="31"/>
  <c r="V101" i="31"/>
  <c r="U101" i="31"/>
  <c r="T101" i="31"/>
  <c r="S101" i="31"/>
  <c r="R101" i="31"/>
  <c r="Q101" i="31"/>
  <c r="P101" i="31"/>
  <c r="O101" i="31"/>
  <c r="N101" i="31"/>
  <c r="M101" i="31"/>
  <c r="L101" i="31"/>
  <c r="K101" i="31"/>
  <c r="J101" i="31"/>
  <c r="I101" i="31"/>
  <c r="H101" i="31"/>
  <c r="G101" i="31"/>
  <c r="F101" i="31"/>
  <c r="E101" i="31"/>
  <c r="D101" i="31"/>
  <c r="AU100" i="31"/>
  <c r="AT100" i="31"/>
  <c r="AS100" i="31"/>
  <c r="AR100" i="31"/>
  <c r="AQ100" i="31"/>
  <c r="AP100" i="31"/>
  <c r="AO100" i="31"/>
  <c r="AN100" i="31"/>
  <c r="AM100" i="31"/>
  <c r="AL100" i="31"/>
  <c r="AK100" i="31"/>
  <c r="AJ100" i="31"/>
  <c r="AI100" i="31"/>
  <c r="AH100" i="31"/>
  <c r="AG100" i="31"/>
  <c r="AF100" i="31"/>
  <c r="AE100" i="31"/>
  <c r="AD100" i="31"/>
  <c r="AC100" i="31"/>
  <c r="AB100" i="31"/>
  <c r="AA100" i="31"/>
  <c r="Z100" i="31"/>
  <c r="Y100" i="31"/>
  <c r="X100" i="31"/>
  <c r="W100" i="31"/>
  <c r="V100" i="31"/>
  <c r="U100" i="31"/>
  <c r="T100" i="31"/>
  <c r="S100" i="31"/>
  <c r="R100" i="31"/>
  <c r="Q100" i="31"/>
  <c r="P100" i="31"/>
  <c r="O100" i="31"/>
  <c r="N100" i="31"/>
  <c r="M100" i="31"/>
  <c r="L100" i="31"/>
  <c r="K100" i="31"/>
  <c r="J100" i="31"/>
  <c r="I100" i="31"/>
  <c r="H100" i="31"/>
  <c r="G100" i="31"/>
  <c r="F100" i="31"/>
  <c r="E100" i="31"/>
  <c r="D100" i="31"/>
  <c r="AU99" i="31"/>
  <c r="AT99" i="31"/>
  <c r="AS99" i="31"/>
  <c r="AR99" i="31"/>
  <c r="AQ99" i="31"/>
  <c r="AP99" i="31"/>
  <c r="AO99" i="31"/>
  <c r="AN99" i="31"/>
  <c r="AM99" i="31"/>
  <c r="AL99" i="31"/>
  <c r="AK99" i="31"/>
  <c r="AJ99" i="31"/>
  <c r="AI99" i="31"/>
  <c r="AH99" i="31"/>
  <c r="AG99" i="31"/>
  <c r="AF99" i="31"/>
  <c r="AE99" i="31"/>
  <c r="AD99" i="31"/>
  <c r="AC99" i="31"/>
  <c r="AB99" i="31"/>
  <c r="AA99" i="31"/>
  <c r="Z99" i="31"/>
  <c r="Y99" i="31"/>
  <c r="X99" i="31"/>
  <c r="W99" i="31"/>
  <c r="V99" i="31"/>
  <c r="U99" i="31"/>
  <c r="T99" i="31"/>
  <c r="S99" i="31"/>
  <c r="R99" i="31"/>
  <c r="Q99" i="31"/>
  <c r="P99" i="31"/>
  <c r="O99" i="31"/>
  <c r="N99" i="31"/>
  <c r="M99" i="31"/>
  <c r="L99" i="31"/>
  <c r="K99" i="31"/>
  <c r="J99" i="31"/>
  <c r="I99" i="31"/>
  <c r="H99" i="31"/>
  <c r="G99" i="31"/>
  <c r="F99" i="31"/>
  <c r="E99" i="31"/>
  <c r="D99" i="31"/>
  <c r="AU98" i="31"/>
  <c r="AT98" i="31"/>
  <c r="AS98" i="31"/>
  <c r="AR98" i="31"/>
  <c r="AQ98" i="31"/>
  <c r="AP98" i="31"/>
  <c r="AO98" i="31"/>
  <c r="AN98" i="31"/>
  <c r="AM98" i="31"/>
  <c r="AL98" i="31"/>
  <c r="AK98" i="31"/>
  <c r="AJ98" i="31"/>
  <c r="AI98" i="31"/>
  <c r="AH98" i="31"/>
  <c r="AG98" i="31"/>
  <c r="AF98" i="31"/>
  <c r="AE98" i="31"/>
  <c r="AD98" i="31"/>
  <c r="AC98" i="31"/>
  <c r="AB98" i="31"/>
  <c r="AA98" i="31"/>
  <c r="Z98" i="31"/>
  <c r="Y98" i="31"/>
  <c r="X98" i="31"/>
  <c r="W98" i="31"/>
  <c r="V98" i="31"/>
  <c r="U98" i="31"/>
  <c r="T98" i="31"/>
  <c r="S98" i="31"/>
  <c r="R98" i="31"/>
  <c r="Q98" i="31"/>
  <c r="P98" i="31"/>
  <c r="O98" i="31"/>
  <c r="N98" i="31"/>
  <c r="M98" i="31"/>
  <c r="L98" i="31"/>
  <c r="K98" i="31"/>
  <c r="J98" i="31"/>
  <c r="I98" i="31"/>
  <c r="H98" i="31"/>
  <c r="G98" i="31"/>
  <c r="F98" i="31"/>
  <c r="E98" i="31"/>
  <c r="D98" i="31"/>
  <c r="AU97" i="31"/>
  <c r="AT97" i="31"/>
  <c r="AS97" i="31"/>
  <c r="AR97" i="31"/>
  <c r="AQ97" i="31"/>
  <c r="AP97" i="31"/>
  <c r="AO97" i="31"/>
  <c r="AN97" i="31"/>
  <c r="AM97" i="31"/>
  <c r="AL97" i="31"/>
  <c r="AK97" i="31"/>
  <c r="AJ97" i="31"/>
  <c r="AI97" i="31"/>
  <c r="AH97" i="31"/>
  <c r="AG97" i="31"/>
  <c r="AF97" i="31"/>
  <c r="AE97" i="31"/>
  <c r="AD97" i="31"/>
  <c r="AC97" i="31"/>
  <c r="AB97" i="31"/>
  <c r="AA97" i="31"/>
  <c r="Z97" i="31"/>
  <c r="Y97" i="31"/>
  <c r="X97" i="31"/>
  <c r="W97" i="31"/>
  <c r="V97" i="31"/>
  <c r="U97" i="31"/>
  <c r="T97" i="31"/>
  <c r="S97" i="31"/>
  <c r="R97" i="31"/>
  <c r="Q97" i="31"/>
  <c r="P97" i="31"/>
  <c r="O97" i="31"/>
  <c r="N97" i="31"/>
  <c r="M97" i="31"/>
  <c r="L97" i="31"/>
  <c r="K97" i="31"/>
  <c r="J97" i="31"/>
  <c r="I97" i="31"/>
  <c r="H97" i="31"/>
  <c r="G97" i="31"/>
  <c r="F97" i="31"/>
  <c r="E97" i="31"/>
  <c r="D97" i="31"/>
  <c r="AU96" i="31"/>
  <c r="AT96" i="31"/>
  <c r="AS96" i="31"/>
  <c r="AR96" i="31"/>
  <c r="AQ96" i="31"/>
  <c r="AP96" i="31"/>
  <c r="AO96" i="31"/>
  <c r="AN96" i="31"/>
  <c r="AM96" i="31"/>
  <c r="AL96" i="31"/>
  <c r="AK96" i="31"/>
  <c r="AJ96" i="31"/>
  <c r="AI96" i="31"/>
  <c r="AH96" i="31"/>
  <c r="AG96" i="31"/>
  <c r="AF96" i="31"/>
  <c r="AE96" i="31"/>
  <c r="AD96" i="31"/>
  <c r="AC96" i="31"/>
  <c r="AB96" i="31"/>
  <c r="AA96" i="31"/>
  <c r="Z96" i="31"/>
  <c r="Y96" i="31"/>
  <c r="X96" i="31"/>
  <c r="W96" i="31"/>
  <c r="V96" i="31"/>
  <c r="U96" i="31"/>
  <c r="T96" i="31"/>
  <c r="S96" i="31"/>
  <c r="R96" i="31"/>
  <c r="Q96" i="31"/>
  <c r="P96" i="31"/>
  <c r="O96" i="31"/>
  <c r="N96" i="31"/>
  <c r="M96" i="31"/>
  <c r="L96" i="31"/>
  <c r="K96" i="31"/>
  <c r="J96" i="31"/>
  <c r="I96" i="31"/>
  <c r="H96" i="31"/>
  <c r="G96" i="31"/>
  <c r="F96" i="31"/>
  <c r="E96" i="31"/>
  <c r="D96" i="31"/>
  <c r="AU95" i="31"/>
  <c r="AT95" i="31"/>
  <c r="AS95" i="31"/>
  <c r="AR95" i="31"/>
  <c r="AQ95" i="31"/>
  <c r="AP95" i="31"/>
  <c r="AO95" i="31"/>
  <c r="AN95" i="31"/>
  <c r="AM95" i="31"/>
  <c r="AL95" i="31"/>
  <c r="AK95" i="31"/>
  <c r="AJ95" i="31"/>
  <c r="AI95" i="31"/>
  <c r="AH95" i="31"/>
  <c r="AG95" i="31"/>
  <c r="AF95" i="31"/>
  <c r="AE95" i="31"/>
  <c r="AD95" i="31"/>
  <c r="AC95" i="31"/>
  <c r="AB95" i="31"/>
  <c r="AA95" i="31"/>
  <c r="Z95" i="31"/>
  <c r="Y95" i="31"/>
  <c r="X95" i="31"/>
  <c r="W95" i="31"/>
  <c r="V95" i="31"/>
  <c r="U95" i="31"/>
  <c r="T95" i="31"/>
  <c r="S95" i="31"/>
  <c r="R95" i="31"/>
  <c r="Q95" i="31"/>
  <c r="P95" i="31"/>
  <c r="O95" i="31"/>
  <c r="N95" i="31"/>
  <c r="M95" i="31"/>
  <c r="L95" i="31"/>
  <c r="K95" i="31"/>
  <c r="J95" i="31"/>
  <c r="I95" i="31"/>
  <c r="H95" i="31"/>
  <c r="G95" i="31"/>
  <c r="F95" i="31"/>
  <c r="E95" i="31"/>
  <c r="D95" i="31"/>
  <c r="AU94" i="31"/>
  <c r="AT94" i="31"/>
  <c r="AS94" i="31"/>
  <c r="AR94" i="31"/>
  <c r="AQ94" i="31"/>
  <c r="AP94" i="31"/>
  <c r="AO94" i="31"/>
  <c r="AN94" i="31"/>
  <c r="AM94" i="31"/>
  <c r="AL94" i="31"/>
  <c r="AK94" i="31"/>
  <c r="AJ94" i="31"/>
  <c r="AI94" i="31"/>
  <c r="AH94" i="31"/>
  <c r="AG94" i="31"/>
  <c r="AF94" i="31"/>
  <c r="AE94" i="31"/>
  <c r="AD94" i="31"/>
  <c r="AC94" i="31"/>
  <c r="AB94" i="31"/>
  <c r="AA94" i="31"/>
  <c r="Z94" i="31"/>
  <c r="Y94" i="31"/>
  <c r="X94" i="31"/>
  <c r="W94" i="31"/>
  <c r="V94" i="31"/>
  <c r="U94" i="31"/>
  <c r="T94" i="31"/>
  <c r="S94" i="31"/>
  <c r="R94" i="31"/>
  <c r="Q94" i="31"/>
  <c r="P94" i="31"/>
  <c r="O94" i="31"/>
  <c r="N94" i="31"/>
  <c r="M94" i="31"/>
  <c r="L94" i="31"/>
  <c r="K94" i="31"/>
  <c r="J94" i="31"/>
  <c r="I94" i="31"/>
  <c r="H94" i="31"/>
  <c r="G94" i="31"/>
  <c r="F94" i="31"/>
  <c r="E94" i="31"/>
  <c r="D94" i="31"/>
  <c r="AU93" i="31"/>
  <c r="AT93" i="31"/>
  <c r="AS93" i="31"/>
  <c r="AR93" i="31"/>
  <c r="AQ93" i="31"/>
  <c r="AP93" i="31"/>
  <c r="AO93" i="31"/>
  <c r="AN93" i="31"/>
  <c r="AM93" i="31"/>
  <c r="AL93" i="31"/>
  <c r="AK93" i="31"/>
  <c r="AJ93" i="31"/>
  <c r="AI93" i="31"/>
  <c r="AH93" i="31"/>
  <c r="AG93" i="31"/>
  <c r="AF93" i="31"/>
  <c r="AE93" i="31"/>
  <c r="AD93" i="31"/>
  <c r="AC93" i="31"/>
  <c r="AB93" i="31"/>
  <c r="AA93" i="31"/>
  <c r="Z93" i="31"/>
  <c r="Y93" i="31"/>
  <c r="X93" i="31"/>
  <c r="W93" i="31"/>
  <c r="V93" i="31"/>
  <c r="U93" i="31"/>
  <c r="T93" i="31"/>
  <c r="S93" i="31"/>
  <c r="R93" i="31"/>
  <c r="Q93" i="31"/>
  <c r="P93" i="31"/>
  <c r="O93" i="31"/>
  <c r="N93" i="31"/>
  <c r="M93" i="31"/>
  <c r="L93" i="31"/>
  <c r="K93" i="31"/>
  <c r="J93" i="31"/>
  <c r="I93" i="31"/>
  <c r="H93" i="31"/>
  <c r="G93" i="31"/>
  <c r="F93" i="31"/>
  <c r="E93" i="31"/>
  <c r="D93" i="31"/>
  <c r="AU92" i="31"/>
  <c r="AT92" i="31"/>
  <c r="AS92" i="31"/>
  <c r="AR92" i="31"/>
  <c r="AQ92" i="31"/>
  <c r="AP92" i="31"/>
  <c r="AO92" i="31"/>
  <c r="AN92" i="31"/>
  <c r="AM92" i="31"/>
  <c r="AL92" i="31"/>
  <c r="AK92" i="31"/>
  <c r="AJ92" i="31"/>
  <c r="AI92" i="31"/>
  <c r="AH92" i="31"/>
  <c r="AG92" i="31"/>
  <c r="AF92" i="31"/>
  <c r="AE92" i="31"/>
  <c r="AD92" i="31"/>
  <c r="AC92" i="31"/>
  <c r="AB92" i="31"/>
  <c r="AA92" i="31"/>
  <c r="Z92" i="31"/>
  <c r="Y92" i="31"/>
  <c r="X92" i="31"/>
  <c r="W92" i="31"/>
  <c r="V92" i="31"/>
  <c r="U92" i="31"/>
  <c r="T92" i="31"/>
  <c r="S92" i="31"/>
  <c r="R92" i="31"/>
  <c r="Q92" i="31"/>
  <c r="P92" i="31"/>
  <c r="O92" i="31"/>
  <c r="N92" i="31"/>
  <c r="M92" i="31"/>
  <c r="L92" i="31"/>
  <c r="K92" i="31"/>
  <c r="J92" i="31"/>
  <c r="I92" i="31"/>
  <c r="H92" i="31"/>
  <c r="G92" i="31"/>
  <c r="F92" i="31"/>
  <c r="E92" i="31"/>
  <c r="D92" i="31"/>
  <c r="AU91" i="31"/>
  <c r="AT91" i="31"/>
  <c r="AS91" i="31"/>
  <c r="AR91" i="31"/>
  <c r="AQ91" i="31"/>
  <c r="AP91" i="31"/>
  <c r="AO91" i="31"/>
  <c r="AN91" i="31"/>
  <c r="AM91" i="31"/>
  <c r="AL91" i="31"/>
  <c r="AK91" i="31"/>
  <c r="AJ91" i="31"/>
  <c r="AI91" i="31"/>
  <c r="AH91" i="31"/>
  <c r="AG91" i="31"/>
  <c r="AF91" i="31"/>
  <c r="AE91" i="31"/>
  <c r="AD91" i="31"/>
  <c r="AC91" i="31"/>
  <c r="AB91" i="31"/>
  <c r="AA91" i="31"/>
  <c r="Z91" i="31"/>
  <c r="Y91" i="31"/>
  <c r="X91" i="31"/>
  <c r="W91" i="31"/>
  <c r="V91" i="31"/>
  <c r="U91" i="31"/>
  <c r="T91" i="31"/>
  <c r="S91" i="31"/>
  <c r="R91" i="31"/>
  <c r="Q91" i="31"/>
  <c r="P91" i="31"/>
  <c r="O91" i="31"/>
  <c r="N91" i="31"/>
  <c r="M91" i="31"/>
  <c r="L91" i="31"/>
  <c r="K91" i="31"/>
  <c r="J91" i="31"/>
  <c r="I91" i="31"/>
  <c r="H91" i="31"/>
  <c r="G91" i="31"/>
  <c r="F91" i="31"/>
  <c r="E91" i="31"/>
  <c r="D91" i="31"/>
  <c r="AU90" i="31"/>
  <c r="AT90" i="31"/>
  <c r="AS90" i="31"/>
  <c r="AR90" i="31"/>
  <c r="AQ90" i="31"/>
  <c r="AP90" i="31"/>
  <c r="AO90" i="31"/>
  <c r="AN90" i="31"/>
  <c r="AM90" i="31"/>
  <c r="AL90" i="31"/>
  <c r="AK90" i="31"/>
  <c r="AJ90" i="31"/>
  <c r="AI90" i="31"/>
  <c r="AH90" i="31"/>
  <c r="AG90" i="31"/>
  <c r="AF90" i="31"/>
  <c r="AE90" i="31"/>
  <c r="AD90" i="31"/>
  <c r="AC90" i="31"/>
  <c r="AB90" i="31"/>
  <c r="AA90" i="31"/>
  <c r="Z90" i="31"/>
  <c r="Y90" i="31"/>
  <c r="X90" i="31"/>
  <c r="W90" i="31"/>
  <c r="V90" i="31"/>
  <c r="U90" i="31"/>
  <c r="T90" i="31"/>
  <c r="S90" i="31"/>
  <c r="R90" i="31"/>
  <c r="Q90" i="31"/>
  <c r="P90" i="31"/>
  <c r="O90" i="31"/>
  <c r="N90" i="31"/>
  <c r="M90" i="31"/>
  <c r="L90" i="31"/>
  <c r="K90" i="31"/>
  <c r="J90" i="31"/>
  <c r="I90" i="31"/>
  <c r="H90" i="31"/>
  <c r="G90" i="31"/>
  <c r="F90" i="31"/>
  <c r="E90" i="31"/>
  <c r="D90" i="31"/>
  <c r="AU89" i="31"/>
  <c r="AT89" i="31"/>
  <c r="AS89" i="31"/>
  <c r="AR89" i="31"/>
  <c r="AQ89" i="31"/>
  <c r="AP89" i="31"/>
  <c r="AO89" i="31"/>
  <c r="AN89" i="31"/>
  <c r="AM89" i="31"/>
  <c r="AL89" i="31"/>
  <c r="AK89" i="31"/>
  <c r="AJ89" i="31"/>
  <c r="AI89" i="31"/>
  <c r="AH89" i="31"/>
  <c r="AG89" i="31"/>
  <c r="AF89" i="31"/>
  <c r="AE89" i="31"/>
  <c r="AD89" i="31"/>
  <c r="AC89" i="31"/>
  <c r="AB89" i="31"/>
  <c r="AA89" i="31"/>
  <c r="Z89" i="31"/>
  <c r="Y89" i="31"/>
  <c r="X89" i="31"/>
  <c r="W89" i="31"/>
  <c r="V89" i="31"/>
  <c r="U89" i="31"/>
  <c r="T89" i="31"/>
  <c r="S89" i="31"/>
  <c r="R89" i="31"/>
  <c r="Q89" i="31"/>
  <c r="P89" i="31"/>
  <c r="O89" i="31"/>
  <c r="N89" i="31"/>
  <c r="M89" i="31"/>
  <c r="L89" i="31"/>
  <c r="K89" i="31"/>
  <c r="J89" i="31"/>
  <c r="I89" i="31"/>
  <c r="H89" i="31"/>
  <c r="G89" i="31"/>
  <c r="F89" i="31"/>
  <c r="E89" i="31"/>
  <c r="D89" i="31"/>
  <c r="AU88" i="31"/>
  <c r="AT88" i="31"/>
  <c r="AS88" i="31"/>
  <c r="AR88" i="31"/>
  <c r="AQ88" i="31"/>
  <c r="AP88" i="31"/>
  <c r="AO88" i="31"/>
  <c r="AN88" i="31"/>
  <c r="AM88" i="31"/>
  <c r="AL88" i="31"/>
  <c r="AK88" i="31"/>
  <c r="AJ88" i="31"/>
  <c r="AI88" i="31"/>
  <c r="AH88" i="31"/>
  <c r="AG88" i="31"/>
  <c r="AF88" i="31"/>
  <c r="AE88" i="31"/>
  <c r="AD88" i="31"/>
  <c r="AC88" i="31"/>
  <c r="AB88" i="31"/>
  <c r="AA88" i="31"/>
  <c r="Z88" i="31"/>
  <c r="Y88" i="31"/>
  <c r="X88" i="31"/>
  <c r="W88" i="31"/>
  <c r="V88" i="31"/>
  <c r="U88" i="31"/>
  <c r="T88" i="31"/>
  <c r="S88" i="31"/>
  <c r="R88" i="31"/>
  <c r="Q88" i="31"/>
  <c r="P88" i="31"/>
  <c r="O88" i="31"/>
  <c r="N88" i="31"/>
  <c r="M88" i="31"/>
  <c r="L88" i="31"/>
  <c r="K88" i="31"/>
  <c r="J88" i="31"/>
  <c r="I88" i="31"/>
  <c r="H88" i="31"/>
  <c r="G88" i="31"/>
  <c r="F88" i="31"/>
  <c r="E88" i="31"/>
  <c r="D88" i="31"/>
  <c r="AU87" i="31"/>
  <c r="AT87" i="31"/>
  <c r="AS87" i="31"/>
  <c r="AR87" i="31"/>
  <c r="AQ87" i="31"/>
  <c r="AP87" i="31"/>
  <c r="AO87" i="31"/>
  <c r="AN87" i="31"/>
  <c r="AM87" i="31"/>
  <c r="AL87" i="31"/>
  <c r="AK87" i="31"/>
  <c r="AJ87" i="31"/>
  <c r="AI87" i="31"/>
  <c r="AH87" i="31"/>
  <c r="AG87" i="31"/>
  <c r="AF87" i="31"/>
  <c r="AE87" i="31"/>
  <c r="AD87" i="31"/>
  <c r="AC87" i="31"/>
  <c r="AB87" i="31"/>
  <c r="AA87" i="31"/>
  <c r="Z87" i="31"/>
  <c r="Y87" i="31"/>
  <c r="X87" i="31"/>
  <c r="W87" i="31"/>
  <c r="V87" i="31"/>
  <c r="U87" i="31"/>
  <c r="T87" i="31"/>
  <c r="S87" i="31"/>
  <c r="R87" i="31"/>
  <c r="Q87" i="31"/>
  <c r="P87" i="31"/>
  <c r="O87" i="31"/>
  <c r="N87" i="31"/>
  <c r="M87" i="31"/>
  <c r="L87" i="31"/>
  <c r="K87" i="31"/>
  <c r="J87" i="31"/>
  <c r="I87" i="31"/>
  <c r="H87" i="31"/>
  <c r="G87" i="31"/>
  <c r="F87" i="31"/>
  <c r="E87" i="31"/>
  <c r="D87" i="31"/>
  <c r="AU86" i="31"/>
  <c r="AT86" i="31"/>
  <c r="AS86" i="31"/>
  <c r="AR86" i="31"/>
  <c r="AQ86" i="31"/>
  <c r="AP86" i="31"/>
  <c r="AO86" i="31"/>
  <c r="AN86" i="31"/>
  <c r="AM86" i="31"/>
  <c r="AL86" i="31"/>
  <c r="AK86" i="31"/>
  <c r="AJ86" i="31"/>
  <c r="AI86" i="31"/>
  <c r="AH86" i="31"/>
  <c r="AG86" i="31"/>
  <c r="AF86" i="31"/>
  <c r="AE86" i="31"/>
  <c r="AD86" i="31"/>
  <c r="AC86" i="31"/>
  <c r="AB86" i="31"/>
  <c r="AA86" i="31"/>
  <c r="Z86" i="31"/>
  <c r="Y86" i="31"/>
  <c r="X86" i="31"/>
  <c r="W86" i="31"/>
  <c r="V86" i="31"/>
  <c r="U86" i="31"/>
  <c r="T86" i="31"/>
  <c r="S86" i="31"/>
  <c r="R86" i="31"/>
  <c r="Q86" i="31"/>
  <c r="P86" i="31"/>
  <c r="O86" i="31"/>
  <c r="N86" i="31"/>
  <c r="M86" i="31"/>
  <c r="L86" i="31"/>
  <c r="K86" i="31"/>
  <c r="J86" i="31"/>
  <c r="I86" i="31"/>
  <c r="H86" i="31"/>
  <c r="G86" i="31"/>
  <c r="F86" i="31"/>
  <c r="E86" i="31"/>
  <c r="D86" i="31"/>
  <c r="AU85" i="31"/>
  <c r="AT85" i="31"/>
  <c r="AS85" i="31"/>
  <c r="AR85" i="31"/>
  <c r="AQ85" i="31"/>
  <c r="AP85" i="31"/>
  <c r="AO85" i="31"/>
  <c r="AN85" i="31"/>
  <c r="AM85" i="31"/>
  <c r="AL85" i="31"/>
  <c r="AK85" i="31"/>
  <c r="AJ85" i="31"/>
  <c r="AI85" i="31"/>
  <c r="AH85" i="31"/>
  <c r="AG85" i="31"/>
  <c r="AF85" i="31"/>
  <c r="AE85" i="31"/>
  <c r="AD85" i="31"/>
  <c r="AC85" i="31"/>
  <c r="AB85" i="31"/>
  <c r="AA85" i="31"/>
  <c r="Z85" i="31"/>
  <c r="Y85" i="31"/>
  <c r="X85" i="31"/>
  <c r="W85" i="31"/>
  <c r="V85" i="31"/>
  <c r="U85" i="31"/>
  <c r="T85" i="31"/>
  <c r="S85" i="31"/>
  <c r="R85" i="31"/>
  <c r="Q85" i="31"/>
  <c r="P85" i="31"/>
  <c r="O85" i="31"/>
  <c r="N85" i="31"/>
  <c r="M85" i="31"/>
  <c r="L85" i="31"/>
  <c r="K85" i="31"/>
  <c r="J85" i="31"/>
  <c r="I85" i="31"/>
  <c r="H85" i="31"/>
  <c r="G85" i="31"/>
  <c r="F85" i="31"/>
  <c r="E85" i="31"/>
  <c r="D85" i="31"/>
  <c r="AU84" i="31"/>
  <c r="AT84" i="31"/>
  <c r="AS84" i="31"/>
  <c r="AR84" i="31"/>
  <c r="AQ84" i="31"/>
  <c r="AP84" i="31"/>
  <c r="AO84" i="31"/>
  <c r="AN84" i="31"/>
  <c r="AM84" i="31"/>
  <c r="AL84" i="31"/>
  <c r="AK84" i="31"/>
  <c r="AJ84" i="31"/>
  <c r="AI84" i="31"/>
  <c r="AH84" i="31"/>
  <c r="AG84" i="31"/>
  <c r="AF84" i="31"/>
  <c r="AE84" i="31"/>
  <c r="AD84" i="31"/>
  <c r="AC84" i="31"/>
  <c r="AB84" i="31"/>
  <c r="AA84" i="31"/>
  <c r="Z84" i="31"/>
  <c r="Y84" i="31"/>
  <c r="X84" i="31"/>
  <c r="W84" i="31"/>
  <c r="V84" i="31"/>
  <c r="U84" i="31"/>
  <c r="T84" i="31"/>
  <c r="S84" i="31"/>
  <c r="R84" i="31"/>
  <c r="Q84" i="31"/>
  <c r="P84" i="31"/>
  <c r="O84" i="31"/>
  <c r="N84" i="31"/>
  <c r="M84" i="31"/>
  <c r="L84" i="31"/>
  <c r="K84" i="31"/>
  <c r="J84" i="31"/>
  <c r="I84" i="31"/>
  <c r="H84" i="31"/>
  <c r="G84" i="31"/>
  <c r="F84" i="31"/>
  <c r="E84" i="31"/>
  <c r="D84" i="31"/>
  <c r="AU83" i="31"/>
  <c r="AT83" i="31"/>
  <c r="AS83" i="31"/>
  <c r="AR83" i="31"/>
  <c r="AQ83" i="31"/>
  <c r="AP83" i="31"/>
  <c r="AO83" i="31"/>
  <c r="AN83" i="31"/>
  <c r="AM83" i="31"/>
  <c r="AL83" i="31"/>
  <c r="AK83" i="31"/>
  <c r="AJ83" i="31"/>
  <c r="AI83" i="31"/>
  <c r="AH83" i="31"/>
  <c r="AG83" i="31"/>
  <c r="AF83" i="31"/>
  <c r="AE83" i="31"/>
  <c r="AD83" i="31"/>
  <c r="AC83" i="31"/>
  <c r="AB83" i="31"/>
  <c r="AA83" i="31"/>
  <c r="Z83" i="31"/>
  <c r="Y83" i="31"/>
  <c r="X83" i="31"/>
  <c r="W83" i="31"/>
  <c r="V83" i="31"/>
  <c r="U83" i="31"/>
  <c r="T83" i="31"/>
  <c r="S83" i="31"/>
  <c r="R83" i="31"/>
  <c r="Q83" i="31"/>
  <c r="P83" i="31"/>
  <c r="O83" i="31"/>
  <c r="N83" i="31"/>
  <c r="M83" i="31"/>
  <c r="L83" i="31"/>
  <c r="K83" i="31"/>
  <c r="J83" i="31"/>
  <c r="I83" i="31"/>
  <c r="H83" i="31"/>
  <c r="G83" i="31"/>
  <c r="F83" i="31"/>
  <c r="E83" i="31"/>
  <c r="D83" i="31"/>
  <c r="AU82" i="31"/>
  <c r="AT82" i="31"/>
  <c r="AS82" i="31"/>
  <c r="AR82" i="31"/>
  <c r="AQ82" i="31"/>
  <c r="AQ104" i="31" s="1"/>
  <c r="AP82" i="31"/>
  <c r="AP104" i="31" s="1"/>
  <c r="AO82" i="31"/>
  <c r="AN82" i="31"/>
  <c r="AM82" i="31"/>
  <c r="AL82" i="31"/>
  <c r="AK82" i="31"/>
  <c r="AJ82" i="31"/>
  <c r="AI82" i="31"/>
  <c r="AH82" i="31"/>
  <c r="AH104" i="31" s="1"/>
  <c r="AG82" i="31"/>
  <c r="AG104" i="31" s="1"/>
  <c r="AF82" i="31"/>
  <c r="AF104" i="31" s="1"/>
  <c r="AE82" i="31"/>
  <c r="AD82" i="31"/>
  <c r="AD104" i="31" s="1"/>
  <c r="AC82" i="31"/>
  <c r="AB82" i="31"/>
  <c r="AA82" i="31"/>
  <c r="AA104" i="31" s="1"/>
  <c r="Z82" i="31"/>
  <c r="Y82" i="31"/>
  <c r="X82" i="31"/>
  <c r="W82" i="31"/>
  <c r="V82" i="31"/>
  <c r="V104" i="31" s="1"/>
  <c r="U82" i="31"/>
  <c r="T82" i="31"/>
  <c r="T104" i="31" s="1"/>
  <c r="S82" i="31"/>
  <c r="R82" i="31"/>
  <c r="R104" i="31" s="1"/>
  <c r="Q82" i="31"/>
  <c r="P82" i="31"/>
  <c r="P104" i="31" s="1"/>
  <c r="O82" i="31"/>
  <c r="N82" i="31"/>
  <c r="M82" i="31"/>
  <c r="L82" i="31"/>
  <c r="K82" i="31"/>
  <c r="J82" i="31"/>
  <c r="J104" i="31" s="1"/>
  <c r="I82" i="31"/>
  <c r="H82" i="31"/>
  <c r="G82" i="31"/>
  <c r="G104" i="31" s="1"/>
  <c r="F82" i="31"/>
  <c r="F104" i="31" s="1"/>
  <c r="E82" i="31"/>
  <c r="E104" i="31" s="1"/>
  <c r="D82" i="31"/>
  <c r="D104" i="31" s="1"/>
  <c r="C76" i="31"/>
  <c r="AV72" i="31"/>
  <c r="AV67" i="31"/>
  <c r="AV62" i="31"/>
  <c r="AV57" i="31"/>
  <c r="AV52" i="31"/>
  <c r="AV47" i="31"/>
  <c r="AV42" i="31"/>
  <c r="AV37" i="31"/>
  <c r="AV32" i="31"/>
  <c r="AV27" i="31"/>
  <c r="AV22" i="31"/>
  <c r="AV17" i="31"/>
  <c r="AV12" i="31"/>
  <c r="AV107" i="32" l="1"/>
  <c r="AN104" i="31"/>
  <c r="C110" i="31"/>
  <c r="AV83" i="31"/>
  <c r="AV84" i="31"/>
  <c r="AV85" i="31"/>
  <c r="AV86" i="31"/>
  <c r="AV87" i="31"/>
  <c r="AV88" i="31"/>
  <c r="AV89" i="31"/>
  <c r="AV90" i="31"/>
  <c r="AV91" i="31"/>
  <c r="AV92" i="31"/>
  <c r="AV93" i="31"/>
  <c r="AV94" i="31"/>
  <c r="AV95" i="31"/>
  <c r="AV96" i="31"/>
  <c r="AV97" i="31"/>
  <c r="AV98" i="31"/>
  <c r="AV99" i="31"/>
  <c r="AV100" i="31"/>
  <c r="AV101" i="31"/>
  <c r="AV102" i="31"/>
  <c r="AV103" i="31"/>
  <c r="AV82" i="31"/>
  <c r="C75" i="28"/>
  <c r="C65" i="28"/>
  <c r="C60" i="28"/>
  <c r="C59" i="28"/>
  <c r="C75" i="27"/>
  <c r="C65" i="27"/>
  <c r="C60" i="27"/>
  <c r="C59" i="27"/>
  <c r="C75" i="29"/>
  <c r="C65" i="29"/>
  <c r="C60" i="29"/>
  <c r="C59" i="29"/>
  <c r="C75" i="30"/>
  <c r="C65" i="30"/>
  <c r="C60" i="30"/>
  <c r="C59" i="30"/>
  <c r="AV104" i="31" l="1"/>
  <c r="AT110" i="30"/>
  <c r="AR110" i="30"/>
  <c r="AP110" i="30"/>
  <c r="AN110" i="30"/>
  <c r="AL110" i="30"/>
  <c r="AJ110" i="30"/>
  <c r="AH110" i="30"/>
  <c r="AF110" i="30"/>
  <c r="AD110" i="30"/>
  <c r="AB110" i="30"/>
  <c r="Z110" i="30"/>
  <c r="X110" i="30"/>
  <c r="V110" i="30"/>
  <c r="T110" i="30"/>
  <c r="R110" i="30"/>
  <c r="P110" i="30"/>
  <c r="N110" i="30"/>
  <c r="L110" i="30"/>
  <c r="J110" i="30"/>
  <c r="H110" i="30"/>
  <c r="F110" i="30"/>
  <c r="D110" i="30"/>
  <c r="C110" i="30"/>
  <c r="AT109" i="30"/>
  <c r="AT111" i="30" s="1"/>
  <c r="AR109" i="30"/>
  <c r="AR111" i="30" s="1"/>
  <c r="AP109" i="30"/>
  <c r="AP111" i="30" s="1"/>
  <c r="AN109" i="30"/>
  <c r="AN111" i="30" s="1"/>
  <c r="AL109" i="30"/>
  <c r="AL111" i="30" s="1"/>
  <c r="AJ109" i="30"/>
  <c r="AJ111" i="30" s="1"/>
  <c r="AH109" i="30"/>
  <c r="AH111" i="30" s="1"/>
  <c r="AF109" i="30"/>
  <c r="AF111" i="30" s="1"/>
  <c r="AD109" i="30"/>
  <c r="AD111" i="30" s="1"/>
  <c r="AB109" i="30"/>
  <c r="AB111" i="30" s="1"/>
  <c r="Z109" i="30"/>
  <c r="Z111" i="30" s="1"/>
  <c r="X109" i="30"/>
  <c r="X111" i="30" s="1"/>
  <c r="V109" i="30"/>
  <c r="V111" i="30" s="1"/>
  <c r="T109" i="30"/>
  <c r="T111" i="30" s="1"/>
  <c r="R109" i="30"/>
  <c r="R111" i="30" s="1"/>
  <c r="P109" i="30"/>
  <c r="P111" i="30" s="1"/>
  <c r="N109" i="30"/>
  <c r="N111" i="30" s="1"/>
  <c r="L109" i="30"/>
  <c r="L111" i="30" s="1"/>
  <c r="J109" i="30"/>
  <c r="J111" i="30" s="1"/>
  <c r="H109" i="30"/>
  <c r="H111" i="30" s="1"/>
  <c r="F109" i="30"/>
  <c r="F111" i="30" s="1"/>
  <c r="D109" i="30"/>
  <c r="D111" i="30" s="1"/>
  <c r="B104" i="30"/>
  <c r="AU103" i="30"/>
  <c r="AT103" i="30"/>
  <c r="AS103" i="30"/>
  <c r="AR103" i="30"/>
  <c r="AQ103" i="30"/>
  <c r="AP103" i="30"/>
  <c r="AO103" i="30"/>
  <c r="AN103" i="30"/>
  <c r="AM103" i="30"/>
  <c r="AL103" i="30"/>
  <c r="AK103" i="30"/>
  <c r="AJ103" i="30"/>
  <c r="AI103" i="30"/>
  <c r="AH103" i="30"/>
  <c r="AG103" i="30"/>
  <c r="AF103" i="30"/>
  <c r="AE103" i="30"/>
  <c r="AD103" i="30"/>
  <c r="AC103" i="30"/>
  <c r="AB103" i="30"/>
  <c r="AA103" i="30"/>
  <c r="Z103" i="30"/>
  <c r="Y103" i="30"/>
  <c r="X103" i="30"/>
  <c r="W103" i="30"/>
  <c r="V103" i="30"/>
  <c r="U103" i="30"/>
  <c r="T103" i="30"/>
  <c r="S103" i="30"/>
  <c r="R103" i="30"/>
  <c r="Q103" i="30"/>
  <c r="P103" i="30"/>
  <c r="O103" i="30"/>
  <c r="N103" i="30"/>
  <c r="M103" i="30"/>
  <c r="L103" i="30"/>
  <c r="K103" i="30"/>
  <c r="J103" i="30"/>
  <c r="I103" i="30"/>
  <c r="H103" i="30"/>
  <c r="G103" i="30"/>
  <c r="F103" i="30"/>
  <c r="E103" i="30"/>
  <c r="D103" i="30"/>
  <c r="AU102" i="30"/>
  <c r="AT102" i="30"/>
  <c r="AS102" i="30"/>
  <c r="AR102" i="30"/>
  <c r="AQ102" i="30"/>
  <c r="AP102" i="30"/>
  <c r="AO102" i="30"/>
  <c r="AN102" i="30"/>
  <c r="AM102" i="30"/>
  <c r="AL102" i="30"/>
  <c r="AK102" i="30"/>
  <c r="AJ102" i="30"/>
  <c r="AI102" i="30"/>
  <c r="AH102" i="30"/>
  <c r="AG102" i="30"/>
  <c r="AF102" i="30"/>
  <c r="AE102" i="30"/>
  <c r="AD102" i="30"/>
  <c r="AC102" i="30"/>
  <c r="AB102" i="30"/>
  <c r="AA102" i="30"/>
  <c r="Z102" i="30"/>
  <c r="Y102" i="30"/>
  <c r="X102" i="30"/>
  <c r="W102" i="30"/>
  <c r="V102" i="30"/>
  <c r="U102" i="30"/>
  <c r="T102" i="30"/>
  <c r="S102" i="30"/>
  <c r="R102" i="30"/>
  <c r="Q102" i="30"/>
  <c r="P102" i="30"/>
  <c r="O102" i="30"/>
  <c r="N102" i="30"/>
  <c r="M102" i="30"/>
  <c r="L102" i="30"/>
  <c r="K102" i="30"/>
  <c r="J102" i="30"/>
  <c r="I102" i="30"/>
  <c r="H102" i="30"/>
  <c r="G102" i="30"/>
  <c r="F102" i="30"/>
  <c r="E102" i="30"/>
  <c r="D102" i="30"/>
  <c r="AU101" i="30"/>
  <c r="AT101" i="30"/>
  <c r="AS101" i="30"/>
  <c r="AR101" i="30"/>
  <c r="AQ101" i="30"/>
  <c r="AP101" i="30"/>
  <c r="AO101" i="30"/>
  <c r="AN101" i="30"/>
  <c r="AM101" i="30"/>
  <c r="AL101" i="30"/>
  <c r="AK101" i="30"/>
  <c r="AJ101" i="30"/>
  <c r="AI101" i="30"/>
  <c r="AH101" i="30"/>
  <c r="AG101" i="30"/>
  <c r="AF101" i="30"/>
  <c r="AE101" i="30"/>
  <c r="AD101" i="30"/>
  <c r="AC101" i="30"/>
  <c r="AB101" i="30"/>
  <c r="AA101" i="30"/>
  <c r="Z101" i="30"/>
  <c r="Y101" i="30"/>
  <c r="X101" i="30"/>
  <c r="W101" i="30"/>
  <c r="V101" i="30"/>
  <c r="U101" i="30"/>
  <c r="T101" i="30"/>
  <c r="S101" i="30"/>
  <c r="R101" i="30"/>
  <c r="Q101" i="30"/>
  <c r="P101" i="30"/>
  <c r="O101" i="30"/>
  <c r="N101" i="30"/>
  <c r="M101" i="30"/>
  <c r="L101" i="30"/>
  <c r="K101" i="30"/>
  <c r="J101" i="30"/>
  <c r="I101" i="30"/>
  <c r="H101" i="30"/>
  <c r="G101" i="30"/>
  <c r="F101" i="30"/>
  <c r="E101" i="30"/>
  <c r="D101" i="30"/>
  <c r="AU100" i="30"/>
  <c r="AT100" i="30"/>
  <c r="AS100" i="30"/>
  <c r="AR100" i="30"/>
  <c r="AQ100" i="30"/>
  <c r="AP100" i="30"/>
  <c r="AO100" i="30"/>
  <c r="AN100" i="30"/>
  <c r="AM100" i="30"/>
  <c r="AL100" i="30"/>
  <c r="AK100" i="30"/>
  <c r="AJ100" i="30"/>
  <c r="AI100" i="30"/>
  <c r="AH100" i="30"/>
  <c r="AG100" i="30"/>
  <c r="AF100" i="30"/>
  <c r="AE100" i="30"/>
  <c r="AD100" i="30"/>
  <c r="AC100" i="30"/>
  <c r="AB100" i="30"/>
  <c r="AA100" i="30"/>
  <c r="Z100" i="30"/>
  <c r="Y100" i="30"/>
  <c r="X100" i="30"/>
  <c r="W100" i="30"/>
  <c r="V100" i="30"/>
  <c r="U100" i="30"/>
  <c r="T100" i="30"/>
  <c r="S100" i="30"/>
  <c r="R100" i="30"/>
  <c r="Q100" i="30"/>
  <c r="P100" i="30"/>
  <c r="O100" i="30"/>
  <c r="N100" i="30"/>
  <c r="M100" i="30"/>
  <c r="L100" i="30"/>
  <c r="K100" i="30"/>
  <c r="J100" i="30"/>
  <c r="I100" i="30"/>
  <c r="H100" i="30"/>
  <c r="G100" i="30"/>
  <c r="F100" i="30"/>
  <c r="E100" i="30"/>
  <c r="D100" i="30"/>
  <c r="AU99" i="30"/>
  <c r="AT99" i="30"/>
  <c r="AS99" i="30"/>
  <c r="AR99" i="30"/>
  <c r="AQ99" i="30"/>
  <c r="AP99" i="30"/>
  <c r="AO99" i="30"/>
  <c r="AN99" i="30"/>
  <c r="AM99" i="30"/>
  <c r="AL99" i="30"/>
  <c r="AK99" i="30"/>
  <c r="AJ99" i="30"/>
  <c r="AI99" i="30"/>
  <c r="AH99" i="30"/>
  <c r="AG99" i="30"/>
  <c r="AF99" i="30"/>
  <c r="AE99" i="30"/>
  <c r="AD99" i="30"/>
  <c r="AC99" i="30"/>
  <c r="AB99" i="30"/>
  <c r="AA99" i="30"/>
  <c r="Z99" i="30"/>
  <c r="Y99" i="30"/>
  <c r="X99" i="30"/>
  <c r="W99" i="30"/>
  <c r="V99" i="30"/>
  <c r="U99" i="30"/>
  <c r="T99" i="30"/>
  <c r="S99" i="30"/>
  <c r="R99" i="30"/>
  <c r="Q99" i="30"/>
  <c r="P99" i="30"/>
  <c r="O99" i="30"/>
  <c r="N99" i="30"/>
  <c r="M99" i="30"/>
  <c r="L99" i="30"/>
  <c r="K99" i="30"/>
  <c r="J99" i="30"/>
  <c r="I99" i="30"/>
  <c r="H99" i="30"/>
  <c r="G99" i="30"/>
  <c r="F99" i="30"/>
  <c r="E99" i="30"/>
  <c r="D99" i="30"/>
  <c r="AU98" i="30"/>
  <c r="AT98" i="30"/>
  <c r="AS98" i="30"/>
  <c r="AR98" i="30"/>
  <c r="AQ98" i="30"/>
  <c r="AP98" i="30"/>
  <c r="AO98" i="30"/>
  <c r="AN98" i="30"/>
  <c r="AM98" i="30"/>
  <c r="AL98" i="30"/>
  <c r="AK98" i="30"/>
  <c r="AJ98" i="30"/>
  <c r="AI98" i="30"/>
  <c r="AH98" i="30"/>
  <c r="AG98" i="30"/>
  <c r="AF98" i="30"/>
  <c r="AE98" i="30"/>
  <c r="AD98" i="30"/>
  <c r="AC98" i="30"/>
  <c r="AB98" i="30"/>
  <c r="AA98" i="30"/>
  <c r="Z98" i="30"/>
  <c r="Y98" i="30"/>
  <c r="X98" i="30"/>
  <c r="W98" i="30"/>
  <c r="V98" i="30"/>
  <c r="U98" i="30"/>
  <c r="T98" i="30"/>
  <c r="S98" i="30"/>
  <c r="R98" i="30"/>
  <c r="Q98" i="30"/>
  <c r="P98" i="30"/>
  <c r="O98" i="30"/>
  <c r="N98" i="30"/>
  <c r="M98" i="30"/>
  <c r="L98" i="30"/>
  <c r="K98" i="30"/>
  <c r="J98" i="30"/>
  <c r="I98" i="30"/>
  <c r="H98" i="30"/>
  <c r="G98" i="30"/>
  <c r="F98" i="30"/>
  <c r="E98" i="30"/>
  <c r="D98" i="30"/>
  <c r="AU97" i="30"/>
  <c r="AT97" i="30"/>
  <c r="AS97" i="30"/>
  <c r="AR97" i="30"/>
  <c r="AQ97" i="30"/>
  <c r="AP97" i="30"/>
  <c r="AO97" i="30"/>
  <c r="AN97" i="30"/>
  <c r="AM97" i="30"/>
  <c r="AL97" i="30"/>
  <c r="AK97" i="30"/>
  <c r="AJ97" i="30"/>
  <c r="AI97" i="30"/>
  <c r="AH97" i="30"/>
  <c r="AG97" i="30"/>
  <c r="AF97" i="30"/>
  <c r="AE97" i="30"/>
  <c r="AD97" i="30"/>
  <c r="AC97" i="30"/>
  <c r="AB97" i="30"/>
  <c r="AA97" i="30"/>
  <c r="Z97" i="30"/>
  <c r="Y97" i="30"/>
  <c r="X97" i="30"/>
  <c r="W97" i="30"/>
  <c r="V97" i="30"/>
  <c r="U97" i="30"/>
  <c r="T97" i="30"/>
  <c r="S97" i="30"/>
  <c r="R97" i="30"/>
  <c r="Q97" i="30"/>
  <c r="P97" i="30"/>
  <c r="O97" i="30"/>
  <c r="N97" i="30"/>
  <c r="M97" i="30"/>
  <c r="L97" i="30"/>
  <c r="K97" i="30"/>
  <c r="J97" i="30"/>
  <c r="I97" i="30"/>
  <c r="H97" i="30"/>
  <c r="G97" i="30"/>
  <c r="F97" i="30"/>
  <c r="E97" i="30"/>
  <c r="D97" i="30"/>
  <c r="AU96" i="30"/>
  <c r="AT96" i="30"/>
  <c r="AS96" i="30"/>
  <c r="AR96" i="30"/>
  <c r="AQ96" i="30"/>
  <c r="AP96" i="30"/>
  <c r="AO96" i="30"/>
  <c r="AN96" i="30"/>
  <c r="AM96" i="30"/>
  <c r="AL96" i="30"/>
  <c r="AK96" i="30"/>
  <c r="AJ96" i="30"/>
  <c r="AI96" i="30"/>
  <c r="AH96" i="30"/>
  <c r="AG96" i="30"/>
  <c r="AF96" i="30"/>
  <c r="AE96" i="30"/>
  <c r="AD96" i="30"/>
  <c r="AC96" i="30"/>
  <c r="AB96" i="30"/>
  <c r="AA96" i="30"/>
  <c r="Z96" i="30"/>
  <c r="Y96" i="30"/>
  <c r="X96" i="30"/>
  <c r="W96" i="30"/>
  <c r="V96" i="30"/>
  <c r="U96" i="30"/>
  <c r="T96" i="30"/>
  <c r="S96" i="30"/>
  <c r="R96" i="30"/>
  <c r="Q96" i="30"/>
  <c r="P96" i="30"/>
  <c r="O96" i="30"/>
  <c r="N96" i="30"/>
  <c r="M96" i="30"/>
  <c r="L96" i="30"/>
  <c r="K96" i="30"/>
  <c r="J96" i="30"/>
  <c r="I96" i="30"/>
  <c r="H96" i="30"/>
  <c r="G96" i="30"/>
  <c r="F96" i="30"/>
  <c r="E96" i="30"/>
  <c r="D96" i="30"/>
  <c r="AU95" i="30"/>
  <c r="AT95" i="30"/>
  <c r="AS95" i="30"/>
  <c r="AR95" i="30"/>
  <c r="AQ95" i="30"/>
  <c r="AP95" i="30"/>
  <c r="AO95" i="30"/>
  <c r="AN95" i="30"/>
  <c r="AM95" i="30"/>
  <c r="AL95" i="30"/>
  <c r="AK95" i="30"/>
  <c r="AJ95" i="30"/>
  <c r="AI95" i="30"/>
  <c r="AH95" i="30"/>
  <c r="AG95" i="30"/>
  <c r="AF95" i="30"/>
  <c r="AE95" i="30"/>
  <c r="AD95" i="30"/>
  <c r="AC95" i="30"/>
  <c r="AB95" i="30"/>
  <c r="AA95" i="30"/>
  <c r="Z95" i="30"/>
  <c r="Y95" i="30"/>
  <c r="X95" i="30"/>
  <c r="W95" i="30"/>
  <c r="V95" i="30"/>
  <c r="U95" i="30"/>
  <c r="T95" i="30"/>
  <c r="S95" i="30"/>
  <c r="R95" i="30"/>
  <c r="Q95" i="30"/>
  <c r="P95" i="30"/>
  <c r="O95" i="30"/>
  <c r="N95" i="30"/>
  <c r="M95" i="30"/>
  <c r="L95" i="30"/>
  <c r="K95" i="30"/>
  <c r="J95" i="30"/>
  <c r="I95" i="30"/>
  <c r="H95" i="30"/>
  <c r="G95" i="30"/>
  <c r="F95" i="30"/>
  <c r="E95" i="30"/>
  <c r="D95" i="30"/>
  <c r="AU94" i="30"/>
  <c r="AT94" i="30"/>
  <c r="AS94" i="30"/>
  <c r="AR94" i="30"/>
  <c r="AQ94" i="30"/>
  <c r="AP94" i="30"/>
  <c r="AO94" i="30"/>
  <c r="AN94" i="30"/>
  <c r="AM94" i="30"/>
  <c r="AL94" i="30"/>
  <c r="AK94" i="30"/>
  <c r="AJ94" i="30"/>
  <c r="AI94" i="30"/>
  <c r="AH94" i="30"/>
  <c r="AG94" i="30"/>
  <c r="AF94" i="30"/>
  <c r="AE94" i="30"/>
  <c r="AD94" i="30"/>
  <c r="AC94" i="30"/>
  <c r="AB94" i="30"/>
  <c r="AA94" i="30"/>
  <c r="Z94" i="30"/>
  <c r="Y94" i="30"/>
  <c r="X94" i="30"/>
  <c r="W94" i="30"/>
  <c r="V94" i="30"/>
  <c r="U94" i="30"/>
  <c r="T94" i="30"/>
  <c r="S94" i="30"/>
  <c r="R94" i="30"/>
  <c r="Q94" i="30"/>
  <c r="P94" i="30"/>
  <c r="O94" i="30"/>
  <c r="N94" i="30"/>
  <c r="M94" i="30"/>
  <c r="L94" i="30"/>
  <c r="K94" i="30"/>
  <c r="J94" i="30"/>
  <c r="I94" i="30"/>
  <c r="H94" i="30"/>
  <c r="G94" i="30"/>
  <c r="F94" i="30"/>
  <c r="E94" i="30"/>
  <c r="D94" i="30"/>
  <c r="AU93" i="30"/>
  <c r="AT93" i="30"/>
  <c r="AS93" i="30"/>
  <c r="AR93" i="30"/>
  <c r="AQ93" i="30"/>
  <c r="AP93" i="30"/>
  <c r="AO93" i="30"/>
  <c r="AN93" i="30"/>
  <c r="AM93" i="30"/>
  <c r="AL93" i="30"/>
  <c r="AK93" i="30"/>
  <c r="AJ93" i="30"/>
  <c r="AI93" i="30"/>
  <c r="AH93" i="30"/>
  <c r="AG93" i="30"/>
  <c r="AF93" i="30"/>
  <c r="AE93" i="30"/>
  <c r="AD93" i="30"/>
  <c r="AC93" i="30"/>
  <c r="AB93" i="30"/>
  <c r="AA93" i="30"/>
  <c r="Z93" i="30"/>
  <c r="Y93" i="30"/>
  <c r="X93" i="30"/>
  <c r="W93" i="30"/>
  <c r="V93" i="30"/>
  <c r="U93" i="30"/>
  <c r="T93" i="30"/>
  <c r="S93" i="30"/>
  <c r="R93" i="30"/>
  <c r="Q93" i="30"/>
  <c r="P93" i="30"/>
  <c r="O93" i="30"/>
  <c r="N93" i="30"/>
  <c r="M93" i="30"/>
  <c r="L93" i="30"/>
  <c r="K93" i="30"/>
  <c r="J93" i="30"/>
  <c r="I93" i="30"/>
  <c r="H93" i="30"/>
  <c r="G93" i="30"/>
  <c r="F93" i="30"/>
  <c r="E93" i="30"/>
  <c r="D93" i="30"/>
  <c r="AU92" i="30"/>
  <c r="AT92" i="30"/>
  <c r="AS92" i="30"/>
  <c r="AR92" i="30"/>
  <c r="AQ92" i="30"/>
  <c r="AP92" i="30"/>
  <c r="AO92" i="30"/>
  <c r="AN92" i="30"/>
  <c r="AM92" i="30"/>
  <c r="AL92" i="30"/>
  <c r="AK92" i="30"/>
  <c r="AJ92" i="30"/>
  <c r="AI92" i="30"/>
  <c r="AH92" i="30"/>
  <c r="AG92" i="30"/>
  <c r="AF92" i="30"/>
  <c r="AE92" i="30"/>
  <c r="AD92" i="30"/>
  <c r="AC92" i="30"/>
  <c r="AB92" i="30"/>
  <c r="AA92" i="30"/>
  <c r="Z92" i="30"/>
  <c r="Y92" i="30"/>
  <c r="X92" i="30"/>
  <c r="W92" i="30"/>
  <c r="V92" i="30"/>
  <c r="U92" i="30"/>
  <c r="T92" i="30"/>
  <c r="S92" i="30"/>
  <c r="R92" i="30"/>
  <c r="Q92" i="30"/>
  <c r="P92" i="30"/>
  <c r="O92" i="30"/>
  <c r="N92" i="30"/>
  <c r="M92" i="30"/>
  <c r="L92" i="30"/>
  <c r="K92" i="30"/>
  <c r="J92" i="30"/>
  <c r="I92" i="30"/>
  <c r="H92" i="30"/>
  <c r="G92" i="30"/>
  <c r="F92" i="30"/>
  <c r="E92" i="30"/>
  <c r="D92" i="30"/>
  <c r="AU91" i="30"/>
  <c r="AT91" i="30"/>
  <c r="AS91" i="30"/>
  <c r="AR91" i="30"/>
  <c r="AQ91" i="30"/>
  <c r="AP91" i="30"/>
  <c r="AO91" i="30"/>
  <c r="AN91" i="30"/>
  <c r="AM91" i="30"/>
  <c r="AL91" i="30"/>
  <c r="AK91" i="30"/>
  <c r="AJ91" i="30"/>
  <c r="AI91" i="30"/>
  <c r="AH91" i="30"/>
  <c r="AG91" i="30"/>
  <c r="AF91" i="30"/>
  <c r="AE91" i="30"/>
  <c r="AD91" i="30"/>
  <c r="AC91" i="30"/>
  <c r="AB91" i="30"/>
  <c r="AA91" i="30"/>
  <c r="Z91" i="30"/>
  <c r="Y91" i="30"/>
  <c r="X91" i="30"/>
  <c r="W91" i="30"/>
  <c r="V91" i="30"/>
  <c r="U91" i="30"/>
  <c r="T91" i="30"/>
  <c r="S91" i="30"/>
  <c r="R91" i="30"/>
  <c r="Q91" i="30"/>
  <c r="P91" i="30"/>
  <c r="O91" i="30"/>
  <c r="N91" i="30"/>
  <c r="M91" i="30"/>
  <c r="L91" i="30"/>
  <c r="K91" i="30"/>
  <c r="J91" i="30"/>
  <c r="I91" i="30"/>
  <c r="H91" i="30"/>
  <c r="G91" i="30"/>
  <c r="F91" i="30"/>
  <c r="E91" i="30"/>
  <c r="D91" i="30"/>
  <c r="AU90" i="30"/>
  <c r="AT90" i="30"/>
  <c r="AS90" i="30"/>
  <c r="AR90" i="30"/>
  <c r="AQ90" i="30"/>
  <c r="AP90" i="30"/>
  <c r="AO90" i="30"/>
  <c r="AN90" i="30"/>
  <c r="AM90" i="30"/>
  <c r="AL90" i="30"/>
  <c r="AK90" i="30"/>
  <c r="AJ90" i="30"/>
  <c r="AI90" i="30"/>
  <c r="AH90" i="30"/>
  <c r="AG90" i="30"/>
  <c r="AF90" i="30"/>
  <c r="AE90" i="30"/>
  <c r="AD90" i="30"/>
  <c r="AC90" i="30"/>
  <c r="AB90" i="30"/>
  <c r="AA90" i="30"/>
  <c r="Z90" i="30"/>
  <c r="Y90" i="30"/>
  <c r="X90" i="30"/>
  <c r="W90" i="30"/>
  <c r="V90" i="30"/>
  <c r="U90" i="30"/>
  <c r="T90" i="30"/>
  <c r="S90" i="30"/>
  <c r="R90" i="30"/>
  <c r="Q90" i="30"/>
  <c r="P90" i="30"/>
  <c r="O90" i="30"/>
  <c r="N90" i="30"/>
  <c r="M90" i="30"/>
  <c r="L90" i="30"/>
  <c r="K90" i="30"/>
  <c r="J90" i="30"/>
  <c r="I90" i="30"/>
  <c r="H90" i="30"/>
  <c r="G90" i="30"/>
  <c r="F90" i="30"/>
  <c r="E90" i="30"/>
  <c r="D90" i="30"/>
  <c r="AU89" i="30"/>
  <c r="AT89" i="30"/>
  <c r="AS89" i="30"/>
  <c r="AR89" i="30"/>
  <c r="AQ89" i="30"/>
  <c r="AP89" i="30"/>
  <c r="AO89" i="30"/>
  <c r="AN89" i="30"/>
  <c r="AM89" i="30"/>
  <c r="AL89" i="30"/>
  <c r="AK89" i="30"/>
  <c r="AJ89" i="30"/>
  <c r="AI89" i="30"/>
  <c r="AH89" i="30"/>
  <c r="AG89" i="30"/>
  <c r="AF89" i="30"/>
  <c r="AE89" i="30"/>
  <c r="AD89" i="30"/>
  <c r="AC89" i="30"/>
  <c r="AB89" i="30"/>
  <c r="AA89" i="30"/>
  <c r="Z89" i="30"/>
  <c r="Y89" i="30"/>
  <c r="X89" i="30"/>
  <c r="W89" i="30"/>
  <c r="V89" i="30"/>
  <c r="U89" i="30"/>
  <c r="T89" i="30"/>
  <c r="S89" i="30"/>
  <c r="R89" i="30"/>
  <c r="Q89" i="30"/>
  <c r="P89" i="30"/>
  <c r="O89" i="30"/>
  <c r="N89" i="30"/>
  <c r="M89" i="30"/>
  <c r="L89" i="30"/>
  <c r="K89" i="30"/>
  <c r="J89" i="30"/>
  <c r="I89" i="30"/>
  <c r="H89" i="30"/>
  <c r="G89" i="30"/>
  <c r="F89" i="30"/>
  <c r="E89" i="30"/>
  <c r="D89" i="30"/>
  <c r="AU88" i="30"/>
  <c r="AT88" i="30"/>
  <c r="AS88" i="30"/>
  <c r="AR88" i="30"/>
  <c r="AQ88" i="30"/>
  <c r="AP88" i="30"/>
  <c r="AO88" i="30"/>
  <c r="AN88" i="30"/>
  <c r="AM88" i="30"/>
  <c r="AL88" i="30"/>
  <c r="AK88" i="30"/>
  <c r="AJ88" i="30"/>
  <c r="AI88" i="30"/>
  <c r="AH88" i="30"/>
  <c r="AG88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/>
  <c r="F88" i="30"/>
  <c r="E88" i="30"/>
  <c r="D88" i="30"/>
  <c r="AU87" i="30"/>
  <c r="AT87" i="30"/>
  <c r="AS87" i="30"/>
  <c r="AR87" i="30"/>
  <c r="AQ87" i="30"/>
  <c r="AP87" i="30"/>
  <c r="AO87" i="30"/>
  <c r="AN87" i="30"/>
  <c r="AM87" i="30"/>
  <c r="AL87" i="30"/>
  <c r="AK87" i="30"/>
  <c r="AJ87" i="30"/>
  <c r="AI87" i="30"/>
  <c r="AH87" i="30"/>
  <c r="AG87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/>
  <c r="F87" i="30"/>
  <c r="E87" i="30"/>
  <c r="D87" i="30"/>
  <c r="AU86" i="30"/>
  <c r="AT86" i="30"/>
  <c r="AS86" i="30"/>
  <c r="AR86" i="30"/>
  <c r="AQ86" i="30"/>
  <c r="AP86" i="30"/>
  <c r="AO86" i="30"/>
  <c r="AN86" i="30"/>
  <c r="AM86" i="30"/>
  <c r="AL86" i="30"/>
  <c r="AK86" i="30"/>
  <c r="AJ86" i="30"/>
  <c r="AI86" i="30"/>
  <c r="AH86" i="30"/>
  <c r="AG86" i="30"/>
  <c r="AF86" i="30"/>
  <c r="AE86" i="30"/>
  <c r="AD86" i="30"/>
  <c r="AC86" i="30"/>
  <c r="AB86" i="30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D86" i="30"/>
  <c r="AU85" i="30"/>
  <c r="AT85" i="30"/>
  <c r="AS85" i="30"/>
  <c r="AR85" i="30"/>
  <c r="AQ85" i="30"/>
  <c r="AP85" i="30"/>
  <c r="AO85" i="30"/>
  <c r="AN85" i="30"/>
  <c r="AM85" i="30"/>
  <c r="AL85" i="30"/>
  <c r="AK85" i="30"/>
  <c r="AJ85" i="30"/>
  <c r="AI85" i="30"/>
  <c r="AH85" i="30"/>
  <c r="AG85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J85" i="30"/>
  <c r="I85" i="30"/>
  <c r="H85" i="30"/>
  <c r="G85" i="30"/>
  <c r="F85" i="30"/>
  <c r="E85" i="30"/>
  <c r="D85" i="30"/>
  <c r="AU84" i="30"/>
  <c r="AT84" i="30"/>
  <c r="AS84" i="30"/>
  <c r="AR84" i="30"/>
  <c r="AQ84" i="30"/>
  <c r="AP84" i="30"/>
  <c r="AO84" i="30"/>
  <c r="AN84" i="30"/>
  <c r="AM84" i="30"/>
  <c r="AL84" i="30"/>
  <c r="AK84" i="30"/>
  <c r="AJ84" i="30"/>
  <c r="AI84" i="30"/>
  <c r="AH84" i="30"/>
  <c r="AG84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J84" i="30"/>
  <c r="I84" i="30"/>
  <c r="H84" i="30"/>
  <c r="G84" i="30"/>
  <c r="F84" i="30"/>
  <c r="E84" i="30"/>
  <c r="D84" i="30"/>
  <c r="AU83" i="30"/>
  <c r="AT83" i="30"/>
  <c r="AS83" i="30"/>
  <c r="AR83" i="30"/>
  <c r="AQ83" i="30"/>
  <c r="AP83" i="30"/>
  <c r="AO83" i="30"/>
  <c r="AN83" i="30"/>
  <c r="AM83" i="30"/>
  <c r="AL83" i="30"/>
  <c r="AK83" i="30"/>
  <c r="AJ83" i="30"/>
  <c r="AI83" i="30"/>
  <c r="AH83" i="30"/>
  <c r="AG83" i="30"/>
  <c r="AF83" i="30"/>
  <c r="AE83" i="30"/>
  <c r="AD83" i="30"/>
  <c r="AC83" i="30"/>
  <c r="AB83" i="30"/>
  <c r="AA83" i="30"/>
  <c r="Z83" i="30"/>
  <c r="Y83" i="30"/>
  <c r="X83" i="30"/>
  <c r="W83" i="30"/>
  <c r="V83" i="30"/>
  <c r="U83" i="30"/>
  <c r="T83" i="30"/>
  <c r="S83" i="30"/>
  <c r="R83" i="30"/>
  <c r="Q83" i="30"/>
  <c r="P83" i="30"/>
  <c r="O83" i="30"/>
  <c r="N83" i="30"/>
  <c r="M83" i="30"/>
  <c r="L83" i="30"/>
  <c r="K83" i="30"/>
  <c r="J83" i="30"/>
  <c r="I83" i="30"/>
  <c r="H83" i="30"/>
  <c r="G83" i="30"/>
  <c r="F83" i="30"/>
  <c r="E83" i="30"/>
  <c r="D83" i="30"/>
  <c r="AU82" i="30"/>
  <c r="AT82" i="30"/>
  <c r="AT104" i="30" s="1"/>
  <c r="AS82" i="30"/>
  <c r="AS104" i="30" s="1"/>
  <c r="AR82" i="30"/>
  <c r="AR104" i="30" s="1"/>
  <c r="AQ82" i="30"/>
  <c r="AQ104" i="30" s="1"/>
  <c r="AP82" i="30"/>
  <c r="AO82" i="30"/>
  <c r="AO104" i="30" s="1"/>
  <c r="AN82" i="30"/>
  <c r="AN104" i="30" s="1"/>
  <c r="AM82" i="30"/>
  <c r="AM104" i="30" s="1"/>
  <c r="AL82" i="30"/>
  <c r="AL104" i="30" s="1"/>
  <c r="AK82" i="30"/>
  <c r="AK104" i="30" s="1"/>
  <c r="AJ82" i="30"/>
  <c r="AJ104" i="30" s="1"/>
  <c r="AI82" i="30"/>
  <c r="AH82" i="30"/>
  <c r="AG82" i="30"/>
  <c r="AG104" i="30" s="1"/>
  <c r="AF82" i="30"/>
  <c r="AE82" i="30"/>
  <c r="AE104" i="30" s="1"/>
  <c r="AD82" i="30"/>
  <c r="AD104" i="30" s="1"/>
  <c r="AC82" i="30"/>
  <c r="AC104" i="30" s="1"/>
  <c r="AB82" i="30"/>
  <c r="AB104" i="30" s="1"/>
  <c r="AA82" i="30"/>
  <c r="AA104" i="30" s="1"/>
  <c r="Z82" i="30"/>
  <c r="Y82" i="30"/>
  <c r="Y104" i="30" s="1"/>
  <c r="X82" i="30"/>
  <c r="W82" i="30"/>
  <c r="W104" i="30" s="1"/>
  <c r="V82" i="30"/>
  <c r="V104" i="30" s="1"/>
  <c r="U82" i="30"/>
  <c r="U104" i="30" s="1"/>
  <c r="T82" i="30"/>
  <c r="T104" i="30" s="1"/>
  <c r="S82" i="30"/>
  <c r="R82" i="30"/>
  <c r="R104" i="30" s="1"/>
  <c r="Q82" i="30"/>
  <c r="P82" i="30"/>
  <c r="P104" i="30" s="1"/>
  <c r="O82" i="30"/>
  <c r="N82" i="30"/>
  <c r="M82" i="30"/>
  <c r="L82" i="30"/>
  <c r="K82" i="30"/>
  <c r="J82" i="30"/>
  <c r="J104" i="30" s="1"/>
  <c r="I82" i="30"/>
  <c r="I104" i="30" s="1"/>
  <c r="H82" i="30"/>
  <c r="H104" i="30" s="1"/>
  <c r="G82" i="30"/>
  <c r="G104" i="30" s="1"/>
  <c r="F82" i="30"/>
  <c r="E82" i="30"/>
  <c r="E104" i="30" s="1"/>
  <c r="D82" i="30"/>
  <c r="C76" i="30"/>
  <c r="AV72" i="30"/>
  <c r="AV67" i="30"/>
  <c r="AV62" i="30"/>
  <c r="AV57" i="30"/>
  <c r="AV52" i="30"/>
  <c r="AV47" i="30"/>
  <c r="AV42" i="30"/>
  <c r="AV37" i="30"/>
  <c r="AV32" i="30"/>
  <c r="AV27" i="30"/>
  <c r="AV22" i="30"/>
  <c r="AV17" i="30"/>
  <c r="AV12" i="30"/>
  <c r="AI104" i="30" l="1"/>
  <c r="AF104" i="30"/>
  <c r="AP104" i="30"/>
  <c r="AH104" i="30"/>
  <c r="X104" i="30"/>
  <c r="Z104" i="30"/>
  <c r="L104" i="30"/>
  <c r="N104" i="30"/>
  <c r="C109" i="30"/>
  <c r="D104" i="30"/>
  <c r="C111" i="30"/>
  <c r="F104" i="30"/>
  <c r="AV82" i="30"/>
  <c r="AV84" i="30"/>
  <c r="AV85" i="30"/>
  <c r="AV86" i="30"/>
  <c r="AV87" i="30"/>
  <c r="AV88" i="30"/>
  <c r="AV89" i="30"/>
  <c r="AV90" i="30"/>
  <c r="AV91" i="30"/>
  <c r="AV92" i="30"/>
  <c r="AV93" i="30"/>
  <c r="AV94" i="30"/>
  <c r="AV95" i="30"/>
  <c r="AV96" i="30"/>
  <c r="AV97" i="30"/>
  <c r="AV98" i="30"/>
  <c r="AV99" i="30"/>
  <c r="AV100" i="30"/>
  <c r="AV101" i="30"/>
  <c r="AV102" i="30"/>
  <c r="AV103" i="30"/>
  <c r="AV83" i="30"/>
  <c r="AT110" i="29"/>
  <c r="AR110" i="29"/>
  <c r="AP110" i="29"/>
  <c r="AN110" i="29"/>
  <c r="AL110" i="29"/>
  <c r="AJ110" i="29"/>
  <c r="AH110" i="29"/>
  <c r="AF110" i="29"/>
  <c r="AD110" i="29"/>
  <c r="AB110" i="29"/>
  <c r="Z110" i="29"/>
  <c r="X110" i="29"/>
  <c r="V110" i="29"/>
  <c r="T110" i="29"/>
  <c r="R110" i="29"/>
  <c r="P110" i="29"/>
  <c r="N110" i="29"/>
  <c r="L110" i="29"/>
  <c r="J110" i="29"/>
  <c r="H110" i="29"/>
  <c r="F110" i="29"/>
  <c r="D110" i="29"/>
  <c r="C110" i="29" s="1"/>
  <c r="AT109" i="29"/>
  <c r="AT111" i="29" s="1"/>
  <c r="AR109" i="29"/>
  <c r="AR111" i="29" s="1"/>
  <c r="AP109" i="29"/>
  <c r="AP111" i="29" s="1"/>
  <c r="AN109" i="29"/>
  <c r="AN111" i="29" s="1"/>
  <c r="AL109" i="29"/>
  <c r="AL111" i="29" s="1"/>
  <c r="AJ109" i="29"/>
  <c r="AJ111" i="29" s="1"/>
  <c r="AH109" i="29"/>
  <c r="AH111" i="29" s="1"/>
  <c r="AF109" i="29"/>
  <c r="AF111" i="29" s="1"/>
  <c r="AD109" i="29"/>
  <c r="AD111" i="29" s="1"/>
  <c r="AB109" i="29"/>
  <c r="Z109" i="29"/>
  <c r="Z111" i="29" s="1"/>
  <c r="X109" i="29"/>
  <c r="X111" i="29" s="1"/>
  <c r="V109" i="29"/>
  <c r="V111" i="29" s="1"/>
  <c r="T109" i="29"/>
  <c r="T111" i="29" s="1"/>
  <c r="R109" i="29"/>
  <c r="R111" i="29" s="1"/>
  <c r="P109" i="29"/>
  <c r="P111" i="29" s="1"/>
  <c r="N109" i="29"/>
  <c r="N111" i="29" s="1"/>
  <c r="L109" i="29"/>
  <c r="L111" i="29" s="1"/>
  <c r="J109" i="29"/>
  <c r="J111" i="29" s="1"/>
  <c r="H109" i="29"/>
  <c r="H111" i="29" s="1"/>
  <c r="F109" i="29"/>
  <c r="F111" i="29" s="1"/>
  <c r="D109" i="29"/>
  <c r="D111" i="29" s="1"/>
  <c r="B104" i="29"/>
  <c r="AU103" i="29"/>
  <c r="AT103" i="29"/>
  <c r="AS103" i="29"/>
  <c r="AR103" i="29"/>
  <c r="AQ103" i="29"/>
  <c r="AP103" i="29"/>
  <c r="AO103" i="29"/>
  <c r="AN103" i="29"/>
  <c r="AM103" i="29"/>
  <c r="AL103" i="29"/>
  <c r="AK103" i="29"/>
  <c r="AJ103" i="29"/>
  <c r="AI103" i="29"/>
  <c r="AH103" i="29"/>
  <c r="AG103" i="29"/>
  <c r="AF103" i="29"/>
  <c r="AE103" i="29"/>
  <c r="AD103" i="29"/>
  <c r="AC103" i="29"/>
  <c r="AB103" i="29"/>
  <c r="AA103" i="29"/>
  <c r="Z103" i="29"/>
  <c r="Y103" i="29"/>
  <c r="X103" i="29"/>
  <c r="W103" i="29"/>
  <c r="V103" i="29"/>
  <c r="U103" i="29"/>
  <c r="T103" i="29"/>
  <c r="S103" i="29"/>
  <c r="R103" i="29"/>
  <c r="Q103" i="29"/>
  <c r="P103" i="29"/>
  <c r="O103" i="29"/>
  <c r="N103" i="29"/>
  <c r="M103" i="29"/>
  <c r="L103" i="29"/>
  <c r="K103" i="29"/>
  <c r="J103" i="29"/>
  <c r="I103" i="29"/>
  <c r="H103" i="29"/>
  <c r="G103" i="29"/>
  <c r="F103" i="29"/>
  <c r="E103" i="29"/>
  <c r="D103" i="29"/>
  <c r="AU102" i="29"/>
  <c r="AT102" i="29"/>
  <c r="AS102" i="29"/>
  <c r="AR102" i="29"/>
  <c r="AQ102" i="29"/>
  <c r="AP102" i="29"/>
  <c r="AO102" i="29"/>
  <c r="AN102" i="29"/>
  <c r="AM102" i="29"/>
  <c r="AL102" i="29"/>
  <c r="AK102" i="29"/>
  <c r="AJ102" i="29"/>
  <c r="AI102" i="29"/>
  <c r="AH102" i="29"/>
  <c r="AG102" i="29"/>
  <c r="AF102" i="29"/>
  <c r="AE102" i="29"/>
  <c r="AD102" i="29"/>
  <c r="AC102" i="29"/>
  <c r="AB102" i="29"/>
  <c r="AA102" i="29"/>
  <c r="Z102" i="29"/>
  <c r="Y102" i="29"/>
  <c r="X102" i="29"/>
  <c r="W102" i="29"/>
  <c r="V102" i="29"/>
  <c r="U102" i="29"/>
  <c r="T102" i="29"/>
  <c r="S102" i="29"/>
  <c r="R102" i="29"/>
  <c r="Q102" i="29"/>
  <c r="P102" i="29"/>
  <c r="O102" i="29"/>
  <c r="N102" i="29"/>
  <c r="M102" i="29"/>
  <c r="L102" i="29"/>
  <c r="K102" i="29"/>
  <c r="J102" i="29"/>
  <c r="I102" i="29"/>
  <c r="H102" i="29"/>
  <c r="G102" i="29"/>
  <c r="F102" i="29"/>
  <c r="E102" i="29"/>
  <c r="D102" i="29"/>
  <c r="AU101" i="29"/>
  <c r="AT101" i="29"/>
  <c r="AS101" i="29"/>
  <c r="AR101" i="29"/>
  <c r="AQ101" i="29"/>
  <c r="AP101" i="29"/>
  <c r="AO101" i="29"/>
  <c r="AN101" i="29"/>
  <c r="AM101" i="29"/>
  <c r="AL101" i="29"/>
  <c r="AK101" i="29"/>
  <c r="AJ101" i="29"/>
  <c r="AI101" i="29"/>
  <c r="AH101" i="29"/>
  <c r="AG101" i="29"/>
  <c r="AF101" i="29"/>
  <c r="AE101" i="29"/>
  <c r="AD101" i="29"/>
  <c r="AC101" i="29"/>
  <c r="AB101" i="29"/>
  <c r="AA101" i="29"/>
  <c r="Z101" i="29"/>
  <c r="Y101" i="29"/>
  <c r="X101" i="29"/>
  <c r="W101" i="29"/>
  <c r="V101" i="29"/>
  <c r="U101" i="29"/>
  <c r="T101" i="29"/>
  <c r="S101" i="29"/>
  <c r="R101" i="29"/>
  <c r="Q101" i="29"/>
  <c r="P101" i="29"/>
  <c r="O101" i="29"/>
  <c r="N101" i="29"/>
  <c r="M101" i="29"/>
  <c r="L101" i="29"/>
  <c r="K101" i="29"/>
  <c r="J101" i="29"/>
  <c r="I101" i="29"/>
  <c r="H101" i="29"/>
  <c r="G101" i="29"/>
  <c r="F101" i="29"/>
  <c r="E101" i="29"/>
  <c r="D101" i="29"/>
  <c r="AU100" i="29"/>
  <c r="AT100" i="29"/>
  <c r="AS100" i="29"/>
  <c r="AR100" i="29"/>
  <c r="AQ100" i="29"/>
  <c r="AP100" i="29"/>
  <c r="AO100" i="29"/>
  <c r="AN100" i="29"/>
  <c r="AM100" i="29"/>
  <c r="AL100" i="29"/>
  <c r="AK100" i="29"/>
  <c r="AJ100" i="29"/>
  <c r="AI100" i="29"/>
  <c r="AH100" i="29"/>
  <c r="AG100" i="29"/>
  <c r="AF100" i="29"/>
  <c r="AE100" i="29"/>
  <c r="AD100" i="29"/>
  <c r="AC100" i="29"/>
  <c r="AB100" i="29"/>
  <c r="AA100" i="29"/>
  <c r="Z100" i="29"/>
  <c r="Y100" i="29"/>
  <c r="X100" i="29"/>
  <c r="W100" i="29"/>
  <c r="V100" i="29"/>
  <c r="U100" i="29"/>
  <c r="T100" i="29"/>
  <c r="S100" i="29"/>
  <c r="R100" i="29"/>
  <c r="Q100" i="29"/>
  <c r="P100" i="29"/>
  <c r="O100" i="29"/>
  <c r="N100" i="29"/>
  <c r="M100" i="29"/>
  <c r="L100" i="29"/>
  <c r="K100" i="29"/>
  <c r="J100" i="29"/>
  <c r="I100" i="29"/>
  <c r="H100" i="29"/>
  <c r="G100" i="29"/>
  <c r="F100" i="29"/>
  <c r="E100" i="29"/>
  <c r="D100" i="29"/>
  <c r="AU99" i="29"/>
  <c r="AT99" i="29"/>
  <c r="AS99" i="29"/>
  <c r="AR99" i="29"/>
  <c r="AQ99" i="29"/>
  <c r="AP99" i="29"/>
  <c r="AO99" i="29"/>
  <c r="AN99" i="29"/>
  <c r="AM99" i="29"/>
  <c r="AL99" i="29"/>
  <c r="AK99" i="29"/>
  <c r="AJ99" i="29"/>
  <c r="AI99" i="29"/>
  <c r="AH99" i="29"/>
  <c r="AG99" i="29"/>
  <c r="AF99" i="29"/>
  <c r="AE99" i="29"/>
  <c r="AD99" i="29"/>
  <c r="AC99" i="29"/>
  <c r="AB99" i="29"/>
  <c r="AA99" i="29"/>
  <c r="Z99" i="29"/>
  <c r="Y99" i="29"/>
  <c r="X99" i="29"/>
  <c r="W99" i="29"/>
  <c r="V99" i="29"/>
  <c r="U99" i="29"/>
  <c r="T99" i="29"/>
  <c r="S99" i="29"/>
  <c r="R99" i="29"/>
  <c r="Q99" i="29"/>
  <c r="P99" i="29"/>
  <c r="O99" i="29"/>
  <c r="N99" i="29"/>
  <c r="M99" i="29"/>
  <c r="L99" i="29"/>
  <c r="K99" i="29"/>
  <c r="J99" i="29"/>
  <c r="I99" i="29"/>
  <c r="H99" i="29"/>
  <c r="G99" i="29"/>
  <c r="F99" i="29"/>
  <c r="E99" i="29"/>
  <c r="D99" i="29"/>
  <c r="AU98" i="29"/>
  <c r="AT98" i="29"/>
  <c r="AS98" i="29"/>
  <c r="AR98" i="29"/>
  <c r="AQ98" i="29"/>
  <c r="AP98" i="29"/>
  <c r="AO98" i="29"/>
  <c r="AN98" i="29"/>
  <c r="AM98" i="29"/>
  <c r="AL98" i="29"/>
  <c r="AK98" i="29"/>
  <c r="AJ98" i="29"/>
  <c r="AI98" i="29"/>
  <c r="AH98" i="29"/>
  <c r="AG98" i="29"/>
  <c r="AF98" i="29"/>
  <c r="AE98" i="29"/>
  <c r="AD98" i="29"/>
  <c r="AC98" i="29"/>
  <c r="AB98" i="29"/>
  <c r="AA98" i="29"/>
  <c r="Z98" i="29"/>
  <c r="Y98" i="29"/>
  <c r="X98" i="29"/>
  <c r="W98" i="29"/>
  <c r="V98" i="29"/>
  <c r="U98" i="29"/>
  <c r="T98" i="29"/>
  <c r="S98" i="29"/>
  <c r="R98" i="29"/>
  <c r="Q98" i="29"/>
  <c r="P98" i="29"/>
  <c r="O98" i="29"/>
  <c r="N98" i="29"/>
  <c r="M98" i="29"/>
  <c r="L98" i="29"/>
  <c r="K98" i="29"/>
  <c r="J98" i="29"/>
  <c r="I98" i="29"/>
  <c r="H98" i="29"/>
  <c r="G98" i="29"/>
  <c r="F98" i="29"/>
  <c r="E98" i="29"/>
  <c r="D98" i="29"/>
  <c r="AU97" i="29"/>
  <c r="AT97" i="29"/>
  <c r="AS97" i="29"/>
  <c r="AR97" i="29"/>
  <c r="AQ97" i="29"/>
  <c r="AP97" i="29"/>
  <c r="AO97" i="29"/>
  <c r="AN97" i="29"/>
  <c r="AM97" i="29"/>
  <c r="AL97" i="29"/>
  <c r="AK97" i="29"/>
  <c r="AJ97" i="29"/>
  <c r="AI97" i="29"/>
  <c r="AH97" i="29"/>
  <c r="AG97" i="29"/>
  <c r="AF97" i="29"/>
  <c r="AE97" i="29"/>
  <c r="AD97" i="29"/>
  <c r="AC97" i="29"/>
  <c r="AB97" i="29"/>
  <c r="AA97" i="29"/>
  <c r="Z97" i="29"/>
  <c r="Y97" i="29"/>
  <c r="X97" i="29"/>
  <c r="W97" i="29"/>
  <c r="V97" i="29"/>
  <c r="U97" i="29"/>
  <c r="T97" i="29"/>
  <c r="S97" i="29"/>
  <c r="R97" i="29"/>
  <c r="Q97" i="29"/>
  <c r="P97" i="29"/>
  <c r="O97" i="29"/>
  <c r="N97" i="29"/>
  <c r="M97" i="29"/>
  <c r="L97" i="29"/>
  <c r="K97" i="29"/>
  <c r="J97" i="29"/>
  <c r="I97" i="29"/>
  <c r="H97" i="29"/>
  <c r="G97" i="29"/>
  <c r="F97" i="29"/>
  <c r="E97" i="29"/>
  <c r="D97" i="29"/>
  <c r="AU96" i="29"/>
  <c r="AT96" i="29"/>
  <c r="AS96" i="29"/>
  <c r="AR96" i="29"/>
  <c r="AQ96" i="29"/>
  <c r="AP96" i="29"/>
  <c r="AO96" i="29"/>
  <c r="AN96" i="29"/>
  <c r="AM96" i="29"/>
  <c r="AL96" i="29"/>
  <c r="AK96" i="29"/>
  <c r="AJ96" i="29"/>
  <c r="AI96" i="29"/>
  <c r="AH96" i="29"/>
  <c r="AG96" i="29"/>
  <c r="AF96" i="29"/>
  <c r="AE96" i="29"/>
  <c r="AD96" i="29"/>
  <c r="AC96" i="29"/>
  <c r="AB96" i="29"/>
  <c r="AA96" i="29"/>
  <c r="Z96" i="29"/>
  <c r="Y96" i="29"/>
  <c r="X96" i="29"/>
  <c r="W96" i="29"/>
  <c r="V96" i="29"/>
  <c r="U96" i="29"/>
  <c r="T96" i="29"/>
  <c r="S96" i="29"/>
  <c r="R96" i="29"/>
  <c r="Q96" i="29"/>
  <c r="P96" i="29"/>
  <c r="O96" i="29"/>
  <c r="N96" i="29"/>
  <c r="M96" i="29"/>
  <c r="L96" i="29"/>
  <c r="K96" i="29"/>
  <c r="J96" i="29"/>
  <c r="I96" i="29"/>
  <c r="H96" i="29"/>
  <c r="G96" i="29"/>
  <c r="F96" i="29"/>
  <c r="E96" i="29"/>
  <c r="D96" i="29"/>
  <c r="AU95" i="29"/>
  <c r="AT95" i="29"/>
  <c r="AS95" i="29"/>
  <c r="AR95" i="29"/>
  <c r="AQ95" i="29"/>
  <c r="AP95" i="29"/>
  <c r="AO95" i="29"/>
  <c r="AN95" i="29"/>
  <c r="AM95" i="29"/>
  <c r="AL95" i="29"/>
  <c r="AK95" i="29"/>
  <c r="AJ95" i="29"/>
  <c r="AI95" i="29"/>
  <c r="AH95" i="29"/>
  <c r="AG95" i="29"/>
  <c r="AF95" i="29"/>
  <c r="AE95" i="29"/>
  <c r="AD95" i="29"/>
  <c r="AC95" i="29"/>
  <c r="AB95" i="29"/>
  <c r="AA95" i="29"/>
  <c r="Z95" i="29"/>
  <c r="Y95" i="29"/>
  <c r="X95" i="29"/>
  <c r="W95" i="29"/>
  <c r="V95" i="29"/>
  <c r="U95" i="29"/>
  <c r="T95" i="29"/>
  <c r="S95" i="29"/>
  <c r="R95" i="29"/>
  <c r="Q95" i="29"/>
  <c r="P95" i="29"/>
  <c r="O95" i="29"/>
  <c r="N95" i="29"/>
  <c r="M95" i="29"/>
  <c r="L95" i="29"/>
  <c r="K95" i="29"/>
  <c r="J95" i="29"/>
  <c r="I95" i="29"/>
  <c r="H95" i="29"/>
  <c r="G95" i="29"/>
  <c r="F95" i="29"/>
  <c r="E95" i="29"/>
  <c r="D95" i="29"/>
  <c r="AU94" i="29"/>
  <c r="AT94" i="29"/>
  <c r="AS94" i="29"/>
  <c r="AR94" i="29"/>
  <c r="AQ94" i="29"/>
  <c r="AP94" i="29"/>
  <c r="AO94" i="29"/>
  <c r="AN94" i="29"/>
  <c r="AM94" i="29"/>
  <c r="AL94" i="29"/>
  <c r="AK94" i="29"/>
  <c r="AJ94" i="29"/>
  <c r="AI94" i="29"/>
  <c r="AH94" i="29"/>
  <c r="AG94" i="29"/>
  <c r="AF94" i="29"/>
  <c r="AE94" i="29"/>
  <c r="AD94" i="29"/>
  <c r="AC94" i="29"/>
  <c r="AB94" i="29"/>
  <c r="AA94" i="29"/>
  <c r="Z94" i="29"/>
  <c r="Y94" i="29"/>
  <c r="X94" i="29"/>
  <c r="W94" i="29"/>
  <c r="V94" i="29"/>
  <c r="U94" i="29"/>
  <c r="T94" i="29"/>
  <c r="S94" i="29"/>
  <c r="R94" i="29"/>
  <c r="Q94" i="29"/>
  <c r="P94" i="29"/>
  <c r="O94" i="29"/>
  <c r="N94" i="29"/>
  <c r="M94" i="29"/>
  <c r="L94" i="29"/>
  <c r="K94" i="29"/>
  <c r="J94" i="29"/>
  <c r="I94" i="29"/>
  <c r="H94" i="29"/>
  <c r="G94" i="29"/>
  <c r="F94" i="29"/>
  <c r="E94" i="29"/>
  <c r="D94" i="29"/>
  <c r="AU93" i="29"/>
  <c r="AT93" i="29"/>
  <c r="AS93" i="29"/>
  <c r="AR93" i="29"/>
  <c r="AQ93" i="29"/>
  <c r="AP93" i="29"/>
  <c r="AO93" i="29"/>
  <c r="AN93" i="29"/>
  <c r="AM93" i="29"/>
  <c r="AL93" i="29"/>
  <c r="AK93" i="29"/>
  <c r="AJ93" i="29"/>
  <c r="AI93" i="29"/>
  <c r="AH93" i="29"/>
  <c r="AG93" i="29"/>
  <c r="AF93" i="29"/>
  <c r="AE93" i="29"/>
  <c r="AD93" i="29"/>
  <c r="AC93" i="29"/>
  <c r="AB93" i="29"/>
  <c r="AA93" i="29"/>
  <c r="Z93" i="29"/>
  <c r="Y93" i="29"/>
  <c r="X93" i="29"/>
  <c r="W93" i="29"/>
  <c r="V93" i="29"/>
  <c r="U93" i="29"/>
  <c r="T93" i="29"/>
  <c r="S93" i="29"/>
  <c r="R93" i="29"/>
  <c r="Q93" i="29"/>
  <c r="P93" i="29"/>
  <c r="O93" i="29"/>
  <c r="N93" i="29"/>
  <c r="M93" i="29"/>
  <c r="L93" i="29"/>
  <c r="K93" i="29"/>
  <c r="J93" i="29"/>
  <c r="I93" i="29"/>
  <c r="H93" i="29"/>
  <c r="G93" i="29"/>
  <c r="F93" i="29"/>
  <c r="E93" i="29"/>
  <c r="D93" i="29"/>
  <c r="AU92" i="29"/>
  <c r="AT92" i="29"/>
  <c r="AS92" i="29"/>
  <c r="AR92" i="29"/>
  <c r="AQ92" i="29"/>
  <c r="AP92" i="29"/>
  <c r="AO92" i="29"/>
  <c r="AN92" i="29"/>
  <c r="AM92" i="29"/>
  <c r="AL92" i="29"/>
  <c r="AK92" i="29"/>
  <c r="AJ92" i="29"/>
  <c r="AI92" i="29"/>
  <c r="AH92" i="29"/>
  <c r="AG92" i="29"/>
  <c r="AF92" i="29"/>
  <c r="AE92" i="29"/>
  <c r="AD92" i="29"/>
  <c r="AC92" i="29"/>
  <c r="AB92" i="29"/>
  <c r="AA92" i="29"/>
  <c r="Z92" i="29"/>
  <c r="Y92" i="29"/>
  <c r="X92" i="29"/>
  <c r="W92" i="29"/>
  <c r="V92" i="29"/>
  <c r="U92" i="29"/>
  <c r="T92" i="29"/>
  <c r="S92" i="29"/>
  <c r="R92" i="29"/>
  <c r="Q92" i="29"/>
  <c r="P92" i="29"/>
  <c r="O92" i="29"/>
  <c r="N92" i="29"/>
  <c r="M92" i="29"/>
  <c r="L92" i="29"/>
  <c r="K92" i="29"/>
  <c r="J92" i="29"/>
  <c r="I92" i="29"/>
  <c r="H92" i="29"/>
  <c r="G92" i="29"/>
  <c r="F92" i="29"/>
  <c r="E92" i="29"/>
  <c r="D92" i="29"/>
  <c r="AU91" i="29"/>
  <c r="AT91" i="29"/>
  <c r="AS91" i="29"/>
  <c r="AR91" i="29"/>
  <c r="AQ91" i="29"/>
  <c r="AP91" i="29"/>
  <c r="AO91" i="29"/>
  <c r="AN91" i="29"/>
  <c r="AM91" i="29"/>
  <c r="AL91" i="29"/>
  <c r="AK91" i="29"/>
  <c r="AJ91" i="29"/>
  <c r="AI91" i="29"/>
  <c r="AH91" i="29"/>
  <c r="AG91" i="29"/>
  <c r="AF91" i="29"/>
  <c r="AE91" i="29"/>
  <c r="AD91" i="29"/>
  <c r="AC91" i="29"/>
  <c r="AB91" i="29"/>
  <c r="AA91" i="29"/>
  <c r="Z91" i="29"/>
  <c r="Y91" i="29"/>
  <c r="X91" i="29"/>
  <c r="W91" i="29"/>
  <c r="V91" i="29"/>
  <c r="U91" i="29"/>
  <c r="T91" i="29"/>
  <c r="S91" i="29"/>
  <c r="R91" i="29"/>
  <c r="Q91" i="29"/>
  <c r="P91" i="29"/>
  <c r="O91" i="29"/>
  <c r="N91" i="29"/>
  <c r="M91" i="29"/>
  <c r="L91" i="29"/>
  <c r="K91" i="29"/>
  <c r="J91" i="29"/>
  <c r="I91" i="29"/>
  <c r="H91" i="29"/>
  <c r="G91" i="29"/>
  <c r="F91" i="29"/>
  <c r="E91" i="29"/>
  <c r="D91" i="29"/>
  <c r="AU90" i="29"/>
  <c r="AT90" i="29"/>
  <c r="AS90" i="29"/>
  <c r="AR90" i="29"/>
  <c r="AQ90" i="29"/>
  <c r="AP90" i="29"/>
  <c r="AO90" i="29"/>
  <c r="AN90" i="29"/>
  <c r="AM90" i="29"/>
  <c r="AL90" i="29"/>
  <c r="AK90" i="29"/>
  <c r="AJ90" i="29"/>
  <c r="AI90" i="29"/>
  <c r="AH90" i="29"/>
  <c r="AG90" i="29"/>
  <c r="AF90" i="29"/>
  <c r="AE90" i="29"/>
  <c r="AD90" i="29"/>
  <c r="AC90" i="29"/>
  <c r="AB90" i="29"/>
  <c r="AA90" i="29"/>
  <c r="Z90" i="29"/>
  <c r="Y90" i="29"/>
  <c r="X90" i="29"/>
  <c r="W90" i="29"/>
  <c r="V90" i="29"/>
  <c r="U90" i="29"/>
  <c r="T90" i="29"/>
  <c r="S90" i="29"/>
  <c r="R90" i="29"/>
  <c r="Q90" i="29"/>
  <c r="P90" i="29"/>
  <c r="O90" i="29"/>
  <c r="N90" i="29"/>
  <c r="M90" i="29"/>
  <c r="L90" i="29"/>
  <c r="K90" i="29"/>
  <c r="J90" i="29"/>
  <c r="I90" i="29"/>
  <c r="H90" i="29"/>
  <c r="G90" i="29"/>
  <c r="F90" i="29"/>
  <c r="E90" i="29"/>
  <c r="D90" i="29"/>
  <c r="AU89" i="29"/>
  <c r="AT89" i="29"/>
  <c r="AS89" i="29"/>
  <c r="AR89" i="29"/>
  <c r="AQ89" i="29"/>
  <c r="AP89" i="29"/>
  <c r="AO89" i="29"/>
  <c r="AN89" i="29"/>
  <c r="AM89" i="29"/>
  <c r="AL89" i="29"/>
  <c r="AK89" i="29"/>
  <c r="AJ89" i="29"/>
  <c r="AI89" i="29"/>
  <c r="AH89" i="29"/>
  <c r="AG89" i="29"/>
  <c r="AF89" i="29"/>
  <c r="AE89" i="29"/>
  <c r="AD89" i="29"/>
  <c r="AC89" i="29"/>
  <c r="AB89" i="29"/>
  <c r="AA89" i="29"/>
  <c r="Z89" i="29"/>
  <c r="Y89" i="29"/>
  <c r="X89" i="29"/>
  <c r="W89" i="29"/>
  <c r="V89" i="29"/>
  <c r="U89" i="29"/>
  <c r="T89" i="29"/>
  <c r="S89" i="29"/>
  <c r="R89" i="29"/>
  <c r="Q89" i="29"/>
  <c r="P89" i="29"/>
  <c r="O89" i="29"/>
  <c r="N89" i="29"/>
  <c r="M89" i="29"/>
  <c r="L89" i="29"/>
  <c r="K89" i="29"/>
  <c r="J89" i="29"/>
  <c r="I89" i="29"/>
  <c r="H89" i="29"/>
  <c r="G89" i="29"/>
  <c r="F89" i="29"/>
  <c r="E89" i="29"/>
  <c r="D89" i="29"/>
  <c r="AU88" i="29"/>
  <c r="AT88" i="29"/>
  <c r="AS88" i="29"/>
  <c r="AR88" i="29"/>
  <c r="AQ88" i="29"/>
  <c r="AP88" i="29"/>
  <c r="AO88" i="29"/>
  <c r="AN88" i="29"/>
  <c r="AM88" i="29"/>
  <c r="AL88" i="29"/>
  <c r="AK88" i="29"/>
  <c r="AJ88" i="29"/>
  <c r="AI88" i="29"/>
  <c r="AH88" i="29"/>
  <c r="AG88" i="29"/>
  <c r="AF88" i="29"/>
  <c r="AE88" i="29"/>
  <c r="AD88" i="29"/>
  <c r="AC88" i="29"/>
  <c r="AB88" i="29"/>
  <c r="AA88" i="29"/>
  <c r="Z88" i="29"/>
  <c r="Y88" i="29"/>
  <c r="X88" i="29"/>
  <c r="W88" i="29"/>
  <c r="V88" i="29"/>
  <c r="U88" i="29"/>
  <c r="T88" i="29"/>
  <c r="S88" i="29"/>
  <c r="R88" i="29"/>
  <c r="Q88" i="29"/>
  <c r="P88" i="29"/>
  <c r="O88" i="29"/>
  <c r="N88" i="29"/>
  <c r="M88" i="29"/>
  <c r="L88" i="29"/>
  <c r="K88" i="29"/>
  <c r="J88" i="29"/>
  <c r="I88" i="29"/>
  <c r="H88" i="29"/>
  <c r="G88" i="29"/>
  <c r="F88" i="29"/>
  <c r="E88" i="29"/>
  <c r="D88" i="29"/>
  <c r="AU87" i="29"/>
  <c r="AT87" i="29"/>
  <c r="AS87" i="29"/>
  <c r="AR87" i="29"/>
  <c r="AQ87" i="29"/>
  <c r="AP87" i="29"/>
  <c r="AO87" i="29"/>
  <c r="AN87" i="29"/>
  <c r="AM87" i="29"/>
  <c r="AL87" i="29"/>
  <c r="AK87" i="29"/>
  <c r="AJ87" i="29"/>
  <c r="AI87" i="29"/>
  <c r="AH87" i="29"/>
  <c r="AG87" i="29"/>
  <c r="AF87" i="29"/>
  <c r="AE87" i="29"/>
  <c r="AD87" i="29"/>
  <c r="AC87" i="29"/>
  <c r="AB87" i="29"/>
  <c r="AA87" i="29"/>
  <c r="Z87" i="29"/>
  <c r="Y87" i="29"/>
  <c r="X87" i="29"/>
  <c r="W87" i="29"/>
  <c r="V87" i="29"/>
  <c r="U87" i="29"/>
  <c r="T87" i="29"/>
  <c r="S87" i="29"/>
  <c r="R87" i="29"/>
  <c r="Q87" i="29"/>
  <c r="P87" i="29"/>
  <c r="O87" i="29"/>
  <c r="N87" i="29"/>
  <c r="M87" i="29"/>
  <c r="L87" i="29"/>
  <c r="K87" i="29"/>
  <c r="J87" i="29"/>
  <c r="I87" i="29"/>
  <c r="H87" i="29"/>
  <c r="G87" i="29"/>
  <c r="F87" i="29"/>
  <c r="E87" i="29"/>
  <c r="D87" i="29"/>
  <c r="AU86" i="29"/>
  <c r="AT86" i="29"/>
  <c r="AS86" i="29"/>
  <c r="AR86" i="29"/>
  <c r="AQ86" i="29"/>
  <c r="AP86" i="29"/>
  <c r="AO86" i="29"/>
  <c r="AN86" i="29"/>
  <c r="AM86" i="29"/>
  <c r="AL86" i="29"/>
  <c r="AK86" i="29"/>
  <c r="AJ86" i="29"/>
  <c r="AI86" i="29"/>
  <c r="AH86" i="29"/>
  <c r="AG86" i="29"/>
  <c r="AF86" i="29"/>
  <c r="AE86" i="29"/>
  <c r="AD86" i="29"/>
  <c r="AC86" i="29"/>
  <c r="AB86" i="29"/>
  <c r="AA86" i="29"/>
  <c r="Z86" i="29"/>
  <c r="Y86" i="29"/>
  <c r="X86" i="29"/>
  <c r="W86" i="29"/>
  <c r="V86" i="29"/>
  <c r="U86" i="29"/>
  <c r="T86" i="29"/>
  <c r="S86" i="29"/>
  <c r="R86" i="29"/>
  <c r="Q86" i="29"/>
  <c r="P86" i="29"/>
  <c r="O86" i="29"/>
  <c r="N86" i="29"/>
  <c r="M86" i="29"/>
  <c r="L86" i="29"/>
  <c r="K86" i="29"/>
  <c r="J86" i="29"/>
  <c r="I86" i="29"/>
  <c r="H86" i="29"/>
  <c r="G86" i="29"/>
  <c r="F86" i="29"/>
  <c r="E86" i="29"/>
  <c r="D86" i="29"/>
  <c r="AU85" i="29"/>
  <c r="AT85" i="29"/>
  <c r="AS85" i="29"/>
  <c r="AR85" i="29"/>
  <c r="AQ85" i="29"/>
  <c r="AP85" i="29"/>
  <c r="AO85" i="29"/>
  <c r="AN85" i="29"/>
  <c r="AM85" i="29"/>
  <c r="AL85" i="29"/>
  <c r="AK85" i="29"/>
  <c r="AJ85" i="29"/>
  <c r="AI85" i="29"/>
  <c r="AH85" i="29"/>
  <c r="AG85" i="29"/>
  <c r="AF85" i="29"/>
  <c r="AE85" i="29"/>
  <c r="AD85" i="29"/>
  <c r="AC85" i="29"/>
  <c r="AB85" i="29"/>
  <c r="AA85" i="29"/>
  <c r="Z85" i="29"/>
  <c r="Y85" i="29"/>
  <c r="X85" i="29"/>
  <c r="W85" i="29"/>
  <c r="V85" i="29"/>
  <c r="U85" i="29"/>
  <c r="T85" i="29"/>
  <c r="S85" i="29"/>
  <c r="R85" i="29"/>
  <c r="Q85" i="29"/>
  <c r="P85" i="29"/>
  <c r="O85" i="29"/>
  <c r="N85" i="29"/>
  <c r="M85" i="29"/>
  <c r="L85" i="29"/>
  <c r="K85" i="29"/>
  <c r="J85" i="29"/>
  <c r="I85" i="29"/>
  <c r="H85" i="29"/>
  <c r="G85" i="29"/>
  <c r="F85" i="29"/>
  <c r="E85" i="29"/>
  <c r="D85" i="29"/>
  <c r="AU84" i="29"/>
  <c r="AT84" i="29"/>
  <c r="AS84" i="29"/>
  <c r="AR84" i="29"/>
  <c r="AQ84" i="29"/>
  <c r="AP84" i="29"/>
  <c r="AO84" i="29"/>
  <c r="AN84" i="29"/>
  <c r="AM84" i="29"/>
  <c r="AL84" i="29"/>
  <c r="AK84" i="29"/>
  <c r="AJ84" i="29"/>
  <c r="AI84" i="29"/>
  <c r="AH84" i="29"/>
  <c r="AG84" i="29"/>
  <c r="AF84" i="29"/>
  <c r="AE84" i="29"/>
  <c r="AD84" i="29"/>
  <c r="AC84" i="29"/>
  <c r="AB84" i="29"/>
  <c r="AA84" i="29"/>
  <c r="Z84" i="29"/>
  <c r="Y84" i="29"/>
  <c r="X84" i="29"/>
  <c r="W84" i="29"/>
  <c r="V84" i="29"/>
  <c r="U84" i="29"/>
  <c r="T84" i="29"/>
  <c r="S84" i="29"/>
  <c r="R84" i="29"/>
  <c r="Q84" i="29"/>
  <c r="P84" i="29"/>
  <c r="O84" i="29"/>
  <c r="N84" i="29"/>
  <c r="M84" i="29"/>
  <c r="L84" i="29"/>
  <c r="K84" i="29"/>
  <c r="J84" i="29"/>
  <c r="I84" i="29"/>
  <c r="H84" i="29"/>
  <c r="G84" i="29"/>
  <c r="F84" i="29"/>
  <c r="E84" i="29"/>
  <c r="D84" i="29"/>
  <c r="AU83" i="29"/>
  <c r="AT83" i="29"/>
  <c r="AS83" i="29"/>
  <c r="AR83" i="29"/>
  <c r="AQ83" i="29"/>
  <c r="AP83" i="29"/>
  <c r="AO83" i="29"/>
  <c r="AN83" i="29"/>
  <c r="AM83" i="29"/>
  <c r="AL83" i="29"/>
  <c r="AK83" i="29"/>
  <c r="AJ83" i="29"/>
  <c r="AI83" i="29"/>
  <c r="AH83" i="29"/>
  <c r="AG83" i="29"/>
  <c r="AF83" i="29"/>
  <c r="AE83" i="29"/>
  <c r="AD83" i="29"/>
  <c r="AC83" i="29"/>
  <c r="AB83" i="29"/>
  <c r="AA83" i="29"/>
  <c r="Z83" i="29"/>
  <c r="Y83" i="29"/>
  <c r="X83" i="29"/>
  <c r="W83" i="29"/>
  <c r="V83" i="29"/>
  <c r="U83" i="29"/>
  <c r="T83" i="29"/>
  <c r="S83" i="29"/>
  <c r="R83" i="29"/>
  <c r="Q83" i="29"/>
  <c r="P83" i="29"/>
  <c r="O83" i="29"/>
  <c r="N83" i="29"/>
  <c r="M83" i="29"/>
  <c r="L83" i="29"/>
  <c r="K83" i="29"/>
  <c r="J83" i="29"/>
  <c r="I83" i="29"/>
  <c r="H83" i="29"/>
  <c r="G83" i="29"/>
  <c r="F83" i="29"/>
  <c r="E83" i="29"/>
  <c r="D83" i="29"/>
  <c r="AU82" i="29"/>
  <c r="AT82" i="29"/>
  <c r="AS82" i="29"/>
  <c r="AR82" i="29"/>
  <c r="AQ82" i="29"/>
  <c r="AP82" i="29"/>
  <c r="AO82" i="29"/>
  <c r="AN82" i="29"/>
  <c r="AM82" i="29"/>
  <c r="AL82" i="29"/>
  <c r="AK82" i="29"/>
  <c r="AJ82" i="29"/>
  <c r="AI82" i="29"/>
  <c r="AH82" i="29"/>
  <c r="AH104" i="29" s="1"/>
  <c r="AG82" i="29"/>
  <c r="AG104" i="29" s="1"/>
  <c r="AF82" i="29"/>
  <c r="AF104" i="29" s="1"/>
  <c r="AE82" i="29"/>
  <c r="AE104" i="29" s="1"/>
  <c r="AD82" i="29"/>
  <c r="AD104" i="29" s="1"/>
  <c r="AC82" i="29"/>
  <c r="AC104" i="29" s="1"/>
  <c r="AB82" i="29"/>
  <c r="AB104" i="29" s="1"/>
  <c r="AA82" i="29"/>
  <c r="AA104" i="29" s="1"/>
  <c r="Z82" i="29"/>
  <c r="Z104" i="29" s="1"/>
  <c r="Y82" i="29"/>
  <c r="Y104" i="29" s="1"/>
  <c r="X82" i="29"/>
  <c r="X104" i="29" s="1"/>
  <c r="W82" i="29"/>
  <c r="W104" i="29" s="1"/>
  <c r="V82" i="29"/>
  <c r="V104" i="29" s="1"/>
  <c r="U82" i="29"/>
  <c r="U104" i="29" s="1"/>
  <c r="T82" i="29"/>
  <c r="T104" i="29" s="1"/>
  <c r="S82" i="29"/>
  <c r="R82" i="29"/>
  <c r="Q82" i="29"/>
  <c r="P82" i="29"/>
  <c r="P104" i="29" s="1"/>
  <c r="O82" i="29"/>
  <c r="N82" i="29"/>
  <c r="M82" i="29"/>
  <c r="L82" i="29"/>
  <c r="K82" i="29"/>
  <c r="J82" i="29"/>
  <c r="I82" i="29"/>
  <c r="I104" i="29" s="1"/>
  <c r="H82" i="29"/>
  <c r="G82" i="29"/>
  <c r="G104" i="29" s="1"/>
  <c r="F82" i="29"/>
  <c r="E82" i="29"/>
  <c r="E104" i="29" s="1"/>
  <c r="D82" i="29"/>
  <c r="C76" i="29"/>
  <c r="AV72" i="29"/>
  <c r="AV67" i="29"/>
  <c r="AV62" i="29"/>
  <c r="AV57" i="29"/>
  <c r="AV52" i="29"/>
  <c r="AV47" i="29"/>
  <c r="AV42" i="29"/>
  <c r="AV37" i="29"/>
  <c r="AV32" i="29"/>
  <c r="AV27" i="29"/>
  <c r="AV22" i="29"/>
  <c r="AV17" i="29"/>
  <c r="AV12" i="29"/>
  <c r="L104" i="29" l="1"/>
  <c r="AK104" i="29"/>
  <c r="AM104" i="29"/>
  <c r="AO104" i="29"/>
  <c r="AQ104" i="29"/>
  <c r="AS104" i="29"/>
  <c r="AJ104" i="29"/>
  <c r="AL104" i="29"/>
  <c r="AN104" i="29"/>
  <c r="AP104" i="29"/>
  <c r="AR104" i="29"/>
  <c r="AT104" i="29"/>
  <c r="AV104" i="30"/>
  <c r="C109" i="29"/>
  <c r="AI104" i="29"/>
  <c r="AB111" i="29"/>
  <c r="C111" i="29" s="1"/>
  <c r="AV82" i="29"/>
  <c r="D104" i="29"/>
  <c r="F104" i="29"/>
  <c r="H104" i="29"/>
  <c r="J104" i="29"/>
  <c r="N104" i="29"/>
  <c r="R104" i="29"/>
  <c r="AV84" i="29"/>
  <c r="AV85" i="29"/>
  <c r="AV86" i="29"/>
  <c r="AV87" i="29"/>
  <c r="AV88" i="29"/>
  <c r="AV89" i="29"/>
  <c r="AV90" i="29"/>
  <c r="AV91" i="29"/>
  <c r="AV92" i="29"/>
  <c r="AV93" i="29"/>
  <c r="AV94" i="29"/>
  <c r="AV95" i="29"/>
  <c r="AV96" i="29"/>
  <c r="AV97" i="29"/>
  <c r="AV98" i="29"/>
  <c r="AV99" i="29"/>
  <c r="AV100" i="29"/>
  <c r="AV101" i="29"/>
  <c r="AV102" i="29"/>
  <c r="AV103" i="29"/>
  <c r="AV83" i="29"/>
  <c r="AT135" i="28"/>
  <c r="AR135" i="28"/>
  <c r="AP135" i="28"/>
  <c r="AN135" i="28"/>
  <c r="AL135" i="28"/>
  <c r="AJ135" i="28"/>
  <c r="AH135" i="28"/>
  <c r="AF135" i="28"/>
  <c r="AD135" i="28"/>
  <c r="AB135" i="28"/>
  <c r="Z135" i="28"/>
  <c r="X135" i="28"/>
  <c r="V135" i="28"/>
  <c r="T135" i="28"/>
  <c r="R135" i="28"/>
  <c r="P135" i="28"/>
  <c r="N135" i="28"/>
  <c r="L135" i="28"/>
  <c r="J135" i="28"/>
  <c r="H135" i="28"/>
  <c r="F135" i="28"/>
  <c r="D135" i="28"/>
  <c r="AT134" i="28"/>
  <c r="AT136" i="28" s="1"/>
  <c r="AR134" i="28"/>
  <c r="AR136" i="28" s="1"/>
  <c r="AP134" i="28"/>
  <c r="AN134" i="28"/>
  <c r="AL134" i="28"/>
  <c r="AL136" i="28" s="1"/>
  <c r="AJ134" i="28"/>
  <c r="AJ136" i="28" s="1"/>
  <c r="AH134" i="28"/>
  <c r="AH136" i="28" s="1"/>
  <c r="AF134" i="28"/>
  <c r="AF136" i="28" s="1"/>
  <c r="AD134" i="28"/>
  <c r="AD136" i="28" s="1"/>
  <c r="AB134" i="28"/>
  <c r="AB136" i="28" s="1"/>
  <c r="Z134" i="28"/>
  <c r="Z136" i="28" s="1"/>
  <c r="X134" i="28"/>
  <c r="X136" i="28" s="1"/>
  <c r="V134" i="28"/>
  <c r="V136" i="28" s="1"/>
  <c r="T134" i="28"/>
  <c r="T136" i="28" s="1"/>
  <c r="R134" i="28"/>
  <c r="P134" i="28"/>
  <c r="N134" i="28"/>
  <c r="N136" i="28" s="1"/>
  <c r="L134" i="28"/>
  <c r="L136" i="28" s="1"/>
  <c r="J134" i="28"/>
  <c r="J136" i="28" s="1"/>
  <c r="H134" i="28"/>
  <c r="H136" i="28" s="1"/>
  <c r="F134" i="28"/>
  <c r="F136" i="28" s="1"/>
  <c r="D134" i="28"/>
  <c r="C134" i="28" s="1"/>
  <c r="B129" i="28"/>
  <c r="AU128" i="28"/>
  <c r="AT128" i="28"/>
  <c r="AS128" i="28"/>
  <c r="AR128" i="28"/>
  <c r="AQ128" i="28"/>
  <c r="AP128" i="28"/>
  <c r="AO128" i="28"/>
  <c r="AN128" i="28"/>
  <c r="AM128" i="28"/>
  <c r="AL128" i="28"/>
  <c r="AK128" i="28"/>
  <c r="AJ128" i="28"/>
  <c r="AI128" i="28"/>
  <c r="AH128" i="28"/>
  <c r="AG128" i="28"/>
  <c r="AF128" i="28"/>
  <c r="AE128" i="28"/>
  <c r="AD128" i="28"/>
  <c r="AC128" i="28"/>
  <c r="AB128" i="28"/>
  <c r="AA128" i="28"/>
  <c r="Z128" i="28"/>
  <c r="Y128" i="28"/>
  <c r="X128" i="28"/>
  <c r="W128" i="28"/>
  <c r="V128" i="28"/>
  <c r="U128" i="28"/>
  <c r="T128" i="28"/>
  <c r="S128" i="28"/>
  <c r="R128" i="28"/>
  <c r="Q128" i="28"/>
  <c r="P128" i="28"/>
  <c r="O128" i="28"/>
  <c r="N128" i="28"/>
  <c r="M128" i="28"/>
  <c r="L128" i="28"/>
  <c r="K128" i="28"/>
  <c r="J128" i="28"/>
  <c r="I128" i="28"/>
  <c r="H128" i="28"/>
  <c r="G128" i="28"/>
  <c r="F128" i="28"/>
  <c r="E128" i="28"/>
  <c r="D128" i="28"/>
  <c r="AU127" i="28"/>
  <c r="AT127" i="28"/>
  <c r="AS127" i="28"/>
  <c r="AR127" i="28"/>
  <c r="AQ127" i="28"/>
  <c r="AP127" i="28"/>
  <c r="AO127" i="28"/>
  <c r="AN127" i="28"/>
  <c r="AM127" i="28"/>
  <c r="AL127" i="28"/>
  <c r="AK127" i="28"/>
  <c r="AJ127" i="28"/>
  <c r="AI127" i="28"/>
  <c r="AH127" i="28"/>
  <c r="AG127" i="28"/>
  <c r="AF127" i="28"/>
  <c r="AE127" i="28"/>
  <c r="AD127" i="28"/>
  <c r="AC127" i="28"/>
  <c r="AB127" i="28"/>
  <c r="AA127" i="28"/>
  <c r="Z127" i="28"/>
  <c r="Y127" i="28"/>
  <c r="X127" i="28"/>
  <c r="W127" i="28"/>
  <c r="V127" i="28"/>
  <c r="U127" i="28"/>
  <c r="T127" i="28"/>
  <c r="S127" i="28"/>
  <c r="R127" i="28"/>
  <c r="Q127" i="28"/>
  <c r="P127" i="28"/>
  <c r="O127" i="28"/>
  <c r="N127" i="28"/>
  <c r="M127" i="28"/>
  <c r="L127" i="28"/>
  <c r="K127" i="28"/>
  <c r="J127" i="28"/>
  <c r="I127" i="28"/>
  <c r="H127" i="28"/>
  <c r="G127" i="28"/>
  <c r="F127" i="28"/>
  <c r="E127" i="28"/>
  <c r="D127" i="28"/>
  <c r="AU126" i="28"/>
  <c r="AT126" i="28"/>
  <c r="AS126" i="28"/>
  <c r="AR126" i="28"/>
  <c r="AQ126" i="28"/>
  <c r="AP126" i="28"/>
  <c r="AO126" i="28"/>
  <c r="AN126" i="28"/>
  <c r="AM126" i="28"/>
  <c r="AL126" i="28"/>
  <c r="AK126" i="28"/>
  <c r="AJ126" i="28"/>
  <c r="AI126" i="28"/>
  <c r="AH126" i="28"/>
  <c r="AG126" i="28"/>
  <c r="AF126" i="28"/>
  <c r="AE126" i="28"/>
  <c r="AD126" i="28"/>
  <c r="AC126" i="28"/>
  <c r="AB126" i="28"/>
  <c r="AA126" i="28"/>
  <c r="Z126" i="28"/>
  <c r="Y126" i="28"/>
  <c r="X126" i="28"/>
  <c r="W126" i="28"/>
  <c r="V126" i="28"/>
  <c r="U126" i="28"/>
  <c r="T126" i="28"/>
  <c r="S126" i="28"/>
  <c r="R126" i="28"/>
  <c r="Q126" i="28"/>
  <c r="P126" i="28"/>
  <c r="O126" i="28"/>
  <c r="N126" i="28"/>
  <c r="M126" i="28"/>
  <c r="L126" i="28"/>
  <c r="K126" i="28"/>
  <c r="J126" i="28"/>
  <c r="I126" i="28"/>
  <c r="H126" i="28"/>
  <c r="G126" i="28"/>
  <c r="F126" i="28"/>
  <c r="E126" i="28"/>
  <c r="D126" i="28"/>
  <c r="AU125" i="28"/>
  <c r="AT125" i="28"/>
  <c r="AS125" i="28"/>
  <c r="AR125" i="28"/>
  <c r="AQ125" i="28"/>
  <c r="AP125" i="28"/>
  <c r="AO125" i="28"/>
  <c r="AN125" i="28"/>
  <c r="AM125" i="28"/>
  <c r="AL125" i="28"/>
  <c r="AK125" i="28"/>
  <c r="AJ125" i="28"/>
  <c r="AI125" i="28"/>
  <c r="AH125" i="28"/>
  <c r="AG125" i="28"/>
  <c r="AF125" i="28"/>
  <c r="AE125" i="28"/>
  <c r="AD125" i="28"/>
  <c r="AC125" i="28"/>
  <c r="AB125" i="28"/>
  <c r="AA125" i="28"/>
  <c r="Z125" i="28"/>
  <c r="Y125" i="28"/>
  <c r="X125" i="28"/>
  <c r="W125" i="28"/>
  <c r="V125" i="28"/>
  <c r="U125" i="28"/>
  <c r="T125" i="28"/>
  <c r="S125" i="28"/>
  <c r="R125" i="28"/>
  <c r="Q125" i="28"/>
  <c r="P125" i="28"/>
  <c r="O125" i="28"/>
  <c r="N125" i="28"/>
  <c r="M125" i="28"/>
  <c r="L125" i="28"/>
  <c r="K125" i="28"/>
  <c r="J125" i="28"/>
  <c r="I125" i="28"/>
  <c r="H125" i="28"/>
  <c r="G125" i="28"/>
  <c r="F125" i="28"/>
  <c r="E125" i="28"/>
  <c r="D125" i="28"/>
  <c r="AU124" i="28"/>
  <c r="AT124" i="28"/>
  <c r="AS124" i="28"/>
  <c r="AR124" i="28"/>
  <c r="AQ124" i="28"/>
  <c r="AP124" i="28"/>
  <c r="AO124" i="28"/>
  <c r="AN124" i="28"/>
  <c r="AM124" i="28"/>
  <c r="AL124" i="28"/>
  <c r="AK124" i="28"/>
  <c r="AJ124" i="28"/>
  <c r="AI124" i="28"/>
  <c r="AH124" i="28"/>
  <c r="AG124" i="28"/>
  <c r="AF124" i="28"/>
  <c r="AE124" i="28"/>
  <c r="AD124" i="28"/>
  <c r="AC124" i="28"/>
  <c r="AB124" i="28"/>
  <c r="AA124" i="28"/>
  <c r="Z124" i="28"/>
  <c r="Y124" i="28"/>
  <c r="X124" i="28"/>
  <c r="W124" i="28"/>
  <c r="V124" i="28"/>
  <c r="U124" i="28"/>
  <c r="T124" i="28"/>
  <c r="S124" i="28"/>
  <c r="R124" i="28"/>
  <c r="Q124" i="28"/>
  <c r="P124" i="28"/>
  <c r="O124" i="28"/>
  <c r="N124" i="28"/>
  <c r="M124" i="28"/>
  <c r="L124" i="28"/>
  <c r="K124" i="28"/>
  <c r="J124" i="28"/>
  <c r="I124" i="28"/>
  <c r="H124" i="28"/>
  <c r="G124" i="28"/>
  <c r="F124" i="28"/>
  <c r="E124" i="28"/>
  <c r="D124" i="28"/>
  <c r="AU123" i="28"/>
  <c r="AT123" i="28"/>
  <c r="AS123" i="28"/>
  <c r="AR123" i="28"/>
  <c r="AQ123" i="28"/>
  <c r="AP123" i="28"/>
  <c r="AO123" i="28"/>
  <c r="AN123" i="28"/>
  <c r="AM123" i="28"/>
  <c r="AL123" i="28"/>
  <c r="AK123" i="28"/>
  <c r="AJ123" i="28"/>
  <c r="AI123" i="28"/>
  <c r="AH123" i="28"/>
  <c r="AG123" i="28"/>
  <c r="AF123" i="28"/>
  <c r="AE123" i="28"/>
  <c r="AD123" i="28"/>
  <c r="AC123" i="28"/>
  <c r="AB123" i="28"/>
  <c r="AA123" i="28"/>
  <c r="Z123" i="28"/>
  <c r="Y123" i="28"/>
  <c r="X123" i="28"/>
  <c r="W123" i="28"/>
  <c r="V123" i="28"/>
  <c r="U123" i="28"/>
  <c r="T123" i="28"/>
  <c r="S123" i="28"/>
  <c r="R123" i="28"/>
  <c r="Q123" i="28"/>
  <c r="P123" i="28"/>
  <c r="O123" i="28"/>
  <c r="N123" i="28"/>
  <c r="M123" i="28"/>
  <c r="L123" i="28"/>
  <c r="K123" i="28"/>
  <c r="J123" i="28"/>
  <c r="I123" i="28"/>
  <c r="H123" i="28"/>
  <c r="G123" i="28"/>
  <c r="F123" i="28"/>
  <c r="E123" i="28"/>
  <c r="D123" i="28"/>
  <c r="AU122" i="28"/>
  <c r="AT122" i="28"/>
  <c r="AS122" i="28"/>
  <c r="AR122" i="28"/>
  <c r="AQ122" i="28"/>
  <c r="AP122" i="28"/>
  <c r="AO122" i="28"/>
  <c r="AN122" i="28"/>
  <c r="AM122" i="28"/>
  <c r="AL122" i="28"/>
  <c r="AK122" i="28"/>
  <c r="AJ122" i="28"/>
  <c r="AI122" i="28"/>
  <c r="AH122" i="28"/>
  <c r="AG122" i="28"/>
  <c r="AF122" i="28"/>
  <c r="AE122" i="28"/>
  <c r="AD122" i="28"/>
  <c r="AC122" i="28"/>
  <c r="AB122" i="28"/>
  <c r="AA122" i="28"/>
  <c r="Z122" i="28"/>
  <c r="Y122" i="28"/>
  <c r="X122" i="28"/>
  <c r="W122" i="28"/>
  <c r="V122" i="28"/>
  <c r="U122" i="28"/>
  <c r="T122" i="28"/>
  <c r="S122" i="28"/>
  <c r="R122" i="28"/>
  <c r="Q122" i="28"/>
  <c r="P122" i="28"/>
  <c r="O122" i="28"/>
  <c r="N122" i="28"/>
  <c r="M122" i="28"/>
  <c r="L122" i="28"/>
  <c r="K122" i="28"/>
  <c r="J122" i="28"/>
  <c r="I122" i="28"/>
  <c r="H122" i="28"/>
  <c r="G122" i="28"/>
  <c r="F122" i="28"/>
  <c r="E122" i="28"/>
  <c r="D122" i="28"/>
  <c r="AU121" i="28"/>
  <c r="AT121" i="28"/>
  <c r="AS121" i="28"/>
  <c r="AR121" i="28"/>
  <c r="AQ121" i="28"/>
  <c r="AP121" i="28"/>
  <c r="AO121" i="28"/>
  <c r="AN121" i="28"/>
  <c r="AM121" i="28"/>
  <c r="AL121" i="28"/>
  <c r="AK121" i="28"/>
  <c r="AJ121" i="28"/>
  <c r="AI121" i="28"/>
  <c r="AH121" i="28"/>
  <c r="AG121" i="28"/>
  <c r="AF121" i="28"/>
  <c r="AE121" i="28"/>
  <c r="AD121" i="28"/>
  <c r="AC121" i="28"/>
  <c r="AB121" i="28"/>
  <c r="AA121" i="28"/>
  <c r="Z121" i="28"/>
  <c r="Y121" i="28"/>
  <c r="X121" i="28"/>
  <c r="W121" i="28"/>
  <c r="V121" i="28"/>
  <c r="U121" i="28"/>
  <c r="T121" i="28"/>
  <c r="S121" i="28"/>
  <c r="R121" i="28"/>
  <c r="Q121" i="28"/>
  <c r="P121" i="28"/>
  <c r="O121" i="28"/>
  <c r="N121" i="28"/>
  <c r="M121" i="28"/>
  <c r="L121" i="28"/>
  <c r="K121" i="28"/>
  <c r="J121" i="28"/>
  <c r="I121" i="28"/>
  <c r="H121" i="28"/>
  <c r="G121" i="28"/>
  <c r="F121" i="28"/>
  <c r="E121" i="28"/>
  <c r="D121" i="28"/>
  <c r="AU120" i="28"/>
  <c r="AT120" i="28"/>
  <c r="AS120" i="28"/>
  <c r="AR120" i="28"/>
  <c r="AQ120" i="28"/>
  <c r="AP120" i="28"/>
  <c r="AO120" i="28"/>
  <c r="AN120" i="28"/>
  <c r="AM120" i="28"/>
  <c r="AL120" i="28"/>
  <c r="AK120" i="28"/>
  <c r="AJ120" i="28"/>
  <c r="AI120" i="28"/>
  <c r="AH120" i="28"/>
  <c r="AG120" i="28"/>
  <c r="AF120" i="28"/>
  <c r="AE120" i="28"/>
  <c r="AD120" i="28"/>
  <c r="AC120" i="28"/>
  <c r="AB120" i="28"/>
  <c r="AA120" i="28"/>
  <c r="Z120" i="28"/>
  <c r="Y120" i="28"/>
  <c r="X120" i="28"/>
  <c r="W120" i="28"/>
  <c r="V120" i="28"/>
  <c r="U120" i="28"/>
  <c r="T120" i="28"/>
  <c r="S120" i="28"/>
  <c r="R120" i="28"/>
  <c r="Q120" i="28"/>
  <c r="P120" i="28"/>
  <c r="O120" i="28"/>
  <c r="N120" i="28"/>
  <c r="M120" i="28"/>
  <c r="L120" i="28"/>
  <c r="K120" i="28"/>
  <c r="J120" i="28"/>
  <c r="I120" i="28"/>
  <c r="H120" i="28"/>
  <c r="G120" i="28"/>
  <c r="F120" i="28"/>
  <c r="E120" i="28"/>
  <c r="D120" i="28"/>
  <c r="AU119" i="28"/>
  <c r="AT119" i="28"/>
  <c r="AS119" i="28"/>
  <c r="AR119" i="28"/>
  <c r="AQ119" i="28"/>
  <c r="AP119" i="28"/>
  <c r="AO119" i="28"/>
  <c r="AN119" i="28"/>
  <c r="AM119" i="28"/>
  <c r="AL119" i="28"/>
  <c r="AK119" i="28"/>
  <c r="AJ119" i="28"/>
  <c r="AI119" i="28"/>
  <c r="AH119" i="28"/>
  <c r="AG119" i="28"/>
  <c r="AF119" i="28"/>
  <c r="AE119" i="28"/>
  <c r="AD119" i="28"/>
  <c r="AC119" i="28"/>
  <c r="AB119" i="28"/>
  <c r="AA119" i="28"/>
  <c r="Z119" i="28"/>
  <c r="Y119" i="28"/>
  <c r="X119" i="28"/>
  <c r="W119" i="28"/>
  <c r="V119" i="28"/>
  <c r="U119" i="28"/>
  <c r="T119" i="28"/>
  <c r="S119" i="28"/>
  <c r="R119" i="28"/>
  <c r="Q119" i="28"/>
  <c r="P119" i="28"/>
  <c r="O119" i="28"/>
  <c r="N119" i="28"/>
  <c r="M119" i="28"/>
  <c r="L119" i="28"/>
  <c r="K119" i="28"/>
  <c r="J119" i="28"/>
  <c r="I119" i="28"/>
  <c r="H119" i="28"/>
  <c r="G119" i="28"/>
  <c r="F119" i="28"/>
  <c r="E119" i="28"/>
  <c r="D119" i="28"/>
  <c r="AU118" i="28"/>
  <c r="AT118" i="28"/>
  <c r="AS118" i="28"/>
  <c r="AR118" i="28"/>
  <c r="AQ118" i="28"/>
  <c r="AP118" i="28"/>
  <c r="AO118" i="28"/>
  <c r="AN118" i="28"/>
  <c r="AM118" i="28"/>
  <c r="AL118" i="28"/>
  <c r="AK118" i="28"/>
  <c r="AJ118" i="28"/>
  <c r="AI118" i="28"/>
  <c r="AH118" i="28"/>
  <c r="AG118" i="28"/>
  <c r="AF118" i="28"/>
  <c r="AE118" i="28"/>
  <c r="AD118" i="28"/>
  <c r="AC118" i="28"/>
  <c r="AB118" i="28"/>
  <c r="AA118" i="28"/>
  <c r="Z118" i="28"/>
  <c r="Y118" i="28"/>
  <c r="X118" i="28"/>
  <c r="W118" i="28"/>
  <c r="V118" i="28"/>
  <c r="U118" i="28"/>
  <c r="T118" i="28"/>
  <c r="S118" i="28"/>
  <c r="R118" i="28"/>
  <c r="Q118" i="28"/>
  <c r="P118" i="28"/>
  <c r="O118" i="28"/>
  <c r="N118" i="28"/>
  <c r="M118" i="28"/>
  <c r="L118" i="28"/>
  <c r="K118" i="28"/>
  <c r="J118" i="28"/>
  <c r="I118" i="28"/>
  <c r="H118" i="28"/>
  <c r="G118" i="28"/>
  <c r="F118" i="28"/>
  <c r="E118" i="28"/>
  <c r="D118" i="28"/>
  <c r="AU117" i="28"/>
  <c r="AT117" i="28"/>
  <c r="AS117" i="28"/>
  <c r="AR117" i="28"/>
  <c r="AQ117" i="28"/>
  <c r="AP117" i="28"/>
  <c r="AO117" i="28"/>
  <c r="AN117" i="28"/>
  <c r="AM117" i="28"/>
  <c r="AL117" i="28"/>
  <c r="AK117" i="28"/>
  <c r="AJ117" i="28"/>
  <c r="AI117" i="28"/>
  <c r="AH117" i="28"/>
  <c r="AG117" i="28"/>
  <c r="AF117" i="28"/>
  <c r="AE117" i="28"/>
  <c r="AD117" i="28"/>
  <c r="AC117" i="28"/>
  <c r="AB117" i="28"/>
  <c r="AA117" i="28"/>
  <c r="Z117" i="28"/>
  <c r="Y117" i="28"/>
  <c r="X117" i="28"/>
  <c r="W117" i="28"/>
  <c r="V117" i="28"/>
  <c r="U117" i="28"/>
  <c r="T117" i="28"/>
  <c r="S117" i="28"/>
  <c r="R117" i="28"/>
  <c r="Q117" i="28"/>
  <c r="P117" i="28"/>
  <c r="O117" i="28"/>
  <c r="N117" i="28"/>
  <c r="M117" i="28"/>
  <c r="L117" i="28"/>
  <c r="K117" i="28"/>
  <c r="J117" i="28"/>
  <c r="I117" i="28"/>
  <c r="H117" i="28"/>
  <c r="G117" i="28"/>
  <c r="F117" i="28"/>
  <c r="E117" i="28"/>
  <c r="D117" i="28"/>
  <c r="AU116" i="28"/>
  <c r="AT116" i="28"/>
  <c r="AS116" i="28"/>
  <c r="AR116" i="28"/>
  <c r="AQ116" i="28"/>
  <c r="AP116" i="28"/>
  <c r="AO116" i="28"/>
  <c r="AN116" i="28"/>
  <c r="AM116" i="28"/>
  <c r="AL116" i="28"/>
  <c r="AK116" i="28"/>
  <c r="AJ116" i="28"/>
  <c r="AI116" i="28"/>
  <c r="AH116" i="28"/>
  <c r="AG116" i="28"/>
  <c r="AF116" i="28"/>
  <c r="AE116" i="28"/>
  <c r="AD116" i="28"/>
  <c r="AC116" i="28"/>
  <c r="AB116" i="28"/>
  <c r="AA116" i="28"/>
  <c r="Z116" i="28"/>
  <c r="Y116" i="28"/>
  <c r="X116" i="28"/>
  <c r="W116" i="28"/>
  <c r="V116" i="28"/>
  <c r="U116" i="28"/>
  <c r="T116" i="28"/>
  <c r="S116" i="28"/>
  <c r="R116" i="28"/>
  <c r="Q116" i="28"/>
  <c r="P116" i="28"/>
  <c r="O116" i="28"/>
  <c r="N116" i="28"/>
  <c r="M116" i="28"/>
  <c r="L116" i="28"/>
  <c r="K116" i="28"/>
  <c r="J116" i="28"/>
  <c r="I116" i="28"/>
  <c r="H116" i="28"/>
  <c r="G116" i="28"/>
  <c r="F116" i="28"/>
  <c r="E116" i="28"/>
  <c r="D116" i="28"/>
  <c r="AU115" i="28"/>
  <c r="AT115" i="28"/>
  <c r="AS115" i="28"/>
  <c r="AR115" i="28"/>
  <c r="AQ115" i="28"/>
  <c r="AP115" i="28"/>
  <c r="AO115" i="28"/>
  <c r="AN115" i="28"/>
  <c r="AM115" i="28"/>
  <c r="AL115" i="28"/>
  <c r="AK115" i="28"/>
  <c r="AJ115" i="28"/>
  <c r="AI115" i="28"/>
  <c r="AH115" i="28"/>
  <c r="AG115" i="28"/>
  <c r="AF115" i="28"/>
  <c r="AE115" i="28"/>
  <c r="AD115" i="28"/>
  <c r="AC115" i="28"/>
  <c r="AB115" i="28"/>
  <c r="AA115" i="28"/>
  <c r="Z115" i="28"/>
  <c r="Y115" i="28"/>
  <c r="X115" i="28"/>
  <c r="W115" i="28"/>
  <c r="V115" i="28"/>
  <c r="U115" i="28"/>
  <c r="T115" i="28"/>
  <c r="S115" i="28"/>
  <c r="R115" i="28"/>
  <c r="Q115" i="28"/>
  <c r="P115" i="28"/>
  <c r="O115" i="28"/>
  <c r="N115" i="28"/>
  <c r="M115" i="28"/>
  <c r="L115" i="28"/>
  <c r="K115" i="28"/>
  <c r="J115" i="28"/>
  <c r="I115" i="28"/>
  <c r="H115" i="28"/>
  <c r="G115" i="28"/>
  <c r="F115" i="28"/>
  <c r="E115" i="28"/>
  <c r="D115" i="28"/>
  <c r="AU114" i="28"/>
  <c r="AT114" i="28"/>
  <c r="AS114" i="28"/>
  <c r="AR114" i="28"/>
  <c r="AQ114" i="28"/>
  <c r="AP114" i="28"/>
  <c r="AO114" i="28"/>
  <c r="AN114" i="28"/>
  <c r="AM114" i="28"/>
  <c r="AL114" i="28"/>
  <c r="AK114" i="28"/>
  <c r="AJ114" i="28"/>
  <c r="AI114" i="28"/>
  <c r="AH114" i="28"/>
  <c r="AG114" i="28"/>
  <c r="AF114" i="28"/>
  <c r="AE114" i="28"/>
  <c r="AD114" i="28"/>
  <c r="AC114" i="28"/>
  <c r="AB114" i="28"/>
  <c r="AA114" i="28"/>
  <c r="Z114" i="28"/>
  <c r="Y114" i="28"/>
  <c r="X114" i="28"/>
  <c r="W114" i="28"/>
  <c r="V114" i="28"/>
  <c r="U114" i="28"/>
  <c r="T114" i="28"/>
  <c r="S114" i="28"/>
  <c r="R114" i="28"/>
  <c r="Q114" i="28"/>
  <c r="P114" i="28"/>
  <c r="O114" i="28"/>
  <c r="N114" i="28"/>
  <c r="M114" i="28"/>
  <c r="L114" i="28"/>
  <c r="K114" i="28"/>
  <c r="J114" i="28"/>
  <c r="I114" i="28"/>
  <c r="H114" i="28"/>
  <c r="G114" i="28"/>
  <c r="F114" i="28"/>
  <c r="E114" i="28"/>
  <c r="D114" i="28"/>
  <c r="AU113" i="28"/>
  <c r="AT113" i="28"/>
  <c r="AS113" i="28"/>
  <c r="AR113" i="28"/>
  <c r="AQ113" i="28"/>
  <c r="AP113" i="28"/>
  <c r="AO113" i="28"/>
  <c r="AN113" i="28"/>
  <c r="AM113" i="28"/>
  <c r="AL113" i="28"/>
  <c r="AK113" i="28"/>
  <c r="AJ113" i="28"/>
  <c r="AI113" i="28"/>
  <c r="AH113" i="28"/>
  <c r="AG113" i="28"/>
  <c r="AF113" i="28"/>
  <c r="AE113" i="28"/>
  <c r="AD113" i="28"/>
  <c r="AC113" i="28"/>
  <c r="AB113" i="28"/>
  <c r="AA113" i="28"/>
  <c r="Z113" i="28"/>
  <c r="Y113" i="28"/>
  <c r="X113" i="28"/>
  <c r="W113" i="28"/>
  <c r="V113" i="28"/>
  <c r="U113" i="28"/>
  <c r="T113" i="28"/>
  <c r="S113" i="28"/>
  <c r="R113" i="28"/>
  <c r="Q113" i="28"/>
  <c r="P113" i="28"/>
  <c r="O113" i="28"/>
  <c r="N113" i="28"/>
  <c r="M113" i="28"/>
  <c r="L113" i="28"/>
  <c r="K113" i="28"/>
  <c r="J113" i="28"/>
  <c r="I113" i="28"/>
  <c r="H113" i="28"/>
  <c r="G113" i="28"/>
  <c r="F113" i="28"/>
  <c r="E113" i="28"/>
  <c r="D113" i="28"/>
  <c r="AU112" i="28"/>
  <c r="AT112" i="28"/>
  <c r="AS112" i="28"/>
  <c r="AR112" i="28"/>
  <c r="AQ112" i="28"/>
  <c r="AP112" i="28"/>
  <c r="AO112" i="28"/>
  <c r="AN112" i="28"/>
  <c r="AM112" i="28"/>
  <c r="AL112" i="28"/>
  <c r="AK112" i="28"/>
  <c r="AJ112" i="28"/>
  <c r="AI112" i="28"/>
  <c r="AH112" i="28"/>
  <c r="AG112" i="28"/>
  <c r="AF112" i="28"/>
  <c r="AE112" i="28"/>
  <c r="AD112" i="28"/>
  <c r="AC112" i="28"/>
  <c r="AB112" i="28"/>
  <c r="AA112" i="28"/>
  <c r="Z112" i="28"/>
  <c r="Y112" i="28"/>
  <c r="X112" i="28"/>
  <c r="W112" i="28"/>
  <c r="V112" i="28"/>
  <c r="U112" i="28"/>
  <c r="T112" i="28"/>
  <c r="S112" i="28"/>
  <c r="R112" i="28"/>
  <c r="Q112" i="28"/>
  <c r="P112" i="28"/>
  <c r="O112" i="28"/>
  <c r="N112" i="28"/>
  <c r="M112" i="28"/>
  <c r="L112" i="28"/>
  <c r="K112" i="28"/>
  <c r="J112" i="28"/>
  <c r="I112" i="28"/>
  <c r="H112" i="28"/>
  <c r="G112" i="28"/>
  <c r="F112" i="28"/>
  <c r="E112" i="28"/>
  <c r="D112" i="28"/>
  <c r="AU111" i="28"/>
  <c r="AT111" i="28"/>
  <c r="AS111" i="28"/>
  <c r="AR111" i="28"/>
  <c r="AQ111" i="28"/>
  <c r="AP111" i="28"/>
  <c r="AO111" i="28"/>
  <c r="AN111" i="28"/>
  <c r="AM111" i="28"/>
  <c r="AL111" i="28"/>
  <c r="AK111" i="28"/>
  <c r="AJ111" i="28"/>
  <c r="AI111" i="28"/>
  <c r="AH111" i="28"/>
  <c r="AG111" i="28"/>
  <c r="AF111" i="28"/>
  <c r="AE111" i="28"/>
  <c r="AD111" i="28"/>
  <c r="AC111" i="28"/>
  <c r="AB111" i="28"/>
  <c r="AA111" i="28"/>
  <c r="Z111" i="28"/>
  <c r="Y111" i="28"/>
  <c r="X111" i="28"/>
  <c r="W111" i="28"/>
  <c r="V111" i="28"/>
  <c r="U111" i="28"/>
  <c r="T111" i="28"/>
  <c r="S111" i="28"/>
  <c r="R111" i="28"/>
  <c r="Q111" i="28"/>
  <c r="P111" i="28"/>
  <c r="O111" i="28"/>
  <c r="N111" i="28"/>
  <c r="M111" i="28"/>
  <c r="L111" i="28"/>
  <c r="K111" i="28"/>
  <c r="J111" i="28"/>
  <c r="I111" i="28"/>
  <c r="H111" i="28"/>
  <c r="G111" i="28"/>
  <c r="F111" i="28"/>
  <c r="E111" i="28"/>
  <c r="D111" i="28"/>
  <c r="AU110" i="28"/>
  <c r="AT110" i="28"/>
  <c r="AS110" i="28"/>
  <c r="AR110" i="28"/>
  <c r="AQ110" i="28"/>
  <c r="AP110" i="28"/>
  <c r="AO110" i="28"/>
  <c r="AN110" i="28"/>
  <c r="AM110" i="28"/>
  <c r="AL110" i="28"/>
  <c r="AK110" i="28"/>
  <c r="AJ110" i="28"/>
  <c r="AI110" i="28"/>
  <c r="AH110" i="28"/>
  <c r="AG110" i="28"/>
  <c r="AF110" i="28"/>
  <c r="AE110" i="28"/>
  <c r="AD110" i="28"/>
  <c r="AC110" i="28"/>
  <c r="AB110" i="28"/>
  <c r="AA110" i="28"/>
  <c r="Z110" i="28"/>
  <c r="Y110" i="28"/>
  <c r="X110" i="28"/>
  <c r="W110" i="28"/>
  <c r="V110" i="28"/>
  <c r="U110" i="28"/>
  <c r="T110" i="28"/>
  <c r="S110" i="28"/>
  <c r="R110" i="28"/>
  <c r="Q110" i="28"/>
  <c r="P110" i="28"/>
  <c r="O110" i="28"/>
  <c r="N110" i="28"/>
  <c r="M110" i="28"/>
  <c r="L110" i="28"/>
  <c r="K110" i="28"/>
  <c r="J110" i="28"/>
  <c r="I110" i="28"/>
  <c r="H110" i="28"/>
  <c r="G110" i="28"/>
  <c r="F110" i="28"/>
  <c r="E110" i="28"/>
  <c r="D110" i="28"/>
  <c r="AU109" i="28"/>
  <c r="AT109" i="28"/>
  <c r="AS109" i="28"/>
  <c r="AR109" i="28"/>
  <c r="AQ109" i="28"/>
  <c r="AP109" i="28"/>
  <c r="AO109" i="28"/>
  <c r="AN109" i="28"/>
  <c r="AM109" i="28"/>
  <c r="AL109" i="28"/>
  <c r="AK109" i="28"/>
  <c r="AJ109" i="28"/>
  <c r="AI109" i="28"/>
  <c r="AH109" i="28"/>
  <c r="AG109" i="28"/>
  <c r="AF109" i="28"/>
  <c r="AE109" i="28"/>
  <c r="AD109" i="28"/>
  <c r="AC109" i="28"/>
  <c r="AB109" i="28"/>
  <c r="AA109" i="28"/>
  <c r="Z109" i="28"/>
  <c r="Y109" i="28"/>
  <c r="X109" i="28"/>
  <c r="W109" i="28"/>
  <c r="V109" i="28"/>
  <c r="U109" i="28"/>
  <c r="T109" i="28"/>
  <c r="S109" i="28"/>
  <c r="R109" i="28"/>
  <c r="Q109" i="28"/>
  <c r="P109" i="28"/>
  <c r="O109" i="28"/>
  <c r="N109" i="28"/>
  <c r="M109" i="28"/>
  <c r="L109" i="28"/>
  <c r="K109" i="28"/>
  <c r="J109" i="28"/>
  <c r="I109" i="28"/>
  <c r="H109" i="28"/>
  <c r="G109" i="28"/>
  <c r="F109" i="28"/>
  <c r="E109" i="28"/>
  <c r="D109" i="28"/>
  <c r="AU108" i="28"/>
  <c r="AT108" i="28"/>
  <c r="AS108" i="28"/>
  <c r="AR108" i="28"/>
  <c r="AQ108" i="28"/>
  <c r="AP108" i="28"/>
  <c r="AO108" i="28"/>
  <c r="AN108" i="28"/>
  <c r="AM108" i="28"/>
  <c r="AL108" i="28"/>
  <c r="AK108" i="28"/>
  <c r="AJ108" i="28"/>
  <c r="AI108" i="28"/>
  <c r="AH108" i="28"/>
  <c r="AG108" i="28"/>
  <c r="AF108" i="28"/>
  <c r="AE108" i="28"/>
  <c r="AD108" i="28"/>
  <c r="AC108" i="28"/>
  <c r="AB108" i="28"/>
  <c r="AA108" i="28"/>
  <c r="Z108" i="28"/>
  <c r="Y108" i="28"/>
  <c r="X108" i="28"/>
  <c r="W108" i="28"/>
  <c r="V108" i="28"/>
  <c r="U108" i="28"/>
  <c r="T108" i="28"/>
  <c r="S108" i="28"/>
  <c r="R108" i="28"/>
  <c r="Q108" i="28"/>
  <c r="P108" i="28"/>
  <c r="O108" i="28"/>
  <c r="N108" i="28"/>
  <c r="M108" i="28"/>
  <c r="L108" i="28"/>
  <c r="K108" i="28"/>
  <c r="J108" i="28"/>
  <c r="I108" i="28"/>
  <c r="H108" i="28"/>
  <c r="G108" i="28"/>
  <c r="F108" i="28"/>
  <c r="E108" i="28"/>
  <c r="D108" i="28"/>
  <c r="AU107" i="28"/>
  <c r="AT107" i="28"/>
  <c r="AT129" i="28" s="1"/>
  <c r="AS107" i="28"/>
  <c r="AS129" i="28" s="1"/>
  <c r="AR107" i="28"/>
  <c r="AR129" i="28" s="1"/>
  <c r="AQ107" i="28"/>
  <c r="AQ129" i="28" s="1"/>
  <c r="AP107" i="28"/>
  <c r="AO107" i="28"/>
  <c r="AN107" i="28"/>
  <c r="AN129" i="28" s="1"/>
  <c r="AM107" i="28"/>
  <c r="AM129" i="28" s="1"/>
  <c r="AL107" i="28"/>
  <c r="AL129" i="28" s="1"/>
  <c r="AK107" i="28"/>
  <c r="AK129" i="28" s="1"/>
  <c r="AJ107" i="28"/>
  <c r="AJ129" i="28" s="1"/>
  <c r="AI107" i="28"/>
  <c r="AI129" i="28" s="1"/>
  <c r="AH107" i="28"/>
  <c r="AH129" i="28" s="1"/>
  <c r="AG107" i="28"/>
  <c r="AG129" i="28" s="1"/>
  <c r="AF107" i="28"/>
  <c r="AF129" i="28" s="1"/>
  <c r="AE107" i="28"/>
  <c r="AE129" i="28" s="1"/>
  <c r="AD107" i="28"/>
  <c r="AD129" i="28" s="1"/>
  <c r="AC107" i="28"/>
  <c r="AC129" i="28" s="1"/>
  <c r="AB107" i="28"/>
  <c r="AB129" i="28" s="1"/>
  <c r="AA107" i="28"/>
  <c r="AA129" i="28" s="1"/>
  <c r="Z107" i="28"/>
  <c r="Z129" i="28" s="1"/>
  <c r="Y107" i="28"/>
  <c r="Y129" i="28" s="1"/>
  <c r="X107" i="28"/>
  <c r="X129" i="28" s="1"/>
  <c r="W107" i="28"/>
  <c r="W129" i="28" s="1"/>
  <c r="V107" i="28"/>
  <c r="V129" i="28" s="1"/>
  <c r="U107" i="28"/>
  <c r="U129" i="28" s="1"/>
  <c r="T107" i="28"/>
  <c r="T129" i="28" s="1"/>
  <c r="S107" i="28"/>
  <c r="R107" i="28"/>
  <c r="Q107" i="28"/>
  <c r="P107" i="28"/>
  <c r="O107" i="28"/>
  <c r="N107" i="28"/>
  <c r="N129" i="28" s="1"/>
  <c r="M107" i="28"/>
  <c r="L107" i="28"/>
  <c r="L129" i="28" s="1"/>
  <c r="K107" i="28"/>
  <c r="J107" i="28"/>
  <c r="J129" i="28" s="1"/>
  <c r="I107" i="28"/>
  <c r="I129" i="28" s="1"/>
  <c r="H107" i="28"/>
  <c r="H129" i="28" s="1"/>
  <c r="G107" i="28"/>
  <c r="G129" i="28" s="1"/>
  <c r="F107" i="28"/>
  <c r="E107" i="28"/>
  <c r="D107" i="28"/>
  <c r="D129" i="28" s="1"/>
  <c r="C101" i="28"/>
  <c r="AV97" i="28"/>
  <c r="AV92" i="28"/>
  <c r="AV87" i="28"/>
  <c r="AV82" i="28"/>
  <c r="AV77" i="28"/>
  <c r="AV72" i="28"/>
  <c r="AV67" i="28"/>
  <c r="AV62" i="28"/>
  <c r="AV57" i="28"/>
  <c r="AV52" i="28"/>
  <c r="AV47" i="28"/>
  <c r="AV42" i="28"/>
  <c r="AV37" i="28"/>
  <c r="AV32" i="28"/>
  <c r="AV27" i="28"/>
  <c r="AV22" i="28"/>
  <c r="AV17" i="28"/>
  <c r="AV12" i="28"/>
  <c r="AV97" i="27"/>
  <c r="AV82" i="27"/>
  <c r="AV72" i="27"/>
  <c r="AV57" i="27"/>
  <c r="AV47" i="27"/>
  <c r="AT135" i="27"/>
  <c r="AR135" i="27"/>
  <c r="AP135" i="27"/>
  <c r="AN135" i="27"/>
  <c r="AL135" i="27"/>
  <c r="AJ135" i="27"/>
  <c r="AH135" i="27"/>
  <c r="AF135" i="27"/>
  <c r="AD135" i="27"/>
  <c r="AB135" i="27"/>
  <c r="Z135" i="27"/>
  <c r="X135" i="27"/>
  <c r="V135" i="27"/>
  <c r="T135" i="27"/>
  <c r="R135" i="27"/>
  <c r="P135" i="27"/>
  <c r="N135" i="27"/>
  <c r="L135" i="27"/>
  <c r="J135" i="27"/>
  <c r="H135" i="27"/>
  <c r="F135" i="27"/>
  <c r="D135" i="27"/>
  <c r="AT134" i="27"/>
  <c r="AT136" i="27" s="1"/>
  <c r="AR134" i="27"/>
  <c r="AR136" i="27" s="1"/>
  <c r="AP134" i="27"/>
  <c r="AN134" i="27"/>
  <c r="AL134" i="27"/>
  <c r="AL136" i="27" s="1"/>
  <c r="AJ134" i="27"/>
  <c r="AJ136" i="27" s="1"/>
  <c r="AH134" i="27"/>
  <c r="AF134" i="27"/>
  <c r="AD134" i="27"/>
  <c r="AD136" i="27" s="1"/>
  <c r="AB134" i="27"/>
  <c r="AB136" i="27" s="1"/>
  <c r="Z134" i="27"/>
  <c r="Z136" i="27" s="1"/>
  <c r="X134" i="27"/>
  <c r="X136" i="27" s="1"/>
  <c r="V134" i="27"/>
  <c r="V136" i="27" s="1"/>
  <c r="T134" i="27"/>
  <c r="T136" i="27" s="1"/>
  <c r="R134" i="27"/>
  <c r="R136" i="27" s="1"/>
  <c r="P134" i="27"/>
  <c r="P136" i="27" s="1"/>
  <c r="N134" i="27"/>
  <c r="N136" i="27" s="1"/>
  <c r="L134" i="27"/>
  <c r="L136" i="27" s="1"/>
  <c r="J134" i="27"/>
  <c r="J136" i="27" s="1"/>
  <c r="H134" i="27"/>
  <c r="H136" i="27" s="1"/>
  <c r="F134" i="27"/>
  <c r="F136" i="27" s="1"/>
  <c r="D134" i="27"/>
  <c r="D136" i="27" s="1"/>
  <c r="B129" i="27"/>
  <c r="AU128" i="27"/>
  <c r="AT128" i="27"/>
  <c r="AS128" i="27"/>
  <c r="AR128" i="27"/>
  <c r="AQ128" i="27"/>
  <c r="AP128" i="27"/>
  <c r="AO128" i="27"/>
  <c r="AN128" i="27"/>
  <c r="AM128" i="27"/>
  <c r="AL128" i="27"/>
  <c r="AK128" i="27"/>
  <c r="AJ128" i="27"/>
  <c r="AI128" i="27"/>
  <c r="AH128" i="27"/>
  <c r="AG128" i="27"/>
  <c r="AF128" i="27"/>
  <c r="AE128" i="27"/>
  <c r="AD128" i="27"/>
  <c r="AC128" i="27"/>
  <c r="AB128" i="27"/>
  <c r="AA128" i="27"/>
  <c r="Z128" i="27"/>
  <c r="Y128" i="27"/>
  <c r="X128" i="27"/>
  <c r="W128" i="27"/>
  <c r="V128" i="27"/>
  <c r="U128" i="27"/>
  <c r="T128" i="27"/>
  <c r="S128" i="27"/>
  <c r="R128" i="27"/>
  <c r="Q128" i="27"/>
  <c r="P128" i="27"/>
  <c r="O128" i="27"/>
  <c r="N128" i="27"/>
  <c r="M128" i="27"/>
  <c r="L128" i="27"/>
  <c r="K128" i="27"/>
  <c r="J128" i="27"/>
  <c r="I128" i="27"/>
  <c r="H128" i="27"/>
  <c r="G128" i="27"/>
  <c r="F128" i="27"/>
  <c r="E128" i="27"/>
  <c r="D128" i="27"/>
  <c r="AU127" i="27"/>
  <c r="AT127" i="27"/>
  <c r="AS127" i="27"/>
  <c r="AR127" i="27"/>
  <c r="AQ127" i="27"/>
  <c r="AP127" i="27"/>
  <c r="AO127" i="27"/>
  <c r="AN127" i="27"/>
  <c r="AM127" i="27"/>
  <c r="AL127" i="27"/>
  <c r="AK127" i="27"/>
  <c r="AJ127" i="27"/>
  <c r="AI127" i="27"/>
  <c r="AH127" i="27"/>
  <c r="AG127" i="27"/>
  <c r="AF127" i="27"/>
  <c r="AE127" i="27"/>
  <c r="AD127" i="27"/>
  <c r="AC127" i="27"/>
  <c r="AB127" i="27"/>
  <c r="AA127" i="27"/>
  <c r="Z127" i="27"/>
  <c r="Y127" i="27"/>
  <c r="X127" i="27"/>
  <c r="W127" i="27"/>
  <c r="V127" i="27"/>
  <c r="U127" i="27"/>
  <c r="T127" i="27"/>
  <c r="S127" i="27"/>
  <c r="R127" i="27"/>
  <c r="Q127" i="27"/>
  <c r="P127" i="27"/>
  <c r="O127" i="27"/>
  <c r="N127" i="27"/>
  <c r="M127" i="27"/>
  <c r="L127" i="27"/>
  <c r="K127" i="27"/>
  <c r="J127" i="27"/>
  <c r="I127" i="27"/>
  <c r="H127" i="27"/>
  <c r="G127" i="27"/>
  <c r="F127" i="27"/>
  <c r="E127" i="27"/>
  <c r="D127" i="27"/>
  <c r="AU126" i="27"/>
  <c r="AT126" i="27"/>
  <c r="AS126" i="27"/>
  <c r="AR126" i="27"/>
  <c r="AQ126" i="27"/>
  <c r="AP126" i="27"/>
  <c r="AO126" i="27"/>
  <c r="AN126" i="27"/>
  <c r="AM126" i="27"/>
  <c r="AL126" i="27"/>
  <c r="AK126" i="27"/>
  <c r="AJ126" i="27"/>
  <c r="AI126" i="27"/>
  <c r="AH126" i="27"/>
  <c r="AG126" i="27"/>
  <c r="AF126" i="27"/>
  <c r="AE126" i="27"/>
  <c r="AD126" i="27"/>
  <c r="AC126" i="27"/>
  <c r="AB126" i="27"/>
  <c r="AA126" i="27"/>
  <c r="Z126" i="27"/>
  <c r="Y126" i="27"/>
  <c r="X126" i="27"/>
  <c r="W126" i="27"/>
  <c r="V126" i="27"/>
  <c r="U126" i="27"/>
  <c r="T126" i="27"/>
  <c r="S126" i="27"/>
  <c r="R126" i="27"/>
  <c r="Q126" i="27"/>
  <c r="P126" i="27"/>
  <c r="O126" i="27"/>
  <c r="N126" i="27"/>
  <c r="M126" i="27"/>
  <c r="L126" i="27"/>
  <c r="K126" i="27"/>
  <c r="J126" i="27"/>
  <c r="I126" i="27"/>
  <c r="H126" i="27"/>
  <c r="G126" i="27"/>
  <c r="F126" i="27"/>
  <c r="E126" i="27"/>
  <c r="D126" i="27"/>
  <c r="AU125" i="27"/>
  <c r="AT125" i="27"/>
  <c r="AS125" i="27"/>
  <c r="AR125" i="27"/>
  <c r="AQ125" i="27"/>
  <c r="AP125" i="27"/>
  <c r="AO125" i="27"/>
  <c r="AN125" i="27"/>
  <c r="AM125" i="27"/>
  <c r="AL125" i="27"/>
  <c r="AK125" i="27"/>
  <c r="AJ125" i="27"/>
  <c r="AI125" i="27"/>
  <c r="AH125" i="27"/>
  <c r="AG125" i="27"/>
  <c r="AF125" i="27"/>
  <c r="AE125" i="27"/>
  <c r="AD125" i="27"/>
  <c r="AC125" i="27"/>
  <c r="AB125" i="27"/>
  <c r="AA125" i="27"/>
  <c r="Z125" i="27"/>
  <c r="Y125" i="27"/>
  <c r="X125" i="27"/>
  <c r="W125" i="27"/>
  <c r="V125" i="27"/>
  <c r="U125" i="27"/>
  <c r="T125" i="27"/>
  <c r="S125" i="27"/>
  <c r="R125" i="27"/>
  <c r="Q125" i="27"/>
  <c r="P125" i="27"/>
  <c r="O125" i="27"/>
  <c r="N125" i="27"/>
  <c r="M125" i="27"/>
  <c r="L125" i="27"/>
  <c r="K125" i="27"/>
  <c r="J125" i="27"/>
  <c r="I125" i="27"/>
  <c r="H125" i="27"/>
  <c r="G125" i="27"/>
  <c r="F125" i="27"/>
  <c r="E125" i="27"/>
  <c r="D125" i="27"/>
  <c r="AU124" i="27"/>
  <c r="AT124" i="27"/>
  <c r="AS124" i="27"/>
  <c r="AR124" i="27"/>
  <c r="AQ124" i="27"/>
  <c r="AP124" i="27"/>
  <c r="AO124" i="27"/>
  <c r="AN124" i="27"/>
  <c r="AM124" i="27"/>
  <c r="AL124" i="27"/>
  <c r="AK124" i="27"/>
  <c r="AJ124" i="27"/>
  <c r="AI124" i="27"/>
  <c r="AH124" i="27"/>
  <c r="AG124" i="27"/>
  <c r="AF124" i="27"/>
  <c r="AE124" i="27"/>
  <c r="AD124" i="27"/>
  <c r="AC124" i="27"/>
  <c r="AB124" i="27"/>
  <c r="AA124" i="27"/>
  <c r="Z124" i="27"/>
  <c r="Y124" i="27"/>
  <c r="X124" i="27"/>
  <c r="W124" i="27"/>
  <c r="V124" i="27"/>
  <c r="U124" i="27"/>
  <c r="T124" i="27"/>
  <c r="S124" i="27"/>
  <c r="R124" i="27"/>
  <c r="Q124" i="27"/>
  <c r="P124" i="27"/>
  <c r="O124" i="27"/>
  <c r="N124" i="27"/>
  <c r="M124" i="27"/>
  <c r="L124" i="27"/>
  <c r="K124" i="27"/>
  <c r="J124" i="27"/>
  <c r="I124" i="27"/>
  <c r="H124" i="27"/>
  <c r="G124" i="27"/>
  <c r="F124" i="27"/>
  <c r="E124" i="27"/>
  <c r="D124" i="27"/>
  <c r="AU123" i="27"/>
  <c r="AT123" i="27"/>
  <c r="AS123" i="27"/>
  <c r="AR123" i="27"/>
  <c r="AQ123" i="27"/>
  <c r="AP123" i="27"/>
  <c r="AO123" i="27"/>
  <c r="AN123" i="27"/>
  <c r="AM123" i="27"/>
  <c r="AL123" i="27"/>
  <c r="AK123" i="27"/>
  <c r="AJ123" i="27"/>
  <c r="AI123" i="27"/>
  <c r="AH123" i="27"/>
  <c r="AG123" i="27"/>
  <c r="AF123" i="27"/>
  <c r="AE123" i="27"/>
  <c r="AD123" i="27"/>
  <c r="AC123" i="27"/>
  <c r="AB123" i="27"/>
  <c r="AA123" i="27"/>
  <c r="Z123" i="27"/>
  <c r="Y123" i="27"/>
  <c r="X123" i="27"/>
  <c r="W123" i="27"/>
  <c r="V123" i="27"/>
  <c r="U123" i="27"/>
  <c r="T123" i="27"/>
  <c r="S123" i="27"/>
  <c r="R123" i="27"/>
  <c r="Q123" i="27"/>
  <c r="P123" i="27"/>
  <c r="O123" i="27"/>
  <c r="N123" i="27"/>
  <c r="M123" i="27"/>
  <c r="L123" i="27"/>
  <c r="K123" i="27"/>
  <c r="J123" i="27"/>
  <c r="I123" i="27"/>
  <c r="H123" i="27"/>
  <c r="G123" i="27"/>
  <c r="F123" i="27"/>
  <c r="E123" i="27"/>
  <c r="D123" i="27"/>
  <c r="AU122" i="27"/>
  <c r="AT122" i="27"/>
  <c r="AS122" i="27"/>
  <c r="AR122" i="27"/>
  <c r="AQ122" i="27"/>
  <c r="AP122" i="27"/>
  <c r="AO122" i="27"/>
  <c r="AN122" i="27"/>
  <c r="AM122" i="27"/>
  <c r="AL122" i="27"/>
  <c r="AK122" i="27"/>
  <c r="AJ122" i="27"/>
  <c r="AI122" i="27"/>
  <c r="AH122" i="27"/>
  <c r="AG122" i="27"/>
  <c r="AF122" i="27"/>
  <c r="AE122" i="27"/>
  <c r="AD122" i="27"/>
  <c r="AC122" i="27"/>
  <c r="AB122" i="27"/>
  <c r="AA122" i="27"/>
  <c r="Z122" i="27"/>
  <c r="Y122" i="27"/>
  <c r="X122" i="27"/>
  <c r="W122" i="27"/>
  <c r="V122" i="27"/>
  <c r="U122" i="27"/>
  <c r="T122" i="27"/>
  <c r="S122" i="27"/>
  <c r="R122" i="27"/>
  <c r="Q122" i="27"/>
  <c r="P122" i="27"/>
  <c r="O122" i="27"/>
  <c r="N122" i="27"/>
  <c r="M122" i="27"/>
  <c r="L122" i="27"/>
  <c r="K122" i="27"/>
  <c r="J122" i="27"/>
  <c r="I122" i="27"/>
  <c r="H122" i="27"/>
  <c r="G122" i="27"/>
  <c r="F122" i="27"/>
  <c r="E122" i="27"/>
  <c r="D122" i="27"/>
  <c r="AU121" i="27"/>
  <c r="AT121" i="27"/>
  <c r="AS121" i="27"/>
  <c r="AR121" i="27"/>
  <c r="AQ121" i="27"/>
  <c r="AP121" i="27"/>
  <c r="AO121" i="27"/>
  <c r="AN121" i="27"/>
  <c r="AM121" i="27"/>
  <c r="AL121" i="27"/>
  <c r="AK121" i="27"/>
  <c r="AJ121" i="27"/>
  <c r="AI121" i="27"/>
  <c r="AH121" i="27"/>
  <c r="AG121" i="27"/>
  <c r="AF121" i="27"/>
  <c r="AE121" i="27"/>
  <c r="AD121" i="27"/>
  <c r="AC121" i="27"/>
  <c r="AB121" i="27"/>
  <c r="AA121" i="27"/>
  <c r="Z121" i="27"/>
  <c r="Y121" i="27"/>
  <c r="X121" i="27"/>
  <c r="W121" i="27"/>
  <c r="V121" i="27"/>
  <c r="U121" i="27"/>
  <c r="T121" i="27"/>
  <c r="S121" i="27"/>
  <c r="R121" i="27"/>
  <c r="Q121" i="27"/>
  <c r="P121" i="27"/>
  <c r="O121" i="27"/>
  <c r="N121" i="27"/>
  <c r="M121" i="27"/>
  <c r="L121" i="27"/>
  <c r="K121" i="27"/>
  <c r="J121" i="27"/>
  <c r="I121" i="27"/>
  <c r="H121" i="27"/>
  <c r="G121" i="27"/>
  <c r="F121" i="27"/>
  <c r="E121" i="27"/>
  <c r="D121" i="27"/>
  <c r="AU120" i="27"/>
  <c r="AT120" i="27"/>
  <c r="AS120" i="27"/>
  <c r="AR120" i="27"/>
  <c r="AQ120" i="27"/>
  <c r="AP120" i="27"/>
  <c r="AO120" i="27"/>
  <c r="AN120" i="27"/>
  <c r="AM120" i="27"/>
  <c r="AL120" i="27"/>
  <c r="AK120" i="27"/>
  <c r="AJ120" i="27"/>
  <c r="AI120" i="27"/>
  <c r="AH120" i="27"/>
  <c r="AG120" i="27"/>
  <c r="AF120" i="27"/>
  <c r="AE120" i="27"/>
  <c r="AD120" i="27"/>
  <c r="AC120" i="27"/>
  <c r="AB120" i="27"/>
  <c r="AA120" i="27"/>
  <c r="Z120" i="27"/>
  <c r="Y120" i="27"/>
  <c r="X120" i="27"/>
  <c r="W120" i="27"/>
  <c r="V120" i="27"/>
  <c r="U120" i="27"/>
  <c r="T120" i="27"/>
  <c r="S120" i="27"/>
  <c r="R120" i="27"/>
  <c r="Q120" i="27"/>
  <c r="P120" i="27"/>
  <c r="O120" i="27"/>
  <c r="N120" i="27"/>
  <c r="M120" i="27"/>
  <c r="L120" i="27"/>
  <c r="K120" i="27"/>
  <c r="J120" i="27"/>
  <c r="I120" i="27"/>
  <c r="H120" i="27"/>
  <c r="G120" i="27"/>
  <c r="F120" i="27"/>
  <c r="E120" i="27"/>
  <c r="D120" i="27"/>
  <c r="AU119" i="27"/>
  <c r="AT119" i="27"/>
  <c r="AS119" i="27"/>
  <c r="AR119" i="27"/>
  <c r="AQ119" i="27"/>
  <c r="AP119" i="27"/>
  <c r="AO119" i="27"/>
  <c r="AN119" i="27"/>
  <c r="AM119" i="27"/>
  <c r="AL119" i="27"/>
  <c r="AK119" i="27"/>
  <c r="AJ119" i="27"/>
  <c r="AI119" i="27"/>
  <c r="AH119" i="27"/>
  <c r="AG119" i="27"/>
  <c r="AF119" i="27"/>
  <c r="AE119" i="27"/>
  <c r="AD119" i="27"/>
  <c r="AC119" i="27"/>
  <c r="AB119" i="27"/>
  <c r="AA119" i="27"/>
  <c r="Z119" i="27"/>
  <c r="Y119" i="27"/>
  <c r="X119" i="27"/>
  <c r="W119" i="27"/>
  <c r="V119" i="27"/>
  <c r="U119" i="27"/>
  <c r="T119" i="27"/>
  <c r="S119" i="27"/>
  <c r="R119" i="27"/>
  <c r="Q119" i="27"/>
  <c r="P119" i="27"/>
  <c r="O119" i="27"/>
  <c r="N119" i="27"/>
  <c r="M119" i="27"/>
  <c r="L119" i="27"/>
  <c r="K119" i="27"/>
  <c r="J119" i="27"/>
  <c r="I119" i="27"/>
  <c r="H119" i="27"/>
  <c r="G119" i="27"/>
  <c r="F119" i="27"/>
  <c r="E119" i="27"/>
  <c r="D119" i="27"/>
  <c r="AU118" i="27"/>
  <c r="AT118" i="27"/>
  <c r="AS118" i="27"/>
  <c r="AR118" i="27"/>
  <c r="AQ118" i="27"/>
  <c r="AP118" i="27"/>
  <c r="AO118" i="27"/>
  <c r="AN118" i="27"/>
  <c r="AM118" i="27"/>
  <c r="AL118" i="27"/>
  <c r="AK118" i="27"/>
  <c r="AJ118" i="27"/>
  <c r="AI118" i="27"/>
  <c r="AH118" i="27"/>
  <c r="AG118" i="27"/>
  <c r="AF118" i="27"/>
  <c r="AE118" i="27"/>
  <c r="AD118" i="27"/>
  <c r="AC118" i="27"/>
  <c r="AB118" i="27"/>
  <c r="AA118" i="27"/>
  <c r="Z118" i="27"/>
  <c r="Y118" i="27"/>
  <c r="X118" i="27"/>
  <c r="W118" i="27"/>
  <c r="V118" i="27"/>
  <c r="U118" i="27"/>
  <c r="T118" i="27"/>
  <c r="S118" i="27"/>
  <c r="R118" i="27"/>
  <c r="Q118" i="27"/>
  <c r="P118" i="27"/>
  <c r="O118" i="27"/>
  <c r="N118" i="27"/>
  <c r="M118" i="27"/>
  <c r="L118" i="27"/>
  <c r="K118" i="27"/>
  <c r="J118" i="27"/>
  <c r="I118" i="27"/>
  <c r="H118" i="27"/>
  <c r="G118" i="27"/>
  <c r="F118" i="27"/>
  <c r="E118" i="27"/>
  <c r="D118" i="27"/>
  <c r="AU117" i="27"/>
  <c r="AT117" i="27"/>
  <c r="AS117" i="27"/>
  <c r="AR117" i="27"/>
  <c r="AQ117" i="27"/>
  <c r="AP117" i="27"/>
  <c r="AO117" i="27"/>
  <c r="AN117" i="27"/>
  <c r="AM117" i="27"/>
  <c r="AL117" i="27"/>
  <c r="AK117" i="27"/>
  <c r="AJ117" i="27"/>
  <c r="AI117" i="27"/>
  <c r="AH117" i="27"/>
  <c r="AG117" i="27"/>
  <c r="AF117" i="27"/>
  <c r="AE117" i="27"/>
  <c r="AD117" i="27"/>
  <c r="AC117" i="27"/>
  <c r="AB117" i="27"/>
  <c r="AA117" i="27"/>
  <c r="Z117" i="27"/>
  <c r="Y117" i="27"/>
  <c r="X117" i="27"/>
  <c r="W117" i="27"/>
  <c r="V117" i="27"/>
  <c r="U117" i="27"/>
  <c r="T117" i="27"/>
  <c r="S117" i="27"/>
  <c r="R117" i="27"/>
  <c r="Q117" i="27"/>
  <c r="P117" i="27"/>
  <c r="O117" i="27"/>
  <c r="N117" i="27"/>
  <c r="M117" i="27"/>
  <c r="L117" i="27"/>
  <c r="K117" i="27"/>
  <c r="J117" i="27"/>
  <c r="I117" i="27"/>
  <c r="H117" i="27"/>
  <c r="G117" i="27"/>
  <c r="F117" i="27"/>
  <c r="E117" i="27"/>
  <c r="D117" i="27"/>
  <c r="AU116" i="27"/>
  <c r="AT116" i="27"/>
  <c r="AS116" i="27"/>
  <c r="AR116" i="27"/>
  <c r="AQ116" i="27"/>
  <c r="AP116" i="27"/>
  <c r="AO116" i="27"/>
  <c r="AN116" i="27"/>
  <c r="AM116" i="27"/>
  <c r="AL116" i="27"/>
  <c r="AK116" i="27"/>
  <c r="AJ116" i="27"/>
  <c r="AI116" i="27"/>
  <c r="AH116" i="27"/>
  <c r="AG116" i="27"/>
  <c r="AF116" i="27"/>
  <c r="AE116" i="27"/>
  <c r="AD116" i="27"/>
  <c r="AC116" i="27"/>
  <c r="AB116" i="27"/>
  <c r="AA116" i="27"/>
  <c r="Z116" i="27"/>
  <c r="Y116" i="27"/>
  <c r="X116" i="27"/>
  <c r="W116" i="27"/>
  <c r="V116" i="27"/>
  <c r="U116" i="27"/>
  <c r="T116" i="27"/>
  <c r="S116" i="27"/>
  <c r="R116" i="27"/>
  <c r="Q116" i="27"/>
  <c r="P116" i="27"/>
  <c r="O116" i="27"/>
  <c r="N116" i="27"/>
  <c r="M116" i="27"/>
  <c r="L116" i="27"/>
  <c r="K116" i="27"/>
  <c r="J116" i="27"/>
  <c r="I116" i="27"/>
  <c r="H116" i="27"/>
  <c r="G116" i="27"/>
  <c r="F116" i="27"/>
  <c r="E116" i="27"/>
  <c r="D116" i="27"/>
  <c r="AU115" i="27"/>
  <c r="AT115" i="27"/>
  <c r="AS115" i="27"/>
  <c r="AR115" i="27"/>
  <c r="AQ115" i="27"/>
  <c r="AP115" i="27"/>
  <c r="AO115" i="27"/>
  <c r="AN115" i="27"/>
  <c r="AM115" i="27"/>
  <c r="AL115" i="27"/>
  <c r="AK115" i="27"/>
  <c r="AJ115" i="27"/>
  <c r="AI115" i="27"/>
  <c r="AH115" i="27"/>
  <c r="AG115" i="27"/>
  <c r="AF115" i="27"/>
  <c r="AE115" i="27"/>
  <c r="AD115" i="27"/>
  <c r="AC115" i="27"/>
  <c r="AB115" i="27"/>
  <c r="AA115" i="27"/>
  <c r="Z115" i="27"/>
  <c r="Y115" i="27"/>
  <c r="X115" i="27"/>
  <c r="W115" i="27"/>
  <c r="V115" i="27"/>
  <c r="U115" i="27"/>
  <c r="T115" i="27"/>
  <c r="S115" i="27"/>
  <c r="R115" i="27"/>
  <c r="Q115" i="27"/>
  <c r="P115" i="27"/>
  <c r="O115" i="27"/>
  <c r="N115" i="27"/>
  <c r="M115" i="27"/>
  <c r="L115" i="27"/>
  <c r="K115" i="27"/>
  <c r="J115" i="27"/>
  <c r="I115" i="27"/>
  <c r="H115" i="27"/>
  <c r="G115" i="27"/>
  <c r="F115" i="27"/>
  <c r="E115" i="27"/>
  <c r="D115" i="27"/>
  <c r="AU114" i="27"/>
  <c r="AT114" i="27"/>
  <c r="AS114" i="27"/>
  <c r="AR114" i="27"/>
  <c r="AQ114" i="27"/>
  <c r="AP114" i="27"/>
  <c r="AO114" i="27"/>
  <c r="AN114" i="27"/>
  <c r="AM114" i="27"/>
  <c r="AL114" i="27"/>
  <c r="AK114" i="27"/>
  <c r="AJ114" i="27"/>
  <c r="AI114" i="27"/>
  <c r="AH114" i="27"/>
  <c r="AG114" i="27"/>
  <c r="AF114" i="27"/>
  <c r="AE114" i="27"/>
  <c r="AD114" i="27"/>
  <c r="AC114" i="27"/>
  <c r="AB114" i="27"/>
  <c r="AA114" i="27"/>
  <c r="Z114" i="27"/>
  <c r="Y114" i="27"/>
  <c r="X114" i="27"/>
  <c r="W114" i="27"/>
  <c r="V114" i="27"/>
  <c r="U114" i="27"/>
  <c r="T114" i="27"/>
  <c r="S114" i="27"/>
  <c r="R114" i="27"/>
  <c r="Q114" i="27"/>
  <c r="P114" i="27"/>
  <c r="O114" i="27"/>
  <c r="N114" i="27"/>
  <c r="M114" i="27"/>
  <c r="L114" i="27"/>
  <c r="K114" i="27"/>
  <c r="J114" i="27"/>
  <c r="I114" i="27"/>
  <c r="H114" i="27"/>
  <c r="G114" i="27"/>
  <c r="F114" i="27"/>
  <c r="E114" i="27"/>
  <c r="D114" i="27"/>
  <c r="AU113" i="27"/>
  <c r="AT113" i="27"/>
  <c r="AS113" i="27"/>
  <c r="AR113" i="27"/>
  <c r="AQ113" i="27"/>
  <c r="AP113" i="27"/>
  <c r="AO113" i="27"/>
  <c r="AN113" i="27"/>
  <c r="AM113" i="27"/>
  <c r="AL113" i="27"/>
  <c r="AK113" i="27"/>
  <c r="AJ113" i="27"/>
  <c r="AI113" i="27"/>
  <c r="AH113" i="27"/>
  <c r="AG113" i="27"/>
  <c r="AF113" i="27"/>
  <c r="AE113" i="27"/>
  <c r="AD113" i="27"/>
  <c r="AC113" i="27"/>
  <c r="AB113" i="27"/>
  <c r="AA113" i="27"/>
  <c r="Z113" i="27"/>
  <c r="Y113" i="27"/>
  <c r="X113" i="27"/>
  <c r="W113" i="27"/>
  <c r="V113" i="27"/>
  <c r="U113" i="27"/>
  <c r="T113" i="27"/>
  <c r="S113" i="27"/>
  <c r="R113" i="27"/>
  <c r="Q113" i="27"/>
  <c r="P113" i="27"/>
  <c r="O113" i="27"/>
  <c r="N113" i="27"/>
  <c r="M113" i="27"/>
  <c r="L113" i="27"/>
  <c r="K113" i="27"/>
  <c r="J113" i="27"/>
  <c r="I113" i="27"/>
  <c r="H113" i="27"/>
  <c r="G113" i="27"/>
  <c r="F113" i="27"/>
  <c r="E113" i="27"/>
  <c r="D113" i="27"/>
  <c r="AU112" i="27"/>
  <c r="AT112" i="27"/>
  <c r="AS112" i="27"/>
  <c r="AR112" i="27"/>
  <c r="AQ112" i="27"/>
  <c r="AP112" i="27"/>
  <c r="AO112" i="27"/>
  <c r="AN112" i="27"/>
  <c r="AM112" i="27"/>
  <c r="AL112" i="27"/>
  <c r="AK112" i="27"/>
  <c r="AJ112" i="27"/>
  <c r="AI112" i="27"/>
  <c r="AH112" i="27"/>
  <c r="AG112" i="27"/>
  <c r="AF112" i="27"/>
  <c r="AE112" i="27"/>
  <c r="AD112" i="27"/>
  <c r="AC112" i="27"/>
  <c r="AB112" i="27"/>
  <c r="AA112" i="27"/>
  <c r="Z112" i="27"/>
  <c r="Y112" i="27"/>
  <c r="X112" i="27"/>
  <c r="W112" i="27"/>
  <c r="V112" i="27"/>
  <c r="U112" i="27"/>
  <c r="T112" i="27"/>
  <c r="S112" i="27"/>
  <c r="R112" i="27"/>
  <c r="Q112" i="27"/>
  <c r="P112" i="27"/>
  <c r="O112" i="27"/>
  <c r="N112" i="27"/>
  <c r="M112" i="27"/>
  <c r="L112" i="27"/>
  <c r="K112" i="27"/>
  <c r="J112" i="27"/>
  <c r="I112" i="27"/>
  <c r="H112" i="27"/>
  <c r="G112" i="27"/>
  <c r="F112" i="27"/>
  <c r="E112" i="27"/>
  <c r="D112" i="27"/>
  <c r="AU111" i="27"/>
  <c r="AT111" i="27"/>
  <c r="AS111" i="27"/>
  <c r="AR111" i="27"/>
  <c r="AQ111" i="27"/>
  <c r="AP111" i="27"/>
  <c r="AO111" i="27"/>
  <c r="AN111" i="27"/>
  <c r="AM111" i="27"/>
  <c r="AL111" i="27"/>
  <c r="AK111" i="27"/>
  <c r="AJ111" i="27"/>
  <c r="AI111" i="27"/>
  <c r="AH111" i="27"/>
  <c r="AG111" i="27"/>
  <c r="AF111" i="27"/>
  <c r="AE111" i="27"/>
  <c r="AD111" i="27"/>
  <c r="AC111" i="27"/>
  <c r="AB111" i="27"/>
  <c r="AA111" i="27"/>
  <c r="Z111" i="27"/>
  <c r="Y111" i="27"/>
  <c r="X111" i="27"/>
  <c r="W111" i="27"/>
  <c r="V111" i="27"/>
  <c r="U111" i="27"/>
  <c r="T111" i="27"/>
  <c r="S111" i="27"/>
  <c r="R111" i="27"/>
  <c r="Q111" i="27"/>
  <c r="P111" i="27"/>
  <c r="O111" i="27"/>
  <c r="N111" i="27"/>
  <c r="M111" i="27"/>
  <c r="L111" i="27"/>
  <c r="K111" i="27"/>
  <c r="J111" i="27"/>
  <c r="I111" i="27"/>
  <c r="H111" i="27"/>
  <c r="G111" i="27"/>
  <c r="F111" i="27"/>
  <c r="E111" i="27"/>
  <c r="D111" i="27"/>
  <c r="AU110" i="27"/>
  <c r="AT110" i="27"/>
  <c r="AS110" i="27"/>
  <c r="AR110" i="27"/>
  <c r="AQ110" i="27"/>
  <c r="AP110" i="27"/>
  <c r="AO110" i="27"/>
  <c r="AN110" i="27"/>
  <c r="AM110" i="27"/>
  <c r="AL110" i="27"/>
  <c r="AK110" i="27"/>
  <c r="AJ110" i="27"/>
  <c r="AI110" i="27"/>
  <c r="AH110" i="27"/>
  <c r="AG110" i="27"/>
  <c r="AF110" i="27"/>
  <c r="AE110" i="27"/>
  <c r="AD110" i="27"/>
  <c r="AC110" i="27"/>
  <c r="AB110" i="27"/>
  <c r="AA110" i="27"/>
  <c r="Z110" i="27"/>
  <c r="Y110" i="27"/>
  <c r="X110" i="27"/>
  <c r="W110" i="27"/>
  <c r="V110" i="27"/>
  <c r="U110" i="27"/>
  <c r="T110" i="27"/>
  <c r="S110" i="27"/>
  <c r="R110" i="27"/>
  <c r="Q110" i="27"/>
  <c r="P110" i="27"/>
  <c r="O110" i="27"/>
  <c r="N110" i="27"/>
  <c r="M110" i="27"/>
  <c r="L110" i="27"/>
  <c r="K110" i="27"/>
  <c r="J110" i="27"/>
  <c r="I110" i="27"/>
  <c r="H110" i="27"/>
  <c r="G110" i="27"/>
  <c r="F110" i="27"/>
  <c r="E110" i="27"/>
  <c r="D110" i="27"/>
  <c r="AU109" i="27"/>
  <c r="AT109" i="27"/>
  <c r="AS109" i="27"/>
  <c r="AR109" i="27"/>
  <c r="AQ109" i="27"/>
  <c r="AP109" i="27"/>
  <c r="AO109" i="27"/>
  <c r="AN109" i="27"/>
  <c r="AM109" i="27"/>
  <c r="AL109" i="27"/>
  <c r="AK109" i="27"/>
  <c r="AJ109" i="27"/>
  <c r="AI109" i="27"/>
  <c r="AH109" i="27"/>
  <c r="AG109" i="27"/>
  <c r="AF109" i="27"/>
  <c r="AE109" i="27"/>
  <c r="AD109" i="27"/>
  <c r="AC109" i="27"/>
  <c r="AB109" i="27"/>
  <c r="AA109" i="27"/>
  <c r="Z109" i="27"/>
  <c r="Y109" i="27"/>
  <c r="X109" i="27"/>
  <c r="W109" i="27"/>
  <c r="V109" i="27"/>
  <c r="U109" i="27"/>
  <c r="T109" i="27"/>
  <c r="S109" i="27"/>
  <c r="R109" i="27"/>
  <c r="Q109" i="27"/>
  <c r="P109" i="27"/>
  <c r="O109" i="27"/>
  <c r="N109" i="27"/>
  <c r="M109" i="27"/>
  <c r="L109" i="27"/>
  <c r="K109" i="27"/>
  <c r="J109" i="27"/>
  <c r="I109" i="27"/>
  <c r="H109" i="27"/>
  <c r="G109" i="27"/>
  <c r="F109" i="27"/>
  <c r="E109" i="27"/>
  <c r="D109" i="27"/>
  <c r="AU108" i="27"/>
  <c r="AT108" i="27"/>
  <c r="AS108" i="27"/>
  <c r="AR108" i="27"/>
  <c r="AQ108" i="27"/>
  <c r="AP108" i="27"/>
  <c r="AO108" i="27"/>
  <c r="AN108" i="27"/>
  <c r="AM108" i="27"/>
  <c r="AL108" i="27"/>
  <c r="AK108" i="27"/>
  <c r="AJ108" i="27"/>
  <c r="AI108" i="27"/>
  <c r="AH108" i="27"/>
  <c r="AG108" i="27"/>
  <c r="AF108" i="27"/>
  <c r="AE108" i="27"/>
  <c r="AD108" i="27"/>
  <c r="AC108" i="27"/>
  <c r="AB108" i="27"/>
  <c r="AA108" i="27"/>
  <c r="Z108" i="27"/>
  <c r="Y108" i="27"/>
  <c r="X108" i="27"/>
  <c r="W108" i="27"/>
  <c r="V108" i="27"/>
  <c r="U108" i="27"/>
  <c r="T108" i="27"/>
  <c r="S108" i="27"/>
  <c r="R108" i="27"/>
  <c r="Q108" i="27"/>
  <c r="P108" i="27"/>
  <c r="O108" i="27"/>
  <c r="N108" i="27"/>
  <c r="M108" i="27"/>
  <c r="L108" i="27"/>
  <c r="K108" i="27"/>
  <c r="J108" i="27"/>
  <c r="I108" i="27"/>
  <c r="H108" i="27"/>
  <c r="G108" i="27"/>
  <c r="F108" i="27"/>
  <c r="E108" i="27"/>
  <c r="D108" i="27"/>
  <c r="AU107" i="27"/>
  <c r="AT107" i="27"/>
  <c r="AT129" i="27" s="1"/>
  <c r="AS107" i="27"/>
  <c r="AS129" i="27" s="1"/>
  <c r="AR107" i="27"/>
  <c r="AR129" i="27" s="1"/>
  <c r="AQ107" i="27"/>
  <c r="AQ129" i="27" s="1"/>
  <c r="AP107" i="27"/>
  <c r="AO107" i="27"/>
  <c r="AO129" i="27" s="1"/>
  <c r="AN107" i="27"/>
  <c r="AN129" i="27" s="1"/>
  <c r="AM107" i="27"/>
  <c r="AM129" i="27" s="1"/>
  <c r="AL107" i="27"/>
  <c r="AL129" i="27" s="1"/>
  <c r="AK107" i="27"/>
  <c r="AK129" i="27" s="1"/>
  <c r="AJ107" i="27"/>
  <c r="AJ129" i="27" s="1"/>
  <c r="AI107" i="27"/>
  <c r="AI129" i="27" s="1"/>
  <c r="AH107" i="27"/>
  <c r="AG107" i="27"/>
  <c r="AG129" i="27" s="1"/>
  <c r="AF107" i="27"/>
  <c r="AE107" i="27"/>
  <c r="AE129" i="27" s="1"/>
  <c r="AD107" i="27"/>
  <c r="AD129" i="27" s="1"/>
  <c r="AC107" i="27"/>
  <c r="AC129" i="27" s="1"/>
  <c r="AB107" i="27"/>
  <c r="AA107" i="27"/>
  <c r="AA129" i="27" s="1"/>
  <c r="Z107" i="27"/>
  <c r="Z129" i="27" s="1"/>
  <c r="Y107" i="27"/>
  <c r="Y129" i="27" s="1"/>
  <c r="X107" i="27"/>
  <c r="X129" i="27" s="1"/>
  <c r="W107" i="27"/>
  <c r="W129" i="27" s="1"/>
  <c r="V107" i="27"/>
  <c r="V129" i="27" s="1"/>
  <c r="U107" i="27"/>
  <c r="U129" i="27" s="1"/>
  <c r="T107" i="27"/>
  <c r="T129" i="27" s="1"/>
  <c r="S107" i="27"/>
  <c r="R107" i="27"/>
  <c r="R129" i="27" s="1"/>
  <c r="Q107" i="27"/>
  <c r="P107" i="27"/>
  <c r="P129" i="27" s="1"/>
  <c r="O107" i="27"/>
  <c r="N107" i="27"/>
  <c r="N129" i="27" s="1"/>
  <c r="M107" i="27"/>
  <c r="L107" i="27"/>
  <c r="L129" i="27" s="1"/>
  <c r="K107" i="27"/>
  <c r="J107" i="27"/>
  <c r="J129" i="27" s="1"/>
  <c r="I107" i="27"/>
  <c r="I129" i="27" s="1"/>
  <c r="H107" i="27"/>
  <c r="H129" i="27" s="1"/>
  <c r="G107" i="27"/>
  <c r="G129" i="27" s="1"/>
  <c r="F107" i="27"/>
  <c r="F129" i="27" s="1"/>
  <c r="E107" i="27"/>
  <c r="E129" i="27" s="1"/>
  <c r="D107" i="27"/>
  <c r="C101" i="27"/>
  <c r="AV92" i="27"/>
  <c r="AV87" i="27"/>
  <c r="AV77" i="27"/>
  <c r="AV67" i="27"/>
  <c r="AV62" i="27"/>
  <c r="AV52" i="27"/>
  <c r="AV42" i="27"/>
  <c r="AV37" i="27"/>
  <c r="AV32" i="27"/>
  <c r="AV27" i="27"/>
  <c r="AV22" i="27"/>
  <c r="AV17" i="27"/>
  <c r="AV12" i="27"/>
  <c r="F129" i="28" l="1"/>
  <c r="E129" i="28"/>
  <c r="AP129" i="28"/>
  <c r="AO129" i="28"/>
  <c r="AH136" i="27"/>
  <c r="AP136" i="27"/>
  <c r="R136" i="28"/>
  <c r="AP136" i="28"/>
  <c r="AF136" i="27"/>
  <c r="AV104" i="29"/>
  <c r="C134" i="27"/>
  <c r="C135" i="27"/>
  <c r="AN136" i="28"/>
  <c r="C135" i="28"/>
  <c r="D136" i="28"/>
  <c r="P136" i="28"/>
  <c r="AV119" i="28"/>
  <c r="AV121" i="28"/>
  <c r="AV122" i="28"/>
  <c r="AV123" i="28"/>
  <c r="AV128" i="28"/>
  <c r="AV125" i="28"/>
  <c r="R129" i="28"/>
  <c r="P129" i="28"/>
  <c r="AV108" i="28"/>
  <c r="AV110" i="28"/>
  <c r="AV112" i="28"/>
  <c r="AV114" i="28"/>
  <c r="AV116" i="28"/>
  <c r="AV118" i="28"/>
  <c r="AV126" i="28"/>
  <c r="AV109" i="28"/>
  <c r="AV111" i="28"/>
  <c r="AV113" i="28"/>
  <c r="AV115" i="28"/>
  <c r="AV117" i="28"/>
  <c r="AV120" i="28"/>
  <c r="AV124" i="28"/>
  <c r="AV127" i="28"/>
  <c r="AV107" i="28"/>
  <c r="AP129" i="27"/>
  <c r="AN136" i="27"/>
  <c r="AF129" i="27"/>
  <c r="C136" i="27"/>
  <c r="AB129" i="27"/>
  <c r="AH129" i="27"/>
  <c r="AV108" i="27"/>
  <c r="AV109" i="27"/>
  <c r="AV111" i="27"/>
  <c r="AV110" i="27"/>
  <c r="D129" i="27"/>
  <c r="AV112" i="27"/>
  <c r="AV113" i="27"/>
  <c r="AV114" i="27"/>
  <c r="AV115" i="27"/>
  <c r="AV116" i="27"/>
  <c r="AV117" i="27"/>
  <c r="AV118" i="27"/>
  <c r="AV119" i="27"/>
  <c r="AV120" i="27"/>
  <c r="AV121" i="27"/>
  <c r="AV122" i="27"/>
  <c r="AV123" i="27"/>
  <c r="AV124" i="27"/>
  <c r="AV125" i="27"/>
  <c r="AV126" i="27"/>
  <c r="AV127" i="27"/>
  <c r="AV128" i="27"/>
  <c r="AV107" i="27"/>
  <c r="AT110" i="26"/>
  <c r="AR110" i="26"/>
  <c r="AP110" i="26"/>
  <c r="AN110" i="26"/>
  <c r="AL110" i="26"/>
  <c r="AJ110" i="26"/>
  <c r="AH110" i="26"/>
  <c r="AF110" i="26"/>
  <c r="AD110" i="26"/>
  <c r="AB110" i="26"/>
  <c r="Z110" i="26"/>
  <c r="X110" i="26"/>
  <c r="V110" i="26"/>
  <c r="T110" i="26"/>
  <c r="R110" i="26"/>
  <c r="P110" i="26"/>
  <c r="N110" i="26"/>
  <c r="L110" i="26"/>
  <c r="J110" i="26"/>
  <c r="H110" i="26"/>
  <c r="F110" i="26"/>
  <c r="D110" i="26"/>
  <c r="C110" i="26" s="1"/>
  <c r="AT109" i="26"/>
  <c r="AT111" i="26" s="1"/>
  <c r="AR109" i="26"/>
  <c r="AR111" i="26" s="1"/>
  <c r="AP109" i="26"/>
  <c r="AP111" i="26" s="1"/>
  <c r="AN109" i="26"/>
  <c r="AN111" i="26" s="1"/>
  <c r="AL109" i="26"/>
  <c r="AL111" i="26" s="1"/>
  <c r="AJ109" i="26"/>
  <c r="AJ111" i="26" s="1"/>
  <c r="AH109" i="26"/>
  <c r="AH111" i="26" s="1"/>
  <c r="AF109" i="26"/>
  <c r="AF111" i="26" s="1"/>
  <c r="AD109" i="26"/>
  <c r="AD111" i="26" s="1"/>
  <c r="AB109" i="26"/>
  <c r="AB111" i="26" s="1"/>
  <c r="Z109" i="26"/>
  <c r="Z111" i="26" s="1"/>
  <c r="X109" i="26"/>
  <c r="X111" i="26" s="1"/>
  <c r="V109" i="26"/>
  <c r="V111" i="26" s="1"/>
  <c r="T109" i="26"/>
  <c r="T111" i="26" s="1"/>
  <c r="R109" i="26"/>
  <c r="R111" i="26" s="1"/>
  <c r="P109" i="26"/>
  <c r="P111" i="26" s="1"/>
  <c r="N109" i="26"/>
  <c r="N111" i="26" s="1"/>
  <c r="L109" i="26"/>
  <c r="L111" i="26" s="1"/>
  <c r="J109" i="26"/>
  <c r="J111" i="26" s="1"/>
  <c r="H109" i="26"/>
  <c r="H111" i="26" s="1"/>
  <c r="F109" i="26"/>
  <c r="F111" i="26" s="1"/>
  <c r="D109" i="26"/>
  <c r="D111" i="26" s="1"/>
  <c r="B104" i="26"/>
  <c r="AU103" i="26"/>
  <c r="AT103" i="26"/>
  <c r="AS103" i="26"/>
  <c r="AR103" i="26"/>
  <c r="AQ103" i="26"/>
  <c r="AP103" i="26"/>
  <c r="AO103" i="26"/>
  <c r="AN103" i="26"/>
  <c r="AM103" i="26"/>
  <c r="AL103" i="26"/>
  <c r="AK103" i="26"/>
  <c r="AJ103" i="26"/>
  <c r="AI103" i="26"/>
  <c r="AH103" i="26"/>
  <c r="AG103" i="26"/>
  <c r="AF103" i="26"/>
  <c r="AE103" i="26"/>
  <c r="AD103" i="26"/>
  <c r="AC103" i="26"/>
  <c r="AB103" i="26"/>
  <c r="AA103" i="26"/>
  <c r="Z103" i="26"/>
  <c r="Y103" i="26"/>
  <c r="X103" i="26"/>
  <c r="W103" i="26"/>
  <c r="V103" i="26"/>
  <c r="U103" i="26"/>
  <c r="T103" i="26"/>
  <c r="S103" i="26"/>
  <c r="R103" i="26"/>
  <c r="Q103" i="26"/>
  <c r="P103" i="26"/>
  <c r="O103" i="26"/>
  <c r="N103" i="26"/>
  <c r="M103" i="26"/>
  <c r="L103" i="26"/>
  <c r="K103" i="26"/>
  <c r="J103" i="26"/>
  <c r="I103" i="26"/>
  <c r="H103" i="26"/>
  <c r="G103" i="26"/>
  <c r="F103" i="26"/>
  <c r="E103" i="26"/>
  <c r="D103" i="26"/>
  <c r="AU102" i="26"/>
  <c r="AT102" i="26"/>
  <c r="AS102" i="26"/>
  <c r="AR102" i="26"/>
  <c r="AQ102" i="26"/>
  <c r="AP102" i="26"/>
  <c r="AO102" i="26"/>
  <c r="AN102" i="26"/>
  <c r="AM102" i="26"/>
  <c r="AL102" i="26"/>
  <c r="AK102" i="26"/>
  <c r="AJ102" i="26"/>
  <c r="AI102" i="26"/>
  <c r="AH102" i="26"/>
  <c r="AG102" i="26"/>
  <c r="AF102" i="26"/>
  <c r="AE102" i="26"/>
  <c r="AD102" i="26"/>
  <c r="AC102" i="26"/>
  <c r="AB102" i="26"/>
  <c r="AA102" i="26"/>
  <c r="Z102" i="26"/>
  <c r="Y102" i="26"/>
  <c r="X102" i="26"/>
  <c r="W102" i="26"/>
  <c r="V102" i="26"/>
  <c r="U102" i="26"/>
  <c r="T102" i="26"/>
  <c r="S102" i="26"/>
  <c r="R102" i="26"/>
  <c r="Q102" i="26"/>
  <c r="P102" i="26"/>
  <c r="O102" i="26"/>
  <c r="N102" i="26"/>
  <c r="M102" i="26"/>
  <c r="L102" i="26"/>
  <c r="K102" i="26"/>
  <c r="J102" i="26"/>
  <c r="I102" i="26"/>
  <c r="H102" i="26"/>
  <c r="G102" i="26"/>
  <c r="F102" i="26"/>
  <c r="E102" i="26"/>
  <c r="D102" i="26"/>
  <c r="AU101" i="26"/>
  <c r="AT101" i="26"/>
  <c r="AS101" i="26"/>
  <c r="AR101" i="26"/>
  <c r="AQ101" i="26"/>
  <c r="AP101" i="26"/>
  <c r="AO101" i="26"/>
  <c r="AN101" i="26"/>
  <c r="AM101" i="26"/>
  <c r="AL101" i="26"/>
  <c r="AK101" i="26"/>
  <c r="AJ101" i="26"/>
  <c r="AI101" i="26"/>
  <c r="AH101" i="26"/>
  <c r="AG101" i="26"/>
  <c r="AF101" i="26"/>
  <c r="AE101" i="26"/>
  <c r="AD101" i="26"/>
  <c r="AC101" i="26"/>
  <c r="AB101" i="26"/>
  <c r="AA101" i="26"/>
  <c r="Z101" i="26"/>
  <c r="Y101" i="26"/>
  <c r="X101" i="26"/>
  <c r="W101" i="26"/>
  <c r="V101" i="26"/>
  <c r="U101" i="26"/>
  <c r="T101" i="26"/>
  <c r="S101" i="26"/>
  <c r="R101" i="26"/>
  <c r="Q101" i="26"/>
  <c r="P101" i="26"/>
  <c r="O101" i="26"/>
  <c r="N101" i="26"/>
  <c r="M101" i="26"/>
  <c r="L101" i="26"/>
  <c r="K101" i="26"/>
  <c r="J101" i="26"/>
  <c r="I101" i="26"/>
  <c r="H101" i="26"/>
  <c r="G101" i="26"/>
  <c r="F101" i="26"/>
  <c r="E101" i="26"/>
  <c r="D101" i="26"/>
  <c r="AU100" i="26"/>
  <c r="AT100" i="26"/>
  <c r="AS100" i="26"/>
  <c r="AR100" i="26"/>
  <c r="AQ100" i="26"/>
  <c r="AP100" i="26"/>
  <c r="AO100" i="26"/>
  <c r="AN100" i="26"/>
  <c r="AM100" i="26"/>
  <c r="AL100" i="26"/>
  <c r="AK100" i="26"/>
  <c r="AJ100" i="26"/>
  <c r="AI100" i="26"/>
  <c r="AH100" i="26"/>
  <c r="AG100" i="26"/>
  <c r="AF100" i="26"/>
  <c r="AE100" i="26"/>
  <c r="AD100" i="26"/>
  <c r="AC100" i="26"/>
  <c r="AB100" i="26"/>
  <c r="AA100" i="26"/>
  <c r="Z100" i="26"/>
  <c r="Y100" i="26"/>
  <c r="X100" i="26"/>
  <c r="W100" i="26"/>
  <c r="V100" i="26"/>
  <c r="U100" i="26"/>
  <c r="T100" i="26"/>
  <c r="S100" i="26"/>
  <c r="R100" i="26"/>
  <c r="Q100" i="26"/>
  <c r="P100" i="26"/>
  <c r="O100" i="26"/>
  <c r="N100" i="26"/>
  <c r="M100" i="26"/>
  <c r="L100" i="26"/>
  <c r="K100" i="26"/>
  <c r="J100" i="26"/>
  <c r="I100" i="26"/>
  <c r="H100" i="26"/>
  <c r="G100" i="26"/>
  <c r="F100" i="26"/>
  <c r="E100" i="26"/>
  <c r="D100" i="26"/>
  <c r="AU99" i="26"/>
  <c r="AT99" i="26"/>
  <c r="AS99" i="26"/>
  <c r="AR99" i="26"/>
  <c r="AQ99" i="26"/>
  <c r="AP99" i="26"/>
  <c r="AO99" i="26"/>
  <c r="AN99" i="26"/>
  <c r="AM99" i="26"/>
  <c r="AL99" i="26"/>
  <c r="AK99" i="26"/>
  <c r="AJ99" i="26"/>
  <c r="AI99" i="26"/>
  <c r="AH99" i="26"/>
  <c r="AG99" i="26"/>
  <c r="AF99" i="26"/>
  <c r="AE99" i="26"/>
  <c r="AD99" i="26"/>
  <c r="AC99" i="26"/>
  <c r="AB99" i="26"/>
  <c r="AA99" i="26"/>
  <c r="Z99" i="26"/>
  <c r="Y99" i="26"/>
  <c r="X99" i="26"/>
  <c r="W99" i="26"/>
  <c r="V99" i="26"/>
  <c r="U99" i="26"/>
  <c r="T99" i="26"/>
  <c r="S99" i="26"/>
  <c r="R99" i="26"/>
  <c r="Q99" i="26"/>
  <c r="P99" i="26"/>
  <c r="O99" i="26"/>
  <c r="N99" i="26"/>
  <c r="M99" i="26"/>
  <c r="L99" i="26"/>
  <c r="K99" i="26"/>
  <c r="J99" i="26"/>
  <c r="I99" i="26"/>
  <c r="H99" i="26"/>
  <c r="G99" i="26"/>
  <c r="F99" i="26"/>
  <c r="E99" i="26"/>
  <c r="D99" i="26"/>
  <c r="AU98" i="26"/>
  <c r="AT98" i="26"/>
  <c r="AS98" i="26"/>
  <c r="AR98" i="26"/>
  <c r="AQ98" i="26"/>
  <c r="AP98" i="26"/>
  <c r="AO98" i="26"/>
  <c r="AN98" i="26"/>
  <c r="AM98" i="26"/>
  <c r="AL98" i="26"/>
  <c r="AK98" i="26"/>
  <c r="AJ98" i="26"/>
  <c r="AI98" i="26"/>
  <c r="AH98" i="26"/>
  <c r="AG98" i="26"/>
  <c r="AF98" i="26"/>
  <c r="AE98" i="26"/>
  <c r="AD98" i="26"/>
  <c r="AC98" i="26"/>
  <c r="AB98" i="26"/>
  <c r="AA98" i="26"/>
  <c r="Z98" i="26"/>
  <c r="Y98" i="26"/>
  <c r="X98" i="26"/>
  <c r="W98" i="26"/>
  <c r="V98" i="26"/>
  <c r="U98" i="26"/>
  <c r="T98" i="26"/>
  <c r="S98" i="26"/>
  <c r="R98" i="26"/>
  <c r="Q98" i="26"/>
  <c r="P98" i="26"/>
  <c r="O98" i="26"/>
  <c r="N98" i="26"/>
  <c r="M98" i="26"/>
  <c r="L98" i="26"/>
  <c r="K98" i="26"/>
  <c r="J98" i="26"/>
  <c r="I98" i="26"/>
  <c r="H98" i="26"/>
  <c r="G98" i="26"/>
  <c r="F98" i="26"/>
  <c r="E98" i="26"/>
  <c r="D98" i="26"/>
  <c r="AU97" i="26"/>
  <c r="AT97" i="26"/>
  <c r="AS97" i="26"/>
  <c r="AR97" i="26"/>
  <c r="AQ97" i="26"/>
  <c r="AP97" i="26"/>
  <c r="AO97" i="26"/>
  <c r="AN97" i="26"/>
  <c r="AM97" i="26"/>
  <c r="AL97" i="26"/>
  <c r="AK97" i="26"/>
  <c r="AJ97" i="26"/>
  <c r="AI97" i="26"/>
  <c r="AH97" i="26"/>
  <c r="AG97" i="26"/>
  <c r="AF97" i="26"/>
  <c r="AE97" i="26"/>
  <c r="AD97" i="26"/>
  <c r="AC97" i="26"/>
  <c r="AB97" i="26"/>
  <c r="AA97" i="26"/>
  <c r="Z97" i="26"/>
  <c r="Y97" i="26"/>
  <c r="X97" i="26"/>
  <c r="W97" i="26"/>
  <c r="V97" i="26"/>
  <c r="U97" i="26"/>
  <c r="T97" i="26"/>
  <c r="S97" i="26"/>
  <c r="R97" i="26"/>
  <c r="Q97" i="26"/>
  <c r="P97" i="26"/>
  <c r="O97" i="26"/>
  <c r="N97" i="26"/>
  <c r="M97" i="26"/>
  <c r="L97" i="26"/>
  <c r="K97" i="26"/>
  <c r="J97" i="26"/>
  <c r="I97" i="26"/>
  <c r="H97" i="26"/>
  <c r="G97" i="26"/>
  <c r="F97" i="26"/>
  <c r="E97" i="26"/>
  <c r="D97" i="26"/>
  <c r="AU96" i="26"/>
  <c r="AT96" i="26"/>
  <c r="AS96" i="26"/>
  <c r="AR96" i="26"/>
  <c r="AQ96" i="26"/>
  <c r="AP96" i="26"/>
  <c r="AO96" i="26"/>
  <c r="AN96" i="26"/>
  <c r="AM96" i="26"/>
  <c r="AL96" i="26"/>
  <c r="AK96" i="26"/>
  <c r="AJ96" i="26"/>
  <c r="AI96" i="26"/>
  <c r="AH96" i="26"/>
  <c r="AG96" i="26"/>
  <c r="AF96" i="26"/>
  <c r="AE96" i="26"/>
  <c r="AD96" i="26"/>
  <c r="AC96" i="26"/>
  <c r="AB96" i="26"/>
  <c r="AA96" i="26"/>
  <c r="Z96" i="26"/>
  <c r="Y96" i="26"/>
  <c r="X96" i="26"/>
  <c r="W96" i="26"/>
  <c r="V96" i="26"/>
  <c r="U96" i="26"/>
  <c r="T96" i="26"/>
  <c r="S96" i="26"/>
  <c r="R96" i="26"/>
  <c r="Q96" i="26"/>
  <c r="P96" i="26"/>
  <c r="O96" i="26"/>
  <c r="N96" i="26"/>
  <c r="M96" i="26"/>
  <c r="L96" i="26"/>
  <c r="K96" i="26"/>
  <c r="J96" i="26"/>
  <c r="I96" i="26"/>
  <c r="H96" i="26"/>
  <c r="G96" i="26"/>
  <c r="F96" i="26"/>
  <c r="E96" i="26"/>
  <c r="D96" i="26"/>
  <c r="AU95" i="26"/>
  <c r="AT95" i="26"/>
  <c r="AS95" i="26"/>
  <c r="AR95" i="26"/>
  <c r="AQ95" i="26"/>
  <c r="AP95" i="26"/>
  <c r="AO95" i="26"/>
  <c r="AN95" i="26"/>
  <c r="AM95" i="26"/>
  <c r="AL95" i="26"/>
  <c r="AK95" i="26"/>
  <c r="AJ95" i="26"/>
  <c r="AI95" i="26"/>
  <c r="AH95" i="26"/>
  <c r="AG95" i="26"/>
  <c r="AF95" i="26"/>
  <c r="AE95" i="26"/>
  <c r="AD95" i="26"/>
  <c r="AC95" i="26"/>
  <c r="AB95" i="26"/>
  <c r="AA95" i="26"/>
  <c r="Z95" i="26"/>
  <c r="Y95" i="26"/>
  <c r="X95" i="26"/>
  <c r="W95" i="26"/>
  <c r="V95" i="26"/>
  <c r="U95" i="26"/>
  <c r="T95" i="26"/>
  <c r="S95" i="26"/>
  <c r="R95" i="26"/>
  <c r="Q95" i="26"/>
  <c r="P95" i="26"/>
  <c r="O95" i="26"/>
  <c r="N95" i="26"/>
  <c r="M95" i="26"/>
  <c r="L95" i="26"/>
  <c r="K95" i="26"/>
  <c r="J95" i="26"/>
  <c r="I95" i="26"/>
  <c r="H95" i="26"/>
  <c r="G95" i="26"/>
  <c r="F95" i="26"/>
  <c r="E95" i="26"/>
  <c r="D95" i="26"/>
  <c r="AU94" i="26"/>
  <c r="AT94" i="26"/>
  <c r="AS94" i="26"/>
  <c r="AR94" i="26"/>
  <c r="AQ94" i="26"/>
  <c r="AP94" i="26"/>
  <c r="AO94" i="26"/>
  <c r="AN94" i="26"/>
  <c r="AM94" i="26"/>
  <c r="AL94" i="26"/>
  <c r="AK94" i="26"/>
  <c r="AJ94" i="26"/>
  <c r="AI94" i="26"/>
  <c r="AH94" i="26"/>
  <c r="AG94" i="26"/>
  <c r="AF94" i="26"/>
  <c r="AE94" i="26"/>
  <c r="AD94" i="26"/>
  <c r="AC94" i="26"/>
  <c r="AB94" i="26"/>
  <c r="AA94" i="26"/>
  <c r="Z94" i="26"/>
  <c r="Y94" i="26"/>
  <c r="X94" i="26"/>
  <c r="W94" i="26"/>
  <c r="V94" i="26"/>
  <c r="U94" i="26"/>
  <c r="T94" i="26"/>
  <c r="S94" i="26"/>
  <c r="R94" i="26"/>
  <c r="Q94" i="26"/>
  <c r="P94" i="26"/>
  <c r="O94" i="26"/>
  <c r="N94" i="26"/>
  <c r="M94" i="26"/>
  <c r="L94" i="26"/>
  <c r="K94" i="26"/>
  <c r="J94" i="26"/>
  <c r="I94" i="26"/>
  <c r="H94" i="26"/>
  <c r="G94" i="26"/>
  <c r="F94" i="26"/>
  <c r="E94" i="26"/>
  <c r="D94" i="26"/>
  <c r="AU93" i="26"/>
  <c r="AT93" i="26"/>
  <c r="AS93" i="26"/>
  <c r="AR93" i="26"/>
  <c r="AQ93" i="26"/>
  <c r="AP93" i="26"/>
  <c r="AO93" i="26"/>
  <c r="AN93" i="26"/>
  <c r="AM93" i="26"/>
  <c r="AL93" i="26"/>
  <c r="AK93" i="26"/>
  <c r="AJ93" i="26"/>
  <c r="AI93" i="26"/>
  <c r="AH93" i="26"/>
  <c r="AG93" i="26"/>
  <c r="AF93" i="26"/>
  <c r="AE93" i="26"/>
  <c r="AD93" i="26"/>
  <c r="AC93" i="26"/>
  <c r="AB93" i="26"/>
  <c r="AA93" i="26"/>
  <c r="Z93" i="26"/>
  <c r="Y93" i="26"/>
  <c r="X93" i="26"/>
  <c r="W93" i="26"/>
  <c r="V93" i="26"/>
  <c r="U93" i="26"/>
  <c r="T93" i="26"/>
  <c r="S93" i="26"/>
  <c r="R93" i="26"/>
  <c r="Q93" i="26"/>
  <c r="P93" i="26"/>
  <c r="O93" i="26"/>
  <c r="N93" i="26"/>
  <c r="M93" i="26"/>
  <c r="L93" i="26"/>
  <c r="K93" i="26"/>
  <c r="J93" i="26"/>
  <c r="I93" i="26"/>
  <c r="H93" i="26"/>
  <c r="G93" i="26"/>
  <c r="F93" i="26"/>
  <c r="E93" i="26"/>
  <c r="D93" i="26"/>
  <c r="AU92" i="26"/>
  <c r="AT92" i="26"/>
  <c r="AS92" i="26"/>
  <c r="AR92" i="26"/>
  <c r="AQ92" i="26"/>
  <c r="AP92" i="26"/>
  <c r="AO92" i="26"/>
  <c r="AN92" i="26"/>
  <c r="AM92" i="26"/>
  <c r="AL92" i="26"/>
  <c r="AK92" i="26"/>
  <c r="AJ92" i="26"/>
  <c r="AI92" i="26"/>
  <c r="AH92" i="26"/>
  <c r="AG92" i="26"/>
  <c r="AF92" i="26"/>
  <c r="AE92" i="26"/>
  <c r="AD92" i="26"/>
  <c r="AC92" i="26"/>
  <c r="AB92" i="26"/>
  <c r="AA92" i="26"/>
  <c r="Z92" i="26"/>
  <c r="Y92" i="26"/>
  <c r="X92" i="26"/>
  <c r="W92" i="26"/>
  <c r="V92" i="26"/>
  <c r="U92" i="26"/>
  <c r="T92" i="26"/>
  <c r="S92" i="26"/>
  <c r="R92" i="26"/>
  <c r="Q92" i="26"/>
  <c r="P92" i="26"/>
  <c r="O92" i="26"/>
  <c r="N92" i="26"/>
  <c r="M92" i="26"/>
  <c r="L92" i="26"/>
  <c r="K92" i="26"/>
  <c r="J92" i="26"/>
  <c r="I92" i="26"/>
  <c r="H92" i="26"/>
  <c r="G92" i="26"/>
  <c r="F92" i="26"/>
  <c r="E92" i="26"/>
  <c r="D92" i="26"/>
  <c r="AU91" i="26"/>
  <c r="AT91" i="26"/>
  <c r="AS91" i="26"/>
  <c r="AR91" i="26"/>
  <c r="AQ91" i="26"/>
  <c r="AP91" i="26"/>
  <c r="AO91" i="26"/>
  <c r="AN91" i="26"/>
  <c r="AM91" i="26"/>
  <c r="AL91" i="26"/>
  <c r="AK91" i="26"/>
  <c r="AJ91" i="26"/>
  <c r="AI91" i="26"/>
  <c r="AH91" i="26"/>
  <c r="AG91" i="26"/>
  <c r="AF91" i="26"/>
  <c r="AE91" i="26"/>
  <c r="AD91" i="26"/>
  <c r="AC91" i="26"/>
  <c r="AB91" i="26"/>
  <c r="AA91" i="26"/>
  <c r="Z91" i="26"/>
  <c r="Y91" i="26"/>
  <c r="X91" i="26"/>
  <c r="W91" i="26"/>
  <c r="V91" i="26"/>
  <c r="U91" i="26"/>
  <c r="T91" i="26"/>
  <c r="S91" i="26"/>
  <c r="R91" i="26"/>
  <c r="Q91" i="26"/>
  <c r="P91" i="26"/>
  <c r="O91" i="26"/>
  <c r="N91" i="26"/>
  <c r="M91" i="26"/>
  <c r="L91" i="26"/>
  <c r="K91" i="26"/>
  <c r="J91" i="26"/>
  <c r="I91" i="26"/>
  <c r="H91" i="26"/>
  <c r="G91" i="26"/>
  <c r="F91" i="26"/>
  <c r="E91" i="26"/>
  <c r="D91" i="26"/>
  <c r="AU90" i="26"/>
  <c r="AT90" i="26"/>
  <c r="AS90" i="26"/>
  <c r="AR90" i="26"/>
  <c r="AQ90" i="26"/>
  <c r="AP90" i="26"/>
  <c r="AO90" i="26"/>
  <c r="AN90" i="26"/>
  <c r="AM90" i="26"/>
  <c r="AL90" i="26"/>
  <c r="AK90" i="26"/>
  <c r="AJ90" i="26"/>
  <c r="AI90" i="26"/>
  <c r="AH90" i="26"/>
  <c r="AG90" i="26"/>
  <c r="AF90" i="26"/>
  <c r="AE90" i="26"/>
  <c r="AD90" i="26"/>
  <c r="AC90" i="26"/>
  <c r="AB90" i="26"/>
  <c r="AA90" i="26"/>
  <c r="Z90" i="26"/>
  <c r="Y90" i="26"/>
  <c r="X90" i="26"/>
  <c r="W90" i="26"/>
  <c r="V90" i="26"/>
  <c r="U90" i="26"/>
  <c r="T90" i="26"/>
  <c r="S90" i="26"/>
  <c r="R90" i="26"/>
  <c r="Q90" i="26"/>
  <c r="P90" i="26"/>
  <c r="O90" i="26"/>
  <c r="N90" i="26"/>
  <c r="M90" i="26"/>
  <c r="L90" i="26"/>
  <c r="K90" i="26"/>
  <c r="J90" i="26"/>
  <c r="I90" i="26"/>
  <c r="H90" i="26"/>
  <c r="G90" i="26"/>
  <c r="F90" i="26"/>
  <c r="E90" i="26"/>
  <c r="D90" i="26"/>
  <c r="AU89" i="26"/>
  <c r="AT89" i="26"/>
  <c r="AS89" i="26"/>
  <c r="AR89" i="26"/>
  <c r="AQ89" i="26"/>
  <c r="AP89" i="26"/>
  <c r="AO89" i="26"/>
  <c r="AN89" i="26"/>
  <c r="AM89" i="26"/>
  <c r="AL89" i="26"/>
  <c r="AK89" i="26"/>
  <c r="AJ89" i="26"/>
  <c r="AI89" i="26"/>
  <c r="AH89" i="26"/>
  <c r="AG89" i="26"/>
  <c r="AF89" i="26"/>
  <c r="AE89" i="26"/>
  <c r="AD89" i="26"/>
  <c r="AC89" i="26"/>
  <c r="AB89" i="26"/>
  <c r="AA89" i="26"/>
  <c r="Z89" i="26"/>
  <c r="Y89" i="26"/>
  <c r="X89" i="26"/>
  <c r="W89" i="26"/>
  <c r="V89" i="26"/>
  <c r="U89" i="26"/>
  <c r="T89" i="26"/>
  <c r="S89" i="26"/>
  <c r="R89" i="26"/>
  <c r="Q89" i="26"/>
  <c r="P89" i="26"/>
  <c r="O89" i="26"/>
  <c r="N89" i="26"/>
  <c r="M89" i="26"/>
  <c r="L89" i="26"/>
  <c r="K89" i="26"/>
  <c r="J89" i="26"/>
  <c r="I89" i="26"/>
  <c r="H89" i="26"/>
  <c r="G89" i="26"/>
  <c r="F89" i="26"/>
  <c r="E89" i="26"/>
  <c r="D89" i="26"/>
  <c r="AU88" i="26"/>
  <c r="AT88" i="26"/>
  <c r="AS88" i="26"/>
  <c r="AR88" i="26"/>
  <c r="AQ88" i="26"/>
  <c r="AP88" i="26"/>
  <c r="AO88" i="26"/>
  <c r="AN88" i="26"/>
  <c r="AM88" i="26"/>
  <c r="AL88" i="26"/>
  <c r="AK88" i="26"/>
  <c r="AJ88" i="26"/>
  <c r="AI88" i="26"/>
  <c r="AH88" i="26"/>
  <c r="AG88" i="26"/>
  <c r="AF88" i="26"/>
  <c r="AE88" i="26"/>
  <c r="AD88" i="26"/>
  <c r="AC88" i="26"/>
  <c r="AB88" i="26"/>
  <c r="AA88" i="26"/>
  <c r="Z88" i="26"/>
  <c r="Y88" i="26"/>
  <c r="X88" i="26"/>
  <c r="W88" i="26"/>
  <c r="V88" i="26"/>
  <c r="U88" i="26"/>
  <c r="T88" i="26"/>
  <c r="S88" i="26"/>
  <c r="R88" i="26"/>
  <c r="Q88" i="26"/>
  <c r="P88" i="26"/>
  <c r="O88" i="26"/>
  <c r="N88" i="26"/>
  <c r="M88" i="26"/>
  <c r="L88" i="26"/>
  <c r="K88" i="26"/>
  <c r="J88" i="26"/>
  <c r="I88" i="26"/>
  <c r="H88" i="26"/>
  <c r="G88" i="26"/>
  <c r="F88" i="26"/>
  <c r="E88" i="26"/>
  <c r="D88" i="26"/>
  <c r="AU87" i="26"/>
  <c r="AT87" i="26"/>
  <c r="AS87" i="26"/>
  <c r="AR87" i="26"/>
  <c r="AQ87" i="26"/>
  <c r="AP87" i="26"/>
  <c r="AO87" i="26"/>
  <c r="AN87" i="26"/>
  <c r="AM87" i="26"/>
  <c r="AL87" i="26"/>
  <c r="AK87" i="26"/>
  <c r="AJ87" i="26"/>
  <c r="AI87" i="26"/>
  <c r="AH87" i="26"/>
  <c r="AG87" i="26"/>
  <c r="AF87" i="26"/>
  <c r="AE87" i="26"/>
  <c r="AD87" i="26"/>
  <c r="AC87" i="26"/>
  <c r="AB87" i="26"/>
  <c r="AA87" i="26"/>
  <c r="Z87" i="26"/>
  <c r="Y87" i="26"/>
  <c r="X87" i="26"/>
  <c r="W87" i="26"/>
  <c r="V87" i="26"/>
  <c r="U87" i="26"/>
  <c r="T87" i="26"/>
  <c r="S87" i="26"/>
  <c r="R87" i="26"/>
  <c r="Q87" i="26"/>
  <c r="P87" i="26"/>
  <c r="O87" i="26"/>
  <c r="N87" i="26"/>
  <c r="M87" i="26"/>
  <c r="L87" i="26"/>
  <c r="K87" i="26"/>
  <c r="J87" i="26"/>
  <c r="I87" i="26"/>
  <c r="H87" i="26"/>
  <c r="G87" i="26"/>
  <c r="F87" i="26"/>
  <c r="E87" i="26"/>
  <c r="D87" i="26"/>
  <c r="AU86" i="26"/>
  <c r="AT86" i="26"/>
  <c r="AS86" i="26"/>
  <c r="AR86" i="26"/>
  <c r="AQ86" i="26"/>
  <c r="AP86" i="26"/>
  <c r="AO86" i="26"/>
  <c r="AN86" i="26"/>
  <c r="AM86" i="26"/>
  <c r="AL86" i="26"/>
  <c r="AK86" i="26"/>
  <c r="AJ86" i="26"/>
  <c r="AI86" i="26"/>
  <c r="AH86" i="26"/>
  <c r="AG86" i="26"/>
  <c r="AF86" i="26"/>
  <c r="AE86" i="26"/>
  <c r="AD86" i="26"/>
  <c r="AC86" i="26"/>
  <c r="AB86" i="26"/>
  <c r="AA86" i="26"/>
  <c r="Z86" i="26"/>
  <c r="Y86" i="26"/>
  <c r="X86" i="26"/>
  <c r="W86" i="26"/>
  <c r="V86" i="26"/>
  <c r="U86" i="26"/>
  <c r="T86" i="26"/>
  <c r="S86" i="26"/>
  <c r="R86" i="26"/>
  <c r="Q86" i="26"/>
  <c r="P86" i="26"/>
  <c r="O86" i="26"/>
  <c r="N86" i="26"/>
  <c r="M86" i="26"/>
  <c r="L86" i="26"/>
  <c r="K86" i="26"/>
  <c r="J86" i="26"/>
  <c r="I86" i="26"/>
  <c r="H86" i="26"/>
  <c r="G86" i="26"/>
  <c r="F86" i="26"/>
  <c r="E86" i="26"/>
  <c r="D86" i="26"/>
  <c r="AU85" i="26"/>
  <c r="AT85" i="26"/>
  <c r="AS85" i="26"/>
  <c r="AR85" i="26"/>
  <c r="AQ85" i="26"/>
  <c r="AP85" i="26"/>
  <c r="AO85" i="26"/>
  <c r="AN85" i="26"/>
  <c r="AM85" i="26"/>
  <c r="AL85" i="26"/>
  <c r="AK85" i="26"/>
  <c r="AJ85" i="26"/>
  <c r="AI85" i="26"/>
  <c r="AH85" i="26"/>
  <c r="AG85" i="26"/>
  <c r="AF85" i="26"/>
  <c r="AE85" i="26"/>
  <c r="AD85" i="26"/>
  <c r="AC85" i="26"/>
  <c r="AB85" i="26"/>
  <c r="AA85" i="26"/>
  <c r="Z85" i="26"/>
  <c r="Y85" i="26"/>
  <c r="X85" i="26"/>
  <c r="W85" i="26"/>
  <c r="V85" i="26"/>
  <c r="U85" i="26"/>
  <c r="T85" i="26"/>
  <c r="S85" i="26"/>
  <c r="R85" i="26"/>
  <c r="Q85" i="26"/>
  <c r="P85" i="26"/>
  <c r="O85" i="26"/>
  <c r="N85" i="26"/>
  <c r="M85" i="26"/>
  <c r="L85" i="26"/>
  <c r="K85" i="26"/>
  <c r="J85" i="26"/>
  <c r="I85" i="26"/>
  <c r="H85" i="26"/>
  <c r="G85" i="26"/>
  <c r="F85" i="26"/>
  <c r="E85" i="26"/>
  <c r="D85" i="26"/>
  <c r="AU84" i="26"/>
  <c r="AT84" i="26"/>
  <c r="AS84" i="26"/>
  <c r="AR84" i="26"/>
  <c r="AQ84" i="26"/>
  <c r="AP84" i="26"/>
  <c r="AO84" i="26"/>
  <c r="AN84" i="26"/>
  <c r="AM84" i="26"/>
  <c r="AL84" i="26"/>
  <c r="AK84" i="26"/>
  <c r="AJ84" i="26"/>
  <c r="AI84" i="26"/>
  <c r="AH84" i="26"/>
  <c r="AG84" i="26"/>
  <c r="AF84" i="26"/>
  <c r="AE84" i="26"/>
  <c r="AD84" i="26"/>
  <c r="AC84" i="26"/>
  <c r="AB84" i="26"/>
  <c r="AA84" i="26"/>
  <c r="Z84" i="26"/>
  <c r="Y84" i="26"/>
  <c r="X84" i="26"/>
  <c r="W84" i="26"/>
  <c r="V84" i="26"/>
  <c r="U84" i="26"/>
  <c r="T84" i="26"/>
  <c r="S84" i="26"/>
  <c r="R84" i="26"/>
  <c r="Q84" i="26"/>
  <c r="P84" i="26"/>
  <c r="O84" i="26"/>
  <c r="N84" i="26"/>
  <c r="M84" i="26"/>
  <c r="L84" i="26"/>
  <c r="K84" i="26"/>
  <c r="J84" i="26"/>
  <c r="I84" i="26"/>
  <c r="H84" i="26"/>
  <c r="G84" i="26"/>
  <c r="F84" i="26"/>
  <c r="E84" i="26"/>
  <c r="D84" i="26"/>
  <c r="AU83" i="26"/>
  <c r="AT83" i="26"/>
  <c r="AS83" i="26"/>
  <c r="AR83" i="26"/>
  <c r="AQ83" i="26"/>
  <c r="AP83" i="26"/>
  <c r="AO83" i="26"/>
  <c r="AN83" i="26"/>
  <c r="AM83" i="26"/>
  <c r="AL83" i="26"/>
  <c r="AK83" i="26"/>
  <c r="AJ83" i="26"/>
  <c r="AI83" i="26"/>
  <c r="AH83" i="26"/>
  <c r="AG83" i="26"/>
  <c r="AF83" i="26"/>
  <c r="AE83" i="26"/>
  <c r="AD83" i="26"/>
  <c r="AC83" i="26"/>
  <c r="AB83" i="26"/>
  <c r="AA83" i="26"/>
  <c r="Z83" i="26"/>
  <c r="Y83" i="26"/>
  <c r="X83" i="26"/>
  <c r="W83" i="26"/>
  <c r="V83" i="26"/>
  <c r="U83" i="26"/>
  <c r="T83" i="26"/>
  <c r="S83" i="26"/>
  <c r="R83" i="26"/>
  <c r="Q83" i="26"/>
  <c r="P83" i="26"/>
  <c r="O83" i="26"/>
  <c r="N83" i="26"/>
  <c r="M83" i="26"/>
  <c r="L83" i="26"/>
  <c r="K83" i="26"/>
  <c r="J83" i="26"/>
  <c r="I83" i="26"/>
  <c r="H83" i="26"/>
  <c r="G83" i="26"/>
  <c r="F83" i="26"/>
  <c r="E83" i="26"/>
  <c r="D83" i="26"/>
  <c r="AU82" i="26"/>
  <c r="AT82" i="26"/>
  <c r="AT104" i="26" s="1"/>
  <c r="AS82" i="26"/>
  <c r="AS104" i="26" s="1"/>
  <c r="AR82" i="26"/>
  <c r="AR104" i="26" s="1"/>
  <c r="AQ82" i="26"/>
  <c r="AQ104" i="26" s="1"/>
  <c r="AP82" i="26"/>
  <c r="AP104" i="26" s="1"/>
  <c r="AO82" i="26"/>
  <c r="AO104" i="26" s="1"/>
  <c r="AN82" i="26"/>
  <c r="AN104" i="26" s="1"/>
  <c r="AM82" i="26"/>
  <c r="AM104" i="26" s="1"/>
  <c r="AL82" i="26"/>
  <c r="AL104" i="26" s="1"/>
  <c r="AK82" i="26"/>
  <c r="AK104" i="26" s="1"/>
  <c r="AJ82" i="26"/>
  <c r="AJ104" i="26" s="1"/>
  <c r="AI82" i="26"/>
  <c r="AI104" i="26" s="1"/>
  <c r="AH82" i="26"/>
  <c r="AH104" i="26" s="1"/>
  <c r="AG82" i="26"/>
  <c r="AG104" i="26" s="1"/>
  <c r="AF82" i="26"/>
  <c r="AF104" i="26" s="1"/>
  <c r="AE82" i="26"/>
  <c r="AE104" i="26" s="1"/>
  <c r="AD82" i="26"/>
  <c r="AD104" i="26" s="1"/>
  <c r="AC82" i="26"/>
  <c r="AC104" i="26" s="1"/>
  <c r="AB82" i="26"/>
  <c r="AB104" i="26" s="1"/>
  <c r="AA82" i="26"/>
  <c r="AA104" i="26" s="1"/>
  <c r="Z82" i="26"/>
  <c r="Z104" i="26" s="1"/>
  <c r="Y82" i="26"/>
  <c r="Y104" i="26" s="1"/>
  <c r="X82" i="26"/>
  <c r="X104" i="26" s="1"/>
  <c r="W82" i="26"/>
  <c r="W104" i="26" s="1"/>
  <c r="V82" i="26"/>
  <c r="V104" i="26" s="1"/>
  <c r="U82" i="26"/>
  <c r="U104" i="26" s="1"/>
  <c r="T82" i="26"/>
  <c r="T104" i="26" s="1"/>
  <c r="S82" i="26"/>
  <c r="R82" i="26"/>
  <c r="R104" i="26" s="1"/>
  <c r="Q82" i="26"/>
  <c r="P82" i="26"/>
  <c r="P104" i="26" s="1"/>
  <c r="O82" i="26"/>
  <c r="N82" i="26"/>
  <c r="N104" i="26" s="1"/>
  <c r="M82" i="26"/>
  <c r="L82" i="26"/>
  <c r="L104" i="26" s="1"/>
  <c r="K82" i="26"/>
  <c r="J82" i="26"/>
  <c r="J104" i="26" s="1"/>
  <c r="I82" i="26"/>
  <c r="I104" i="26" s="1"/>
  <c r="H82" i="26"/>
  <c r="H104" i="26" s="1"/>
  <c r="G82" i="26"/>
  <c r="G104" i="26" s="1"/>
  <c r="F82" i="26"/>
  <c r="F104" i="26" s="1"/>
  <c r="E82" i="26"/>
  <c r="E104" i="26" s="1"/>
  <c r="D82" i="26"/>
  <c r="D104" i="26" s="1"/>
  <c r="C76" i="26"/>
  <c r="AV72" i="26"/>
  <c r="AV67" i="26"/>
  <c r="AV62" i="26"/>
  <c r="AV57" i="26"/>
  <c r="AV52" i="26"/>
  <c r="AV47" i="26"/>
  <c r="AV42" i="26"/>
  <c r="AV37" i="26"/>
  <c r="AV32" i="26"/>
  <c r="AV27" i="26"/>
  <c r="AV22" i="26"/>
  <c r="AV17" i="26"/>
  <c r="AV12" i="26"/>
  <c r="AT110" i="25"/>
  <c r="AR110" i="25"/>
  <c r="AP110" i="25"/>
  <c r="AN110" i="25"/>
  <c r="AL110" i="25"/>
  <c r="AJ110" i="25"/>
  <c r="AH110" i="25"/>
  <c r="AF110" i="25"/>
  <c r="AD110" i="25"/>
  <c r="AB110" i="25"/>
  <c r="Z110" i="25"/>
  <c r="X110" i="25"/>
  <c r="V110" i="25"/>
  <c r="T110" i="25"/>
  <c r="R110" i="25"/>
  <c r="P110" i="25"/>
  <c r="N110" i="25"/>
  <c r="L110" i="25"/>
  <c r="J110" i="25"/>
  <c r="H110" i="25"/>
  <c r="F110" i="25"/>
  <c r="D110" i="25"/>
  <c r="AT109" i="25"/>
  <c r="AT111" i="25" s="1"/>
  <c r="AR109" i="25"/>
  <c r="AR111" i="25" s="1"/>
  <c r="AP109" i="25"/>
  <c r="AP111" i="25" s="1"/>
  <c r="AN109" i="25"/>
  <c r="AL109" i="25"/>
  <c r="AL111" i="25" s="1"/>
  <c r="AJ109" i="25"/>
  <c r="AH109" i="25"/>
  <c r="AH111" i="25" s="1"/>
  <c r="AF109" i="25"/>
  <c r="AF111" i="25" s="1"/>
  <c r="AD109" i="25"/>
  <c r="AD111" i="25" s="1"/>
  <c r="AB109" i="25"/>
  <c r="AB111" i="25" s="1"/>
  <c r="Z109" i="25"/>
  <c r="Z111" i="25" s="1"/>
  <c r="X109" i="25"/>
  <c r="X111" i="25" s="1"/>
  <c r="V109" i="25"/>
  <c r="V111" i="25" s="1"/>
  <c r="T109" i="25"/>
  <c r="T111" i="25" s="1"/>
  <c r="R109" i="25"/>
  <c r="R111" i="25" s="1"/>
  <c r="P109" i="25"/>
  <c r="P111" i="25" s="1"/>
  <c r="N109" i="25"/>
  <c r="N111" i="25" s="1"/>
  <c r="L109" i="25"/>
  <c r="L111" i="25" s="1"/>
  <c r="J109" i="25"/>
  <c r="J111" i="25" s="1"/>
  <c r="H109" i="25"/>
  <c r="H111" i="25" s="1"/>
  <c r="F109" i="25"/>
  <c r="F111" i="25" s="1"/>
  <c r="D109" i="25"/>
  <c r="C109" i="25" s="1"/>
  <c r="B104" i="25"/>
  <c r="AU103" i="25"/>
  <c r="AT103" i="25"/>
  <c r="AS103" i="25"/>
  <c r="AR103" i="25"/>
  <c r="AQ103" i="25"/>
  <c r="AP103" i="25"/>
  <c r="AO103" i="25"/>
  <c r="AN103" i="25"/>
  <c r="AM103" i="25"/>
  <c r="AL103" i="25"/>
  <c r="AK103" i="25"/>
  <c r="AJ103" i="25"/>
  <c r="AI103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AU102" i="25"/>
  <c r="AT102" i="25"/>
  <c r="AS102" i="25"/>
  <c r="AR102" i="25"/>
  <c r="AQ102" i="25"/>
  <c r="AP102" i="25"/>
  <c r="AO102" i="25"/>
  <c r="AN102" i="25"/>
  <c r="AM102" i="25"/>
  <c r="AL102" i="25"/>
  <c r="AK102" i="25"/>
  <c r="AJ102" i="25"/>
  <c r="AI102" i="25"/>
  <c r="AH102" i="25"/>
  <c r="AG102" i="25"/>
  <c r="AF102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AU101" i="25"/>
  <c r="AT101" i="25"/>
  <c r="AS101" i="25"/>
  <c r="AR101" i="25"/>
  <c r="AQ101" i="25"/>
  <c r="AP101" i="25"/>
  <c r="AO101" i="25"/>
  <c r="AN101" i="25"/>
  <c r="AM101" i="25"/>
  <c r="AL101" i="25"/>
  <c r="AK101" i="25"/>
  <c r="AJ101" i="25"/>
  <c r="AI101" i="25"/>
  <c r="AH101" i="25"/>
  <c r="AG101" i="25"/>
  <c r="AF101" i="25"/>
  <c r="AE101" i="25"/>
  <c r="AD101" i="25"/>
  <c r="AC101" i="25"/>
  <c r="AB101" i="25"/>
  <c r="AA101" i="25"/>
  <c r="Z101" i="25"/>
  <c r="Y101" i="25"/>
  <c r="X101" i="25"/>
  <c r="W101" i="25"/>
  <c r="V101" i="25"/>
  <c r="U101" i="25"/>
  <c r="T101" i="25"/>
  <c r="S101" i="25"/>
  <c r="R101" i="25"/>
  <c r="Q101" i="25"/>
  <c r="P101" i="25"/>
  <c r="O101" i="25"/>
  <c r="N101" i="25"/>
  <c r="M101" i="25"/>
  <c r="L101" i="25"/>
  <c r="K101" i="25"/>
  <c r="J101" i="25"/>
  <c r="I101" i="25"/>
  <c r="H101" i="25"/>
  <c r="G101" i="25"/>
  <c r="F101" i="25"/>
  <c r="E101" i="25"/>
  <c r="D101" i="25"/>
  <c r="AU100" i="25"/>
  <c r="AT100" i="25"/>
  <c r="AS100" i="25"/>
  <c r="AR100" i="25"/>
  <c r="AQ100" i="25"/>
  <c r="AP100" i="25"/>
  <c r="AO100" i="25"/>
  <c r="AN100" i="25"/>
  <c r="AM100" i="25"/>
  <c r="AL100" i="25"/>
  <c r="AK100" i="25"/>
  <c r="AJ100" i="25"/>
  <c r="AI100" i="25"/>
  <c r="AH100" i="25"/>
  <c r="AG100" i="25"/>
  <c r="AF100" i="25"/>
  <c r="AE100" i="25"/>
  <c r="AD100" i="25"/>
  <c r="AC100" i="25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L100" i="25"/>
  <c r="K100" i="25"/>
  <c r="J100" i="25"/>
  <c r="I100" i="25"/>
  <c r="H100" i="25"/>
  <c r="G100" i="25"/>
  <c r="F100" i="25"/>
  <c r="E100" i="25"/>
  <c r="D100" i="25"/>
  <c r="AU99" i="25"/>
  <c r="AT99" i="25"/>
  <c r="AS99" i="25"/>
  <c r="AR99" i="25"/>
  <c r="AQ99" i="25"/>
  <c r="AP99" i="25"/>
  <c r="AO99" i="25"/>
  <c r="AN99" i="25"/>
  <c r="AM99" i="25"/>
  <c r="AL99" i="25"/>
  <c r="AK99" i="25"/>
  <c r="AJ99" i="25"/>
  <c r="AI99" i="25"/>
  <c r="AH99" i="25"/>
  <c r="AG99" i="25"/>
  <c r="AF99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M99" i="25"/>
  <c r="L99" i="25"/>
  <c r="K99" i="25"/>
  <c r="J99" i="25"/>
  <c r="I99" i="25"/>
  <c r="H99" i="25"/>
  <c r="G99" i="25"/>
  <c r="F99" i="25"/>
  <c r="E99" i="25"/>
  <c r="D99" i="25"/>
  <c r="AU98" i="25"/>
  <c r="AT98" i="25"/>
  <c r="AS98" i="25"/>
  <c r="AR98" i="25"/>
  <c r="AQ98" i="25"/>
  <c r="AP98" i="25"/>
  <c r="AO98" i="25"/>
  <c r="AN98" i="25"/>
  <c r="AM98" i="25"/>
  <c r="AL98" i="25"/>
  <c r="AK98" i="25"/>
  <c r="AJ98" i="25"/>
  <c r="AI98" i="25"/>
  <c r="AH98" i="25"/>
  <c r="AG98" i="25"/>
  <c r="AF98" i="25"/>
  <c r="AE98" i="25"/>
  <c r="AD98" i="25"/>
  <c r="AC98" i="25"/>
  <c r="AB98" i="25"/>
  <c r="AA98" i="25"/>
  <c r="Z98" i="25"/>
  <c r="Y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AU97" i="25"/>
  <c r="AT97" i="25"/>
  <c r="AS97" i="25"/>
  <c r="AR97" i="25"/>
  <c r="AQ97" i="25"/>
  <c r="AP97" i="25"/>
  <c r="AO97" i="25"/>
  <c r="AN97" i="25"/>
  <c r="AM97" i="25"/>
  <c r="AL97" i="25"/>
  <c r="AK97" i="25"/>
  <c r="AJ97" i="25"/>
  <c r="AI97" i="25"/>
  <c r="AH97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D97" i="25"/>
  <c r="AU96" i="25"/>
  <c r="AT96" i="25"/>
  <c r="AS96" i="25"/>
  <c r="AR96" i="25"/>
  <c r="AQ96" i="25"/>
  <c r="AP96" i="25"/>
  <c r="AO96" i="25"/>
  <c r="AN96" i="25"/>
  <c r="AM96" i="25"/>
  <c r="AL96" i="25"/>
  <c r="AK96" i="25"/>
  <c r="AJ96" i="25"/>
  <c r="AI96" i="25"/>
  <c r="AH96" i="25"/>
  <c r="AG96" i="25"/>
  <c r="AF96" i="25"/>
  <c r="AE96" i="25"/>
  <c r="AD96" i="25"/>
  <c r="AC96" i="25"/>
  <c r="AB96" i="25"/>
  <c r="AA96" i="25"/>
  <c r="Z96" i="25"/>
  <c r="Y96" i="25"/>
  <c r="X96" i="25"/>
  <c r="W96" i="25"/>
  <c r="V96" i="25"/>
  <c r="U96" i="25"/>
  <c r="T96" i="25"/>
  <c r="S96" i="25"/>
  <c r="R96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E96" i="25"/>
  <c r="D96" i="25"/>
  <c r="AU95" i="25"/>
  <c r="AT95" i="25"/>
  <c r="AS95" i="25"/>
  <c r="AR95" i="25"/>
  <c r="AQ95" i="25"/>
  <c r="AP95" i="25"/>
  <c r="AO95" i="25"/>
  <c r="AN95" i="25"/>
  <c r="AM95" i="25"/>
  <c r="AL95" i="25"/>
  <c r="AK95" i="25"/>
  <c r="AJ95" i="25"/>
  <c r="AI95" i="25"/>
  <c r="AH95" i="25"/>
  <c r="AG95" i="25"/>
  <c r="AF95" i="25"/>
  <c r="AE95" i="25"/>
  <c r="AD95" i="25"/>
  <c r="AC95" i="25"/>
  <c r="AB95" i="25"/>
  <c r="AA95" i="25"/>
  <c r="Z95" i="25"/>
  <c r="Y95" i="25"/>
  <c r="X95" i="25"/>
  <c r="W95" i="25"/>
  <c r="V95" i="25"/>
  <c r="U95" i="25"/>
  <c r="T95" i="25"/>
  <c r="S95" i="25"/>
  <c r="R95" i="25"/>
  <c r="Q95" i="25"/>
  <c r="P95" i="25"/>
  <c r="O95" i="25"/>
  <c r="N95" i="25"/>
  <c r="M95" i="25"/>
  <c r="L95" i="25"/>
  <c r="K95" i="25"/>
  <c r="J95" i="25"/>
  <c r="I95" i="25"/>
  <c r="H95" i="25"/>
  <c r="G95" i="25"/>
  <c r="F95" i="25"/>
  <c r="E95" i="25"/>
  <c r="D95" i="25"/>
  <c r="AU94" i="25"/>
  <c r="AT94" i="25"/>
  <c r="AS94" i="25"/>
  <c r="AR94" i="25"/>
  <c r="AQ94" i="25"/>
  <c r="AP94" i="25"/>
  <c r="AO94" i="25"/>
  <c r="AN94" i="25"/>
  <c r="AM94" i="25"/>
  <c r="AL94" i="25"/>
  <c r="AK94" i="25"/>
  <c r="AJ94" i="25"/>
  <c r="AI94" i="25"/>
  <c r="AH94" i="25"/>
  <c r="AG94" i="25"/>
  <c r="AF94" i="25"/>
  <c r="AE94" i="25"/>
  <c r="AD94" i="25"/>
  <c r="AC94" i="25"/>
  <c r="AB94" i="25"/>
  <c r="AA94" i="25"/>
  <c r="Z94" i="25"/>
  <c r="Y94" i="25"/>
  <c r="X94" i="25"/>
  <c r="W94" i="25"/>
  <c r="V94" i="25"/>
  <c r="U94" i="25"/>
  <c r="T94" i="25"/>
  <c r="S94" i="25"/>
  <c r="R94" i="25"/>
  <c r="Q94" i="25"/>
  <c r="P94" i="25"/>
  <c r="O94" i="25"/>
  <c r="N94" i="25"/>
  <c r="M94" i="25"/>
  <c r="L94" i="25"/>
  <c r="K94" i="25"/>
  <c r="J94" i="25"/>
  <c r="I94" i="25"/>
  <c r="H94" i="25"/>
  <c r="G94" i="25"/>
  <c r="F94" i="25"/>
  <c r="E94" i="25"/>
  <c r="D94" i="25"/>
  <c r="AU93" i="25"/>
  <c r="AT93" i="25"/>
  <c r="AS93" i="25"/>
  <c r="AR93" i="25"/>
  <c r="AQ93" i="25"/>
  <c r="AP93" i="25"/>
  <c r="AO93" i="25"/>
  <c r="AN93" i="25"/>
  <c r="AM93" i="25"/>
  <c r="AL93" i="25"/>
  <c r="AK93" i="25"/>
  <c r="AJ93" i="25"/>
  <c r="AI93" i="25"/>
  <c r="AH93" i="25"/>
  <c r="AG93" i="25"/>
  <c r="AF93" i="25"/>
  <c r="AE93" i="25"/>
  <c r="AD93" i="25"/>
  <c r="AC93" i="25"/>
  <c r="AB93" i="25"/>
  <c r="AA93" i="25"/>
  <c r="Z93" i="25"/>
  <c r="Y93" i="25"/>
  <c r="X93" i="25"/>
  <c r="W93" i="25"/>
  <c r="V93" i="25"/>
  <c r="U93" i="25"/>
  <c r="T93" i="25"/>
  <c r="S93" i="25"/>
  <c r="R93" i="25"/>
  <c r="Q93" i="25"/>
  <c r="P93" i="25"/>
  <c r="O93" i="25"/>
  <c r="N93" i="25"/>
  <c r="M93" i="25"/>
  <c r="L93" i="25"/>
  <c r="K93" i="25"/>
  <c r="J93" i="25"/>
  <c r="I93" i="25"/>
  <c r="H93" i="25"/>
  <c r="G93" i="25"/>
  <c r="F93" i="25"/>
  <c r="E93" i="25"/>
  <c r="D93" i="25"/>
  <c r="AU92" i="25"/>
  <c r="AT92" i="25"/>
  <c r="AS92" i="25"/>
  <c r="AR92" i="25"/>
  <c r="AQ92" i="25"/>
  <c r="AP92" i="25"/>
  <c r="AO92" i="25"/>
  <c r="AN92" i="25"/>
  <c r="AM92" i="25"/>
  <c r="AL92" i="25"/>
  <c r="AK92" i="25"/>
  <c r="AJ92" i="25"/>
  <c r="AI92" i="25"/>
  <c r="AH92" i="25"/>
  <c r="AG92" i="25"/>
  <c r="AF92" i="25"/>
  <c r="AE92" i="25"/>
  <c r="AD92" i="25"/>
  <c r="AC92" i="25"/>
  <c r="AB92" i="25"/>
  <c r="AA92" i="25"/>
  <c r="Z92" i="25"/>
  <c r="Y92" i="25"/>
  <c r="X92" i="25"/>
  <c r="W92" i="25"/>
  <c r="V92" i="25"/>
  <c r="U92" i="25"/>
  <c r="T92" i="25"/>
  <c r="S92" i="25"/>
  <c r="R92" i="25"/>
  <c r="Q92" i="25"/>
  <c r="P92" i="25"/>
  <c r="O92" i="25"/>
  <c r="N92" i="25"/>
  <c r="M92" i="25"/>
  <c r="L92" i="25"/>
  <c r="K92" i="25"/>
  <c r="J92" i="25"/>
  <c r="I92" i="25"/>
  <c r="H92" i="25"/>
  <c r="G92" i="25"/>
  <c r="F92" i="25"/>
  <c r="E92" i="25"/>
  <c r="D92" i="25"/>
  <c r="AU91" i="25"/>
  <c r="AT91" i="25"/>
  <c r="AS91" i="25"/>
  <c r="AR91" i="25"/>
  <c r="AQ91" i="25"/>
  <c r="AP91" i="25"/>
  <c r="AO91" i="25"/>
  <c r="AN91" i="25"/>
  <c r="AM91" i="25"/>
  <c r="AL91" i="25"/>
  <c r="AK91" i="25"/>
  <c r="AJ91" i="25"/>
  <c r="AI91" i="25"/>
  <c r="AH91" i="25"/>
  <c r="AG91" i="25"/>
  <c r="AF91" i="25"/>
  <c r="AE91" i="25"/>
  <c r="AD91" i="25"/>
  <c r="AC91" i="25"/>
  <c r="AB91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D91" i="25"/>
  <c r="AU90" i="25"/>
  <c r="AT90" i="25"/>
  <c r="AS90" i="25"/>
  <c r="AR90" i="25"/>
  <c r="AQ90" i="25"/>
  <c r="AP90" i="25"/>
  <c r="AO90" i="25"/>
  <c r="AN90" i="25"/>
  <c r="AM90" i="25"/>
  <c r="AL90" i="25"/>
  <c r="AK90" i="25"/>
  <c r="AJ90" i="25"/>
  <c r="AI90" i="25"/>
  <c r="AH90" i="25"/>
  <c r="AG90" i="25"/>
  <c r="AF90" i="25"/>
  <c r="AE90" i="25"/>
  <c r="AD90" i="25"/>
  <c r="AC90" i="25"/>
  <c r="AB90" i="25"/>
  <c r="AA90" i="25"/>
  <c r="Z90" i="25"/>
  <c r="Y90" i="25"/>
  <c r="X90" i="25"/>
  <c r="W90" i="25"/>
  <c r="V90" i="25"/>
  <c r="U90" i="25"/>
  <c r="T90" i="25"/>
  <c r="S90" i="25"/>
  <c r="R90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E90" i="25"/>
  <c r="D90" i="25"/>
  <c r="AU89" i="25"/>
  <c r="AT89" i="25"/>
  <c r="AS89" i="25"/>
  <c r="AR89" i="25"/>
  <c r="AQ89" i="25"/>
  <c r="AP89" i="25"/>
  <c r="AO89" i="25"/>
  <c r="AN89" i="25"/>
  <c r="AM89" i="25"/>
  <c r="AL89" i="25"/>
  <c r="AK89" i="25"/>
  <c r="AJ89" i="25"/>
  <c r="AI89" i="25"/>
  <c r="AH89" i="25"/>
  <c r="AG89" i="25"/>
  <c r="AF89" i="25"/>
  <c r="AE89" i="25"/>
  <c r="AD89" i="25"/>
  <c r="AC89" i="25"/>
  <c r="AB89" i="25"/>
  <c r="AA89" i="25"/>
  <c r="Z89" i="25"/>
  <c r="Y89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AU88" i="25"/>
  <c r="AT88" i="25"/>
  <c r="AS88" i="25"/>
  <c r="AR88" i="25"/>
  <c r="AQ88" i="25"/>
  <c r="AP88" i="25"/>
  <c r="AO88" i="25"/>
  <c r="AN88" i="25"/>
  <c r="AM88" i="25"/>
  <c r="AL88" i="25"/>
  <c r="AK88" i="25"/>
  <c r="AJ88" i="25"/>
  <c r="AI88" i="25"/>
  <c r="AH88" i="25"/>
  <c r="AG88" i="25"/>
  <c r="AF88" i="25"/>
  <c r="AE88" i="25"/>
  <c r="AD88" i="25"/>
  <c r="AC88" i="25"/>
  <c r="AB88" i="25"/>
  <c r="AA88" i="25"/>
  <c r="Z88" i="25"/>
  <c r="Y88" i="25"/>
  <c r="X88" i="25"/>
  <c r="W88" i="25"/>
  <c r="V88" i="25"/>
  <c r="U88" i="25"/>
  <c r="T88" i="25"/>
  <c r="S88" i="25"/>
  <c r="R88" i="25"/>
  <c r="Q88" i="25"/>
  <c r="P88" i="25"/>
  <c r="O88" i="25"/>
  <c r="N88" i="25"/>
  <c r="M88" i="25"/>
  <c r="L88" i="25"/>
  <c r="K88" i="25"/>
  <c r="J88" i="25"/>
  <c r="I88" i="25"/>
  <c r="H88" i="25"/>
  <c r="G88" i="25"/>
  <c r="F88" i="25"/>
  <c r="E88" i="25"/>
  <c r="D88" i="25"/>
  <c r="AU87" i="25"/>
  <c r="AT87" i="25"/>
  <c r="AS87" i="25"/>
  <c r="AR87" i="25"/>
  <c r="AQ87" i="25"/>
  <c r="AP87" i="25"/>
  <c r="AO87" i="25"/>
  <c r="AN87" i="25"/>
  <c r="AM87" i="25"/>
  <c r="AL87" i="25"/>
  <c r="AK87" i="25"/>
  <c r="AJ87" i="25"/>
  <c r="AI87" i="25"/>
  <c r="AH87" i="25"/>
  <c r="AG87" i="25"/>
  <c r="AF87" i="25"/>
  <c r="AE87" i="25"/>
  <c r="AD87" i="25"/>
  <c r="AC87" i="25"/>
  <c r="AB87" i="25"/>
  <c r="AA87" i="25"/>
  <c r="Z87" i="25"/>
  <c r="Y87" i="25"/>
  <c r="X87" i="25"/>
  <c r="W87" i="25"/>
  <c r="V87" i="25"/>
  <c r="U87" i="25"/>
  <c r="T87" i="25"/>
  <c r="S87" i="25"/>
  <c r="R87" i="25"/>
  <c r="Q87" i="25"/>
  <c r="P87" i="25"/>
  <c r="O87" i="25"/>
  <c r="N87" i="25"/>
  <c r="M87" i="25"/>
  <c r="L87" i="25"/>
  <c r="K87" i="25"/>
  <c r="J87" i="25"/>
  <c r="I87" i="25"/>
  <c r="H87" i="25"/>
  <c r="G87" i="25"/>
  <c r="F87" i="25"/>
  <c r="E87" i="25"/>
  <c r="D87" i="25"/>
  <c r="AU86" i="25"/>
  <c r="AT86" i="25"/>
  <c r="AS86" i="25"/>
  <c r="AR86" i="25"/>
  <c r="AQ86" i="25"/>
  <c r="AP86" i="25"/>
  <c r="AO86" i="25"/>
  <c r="AN86" i="25"/>
  <c r="AM86" i="25"/>
  <c r="AL86" i="25"/>
  <c r="AK86" i="25"/>
  <c r="AJ86" i="25"/>
  <c r="AI86" i="25"/>
  <c r="AH86" i="25"/>
  <c r="AG86" i="25"/>
  <c r="AF86" i="25"/>
  <c r="AE86" i="25"/>
  <c r="AD86" i="25"/>
  <c r="AC86" i="25"/>
  <c r="AB86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D86" i="25"/>
  <c r="AU85" i="25"/>
  <c r="AT85" i="25"/>
  <c r="AS85" i="25"/>
  <c r="AR85" i="25"/>
  <c r="AQ85" i="25"/>
  <c r="AP85" i="25"/>
  <c r="AO85" i="25"/>
  <c r="AN85" i="25"/>
  <c r="AM85" i="25"/>
  <c r="AL85" i="25"/>
  <c r="AK85" i="25"/>
  <c r="AJ85" i="25"/>
  <c r="AI85" i="25"/>
  <c r="AH85" i="25"/>
  <c r="AG85" i="25"/>
  <c r="AF85" i="25"/>
  <c r="AE85" i="25"/>
  <c r="AD85" i="25"/>
  <c r="AC85" i="25"/>
  <c r="AB85" i="25"/>
  <c r="AA85" i="25"/>
  <c r="Z85" i="25"/>
  <c r="Y85" i="25"/>
  <c r="X85" i="25"/>
  <c r="W85" i="25"/>
  <c r="V85" i="25"/>
  <c r="U85" i="25"/>
  <c r="T85" i="25"/>
  <c r="S85" i="25"/>
  <c r="R85" i="25"/>
  <c r="Q85" i="25"/>
  <c r="P85" i="25"/>
  <c r="O85" i="25"/>
  <c r="N85" i="25"/>
  <c r="M85" i="25"/>
  <c r="L85" i="25"/>
  <c r="K85" i="25"/>
  <c r="J85" i="25"/>
  <c r="I85" i="25"/>
  <c r="H85" i="25"/>
  <c r="G85" i="25"/>
  <c r="F85" i="25"/>
  <c r="E85" i="25"/>
  <c r="D85" i="25"/>
  <c r="AU84" i="25"/>
  <c r="AT84" i="25"/>
  <c r="AS84" i="25"/>
  <c r="AR84" i="25"/>
  <c r="AQ84" i="25"/>
  <c r="AP84" i="25"/>
  <c r="AO84" i="25"/>
  <c r="AN84" i="25"/>
  <c r="AM84" i="25"/>
  <c r="AL84" i="25"/>
  <c r="AK84" i="25"/>
  <c r="AJ84" i="25"/>
  <c r="AI84" i="25"/>
  <c r="AH84" i="25"/>
  <c r="AG84" i="25"/>
  <c r="AF84" i="25"/>
  <c r="AE84" i="25"/>
  <c r="AD84" i="25"/>
  <c r="AC84" i="25"/>
  <c r="AB84" i="25"/>
  <c r="AA84" i="25"/>
  <c r="Z84" i="25"/>
  <c r="Y84" i="25"/>
  <c r="X84" i="25"/>
  <c r="W84" i="25"/>
  <c r="V84" i="25"/>
  <c r="U84" i="25"/>
  <c r="T84" i="25"/>
  <c r="S84" i="25"/>
  <c r="R84" i="25"/>
  <c r="Q84" i="25"/>
  <c r="P84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AU83" i="25"/>
  <c r="AT83" i="25"/>
  <c r="AS83" i="25"/>
  <c r="AR83" i="25"/>
  <c r="AQ83" i="25"/>
  <c r="AP83" i="25"/>
  <c r="AO83" i="25"/>
  <c r="AN83" i="25"/>
  <c r="AM83" i="25"/>
  <c r="AL83" i="25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AU82" i="25"/>
  <c r="AT82" i="25"/>
  <c r="AT104" i="25" s="1"/>
  <c r="AS82" i="25"/>
  <c r="AS104" i="25" s="1"/>
  <c r="AR82" i="25"/>
  <c r="AR104" i="25" s="1"/>
  <c r="AQ82" i="25"/>
  <c r="AQ104" i="25" s="1"/>
  <c r="AP82" i="25"/>
  <c r="AP104" i="25" s="1"/>
  <c r="AO82" i="25"/>
  <c r="AO104" i="25" s="1"/>
  <c r="AN82" i="25"/>
  <c r="AN104" i="25" s="1"/>
  <c r="AM82" i="25"/>
  <c r="AM104" i="25" s="1"/>
  <c r="AL82" i="25"/>
  <c r="AL104" i="25" s="1"/>
  <c r="AK82" i="25"/>
  <c r="AK104" i="25" s="1"/>
  <c r="AJ82" i="25"/>
  <c r="AJ104" i="25" s="1"/>
  <c r="AI82" i="25"/>
  <c r="AI104" i="25" s="1"/>
  <c r="AH82" i="25"/>
  <c r="AH104" i="25" s="1"/>
  <c r="AG82" i="25"/>
  <c r="AG104" i="25" s="1"/>
  <c r="AF82" i="25"/>
  <c r="AF104" i="25" s="1"/>
  <c r="AE82" i="25"/>
  <c r="AE104" i="25" s="1"/>
  <c r="AD82" i="25"/>
  <c r="AC82" i="25"/>
  <c r="AB82" i="25"/>
  <c r="AA82" i="25"/>
  <c r="AA104" i="25" s="1"/>
  <c r="Z82" i="25"/>
  <c r="Z104" i="25" s="1"/>
  <c r="Y82" i="25"/>
  <c r="Y104" i="25" s="1"/>
  <c r="X82" i="25"/>
  <c r="X104" i="25" s="1"/>
  <c r="W82" i="25"/>
  <c r="W104" i="25" s="1"/>
  <c r="V82" i="25"/>
  <c r="V104" i="25" s="1"/>
  <c r="U82" i="25"/>
  <c r="U104" i="25" s="1"/>
  <c r="T82" i="25"/>
  <c r="S82" i="25"/>
  <c r="R82" i="25"/>
  <c r="R104" i="25" s="1"/>
  <c r="Q82" i="25"/>
  <c r="P82" i="25"/>
  <c r="P104" i="25" s="1"/>
  <c r="O82" i="25"/>
  <c r="N82" i="25"/>
  <c r="N104" i="25" s="1"/>
  <c r="M82" i="25"/>
  <c r="L82" i="25"/>
  <c r="L104" i="25" s="1"/>
  <c r="K82" i="25"/>
  <c r="J82" i="25"/>
  <c r="J104" i="25" s="1"/>
  <c r="I82" i="25"/>
  <c r="I104" i="25" s="1"/>
  <c r="H82" i="25"/>
  <c r="H104" i="25" s="1"/>
  <c r="G82" i="25"/>
  <c r="G104" i="25" s="1"/>
  <c r="F82" i="25"/>
  <c r="F104" i="25" s="1"/>
  <c r="E82" i="25"/>
  <c r="E104" i="25" s="1"/>
  <c r="D82" i="25"/>
  <c r="C76" i="25"/>
  <c r="AV72" i="25"/>
  <c r="AV67" i="25"/>
  <c r="AV62" i="25"/>
  <c r="AV57" i="25"/>
  <c r="AV52" i="25"/>
  <c r="AV47" i="25"/>
  <c r="AV42" i="25"/>
  <c r="AV37" i="25"/>
  <c r="AV32" i="25"/>
  <c r="AV27" i="25"/>
  <c r="AV22" i="25"/>
  <c r="AV17" i="25"/>
  <c r="AV12" i="25"/>
  <c r="C136" i="28" l="1"/>
  <c r="AV129" i="28"/>
  <c r="AV129" i="27"/>
  <c r="AV103" i="26"/>
  <c r="C109" i="26"/>
  <c r="C111" i="26"/>
  <c r="AV82" i="26"/>
  <c r="AV83" i="26"/>
  <c r="AV84" i="26"/>
  <c r="AV85" i="26"/>
  <c r="AV86" i="26"/>
  <c r="AV87" i="26"/>
  <c r="AV88" i="26"/>
  <c r="AV89" i="26"/>
  <c r="AV90" i="26"/>
  <c r="AV91" i="26"/>
  <c r="AV92" i="26"/>
  <c r="AV93" i="26"/>
  <c r="AV95" i="26"/>
  <c r="AV97" i="26"/>
  <c r="AV99" i="26"/>
  <c r="AV100" i="26"/>
  <c r="AV101" i="26"/>
  <c r="AV102" i="26"/>
  <c r="AV94" i="26"/>
  <c r="AV96" i="26"/>
  <c r="AV98" i="26"/>
  <c r="C110" i="25"/>
  <c r="AJ111" i="25"/>
  <c r="AN111" i="25"/>
  <c r="AB104" i="25"/>
  <c r="AC104" i="25"/>
  <c r="AD104" i="25"/>
  <c r="T104" i="25"/>
  <c r="AV82" i="25"/>
  <c r="AV83" i="25"/>
  <c r="AV84" i="25"/>
  <c r="AV85" i="25"/>
  <c r="AV86" i="25"/>
  <c r="AV87" i="25"/>
  <c r="AV88" i="25"/>
  <c r="AV89" i="25"/>
  <c r="AV90" i="25"/>
  <c r="AV91" i="25"/>
  <c r="AV92" i="25"/>
  <c r="AV93" i="25"/>
  <c r="AV94" i="25"/>
  <c r="AV95" i="25"/>
  <c r="AV96" i="25"/>
  <c r="AV97" i="25"/>
  <c r="AV98" i="25"/>
  <c r="AV99" i="25"/>
  <c r="AV100" i="25"/>
  <c r="AV101" i="25"/>
  <c r="AV102" i="25"/>
  <c r="AV103" i="25"/>
  <c r="D104" i="25"/>
  <c r="D111" i="25"/>
  <c r="C111" i="25" s="1"/>
  <c r="AT110" i="24"/>
  <c r="AR110" i="24"/>
  <c r="AP110" i="24"/>
  <c r="AN110" i="24"/>
  <c r="AL110" i="24"/>
  <c r="AJ110" i="24"/>
  <c r="AH110" i="24"/>
  <c r="AF110" i="24"/>
  <c r="AD110" i="24"/>
  <c r="AB110" i="24"/>
  <c r="Z110" i="24"/>
  <c r="X110" i="24"/>
  <c r="V110" i="24"/>
  <c r="T110" i="24"/>
  <c r="R110" i="24"/>
  <c r="P110" i="24"/>
  <c r="N110" i="24"/>
  <c r="L110" i="24"/>
  <c r="J110" i="24"/>
  <c r="H110" i="24"/>
  <c r="F110" i="24"/>
  <c r="D110" i="24"/>
  <c r="C110" i="24"/>
  <c r="AT109" i="24"/>
  <c r="AT111" i="24" s="1"/>
  <c r="AR109" i="24"/>
  <c r="AR111" i="24" s="1"/>
  <c r="AP109" i="24"/>
  <c r="AP111" i="24" s="1"/>
  <c r="AN109" i="24"/>
  <c r="AN111" i="24" s="1"/>
  <c r="AL109" i="24"/>
  <c r="AL111" i="24" s="1"/>
  <c r="AJ109" i="24"/>
  <c r="AJ111" i="24" s="1"/>
  <c r="AH109" i="24"/>
  <c r="AH111" i="24" s="1"/>
  <c r="AF109" i="24"/>
  <c r="AF111" i="24" s="1"/>
  <c r="AD109" i="24"/>
  <c r="AD111" i="24" s="1"/>
  <c r="AB109" i="24"/>
  <c r="AB111" i="24" s="1"/>
  <c r="Z109" i="24"/>
  <c r="Z111" i="24" s="1"/>
  <c r="X109" i="24"/>
  <c r="X111" i="24" s="1"/>
  <c r="V109" i="24"/>
  <c r="V111" i="24" s="1"/>
  <c r="T109" i="24"/>
  <c r="T111" i="24" s="1"/>
  <c r="R109" i="24"/>
  <c r="R111" i="24" s="1"/>
  <c r="P109" i="24"/>
  <c r="P111" i="24" s="1"/>
  <c r="N109" i="24"/>
  <c r="N111" i="24" s="1"/>
  <c r="L109" i="24"/>
  <c r="L111" i="24" s="1"/>
  <c r="J109" i="24"/>
  <c r="J111" i="24" s="1"/>
  <c r="H109" i="24"/>
  <c r="H111" i="24" s="1"/>
  <c r="F109" i="24"/>
  <c r="F111" i="24" s="1"/>
  <c r="D109" i="24"/>
  <c r="D111" i="24" s="1"/>
  <c r="B104" i="24"/>
  <c r="AU103" i="24"/>
  <c r="AT103" i="24"/>
  <c r="AS103" i="24"/>
  <c r="AR103" i="24"/>
  <c r="AQ103" i="24"/>
  <c r="AP103" i="24"/>
  <c r="AO103" i="24"/>
  <c r="AN103" i="24"/>
  <c r="AM103" i="24"/>
  <c r="AL103" i="24"/>
  <c r="AK103" i="24"/>
  <c r="AJ103" i="24"/>
  <c r="AI103" i="24"/>
  <c r="AH103" i="24"/>
  <c r="AG103" i="24"/>
  <c r="AF103" i="24"/>
  <c r="AE103" i="24"/>
  <c r="AD103" i="24"/>
  <c r="AC103" i="24"/>
  <c r="AB103" i="24"/>
  <c r="AA103" i="24"/>
  <c r="Z103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AU102" i="24"/>
  <c r="AT102" i="24"/>
  <c r="AS102" i="24"/>
  <c r="AR102" i="24"/>
  <c r="AQ102" i="24"/>
  <c r="AP102" i="24"/>
  <c r="AO102" i="24"/>
  <c r="AN102" i="24"/>
  <c r="AM102" i="24"/>
  <c r="AL102" i="24"/>
  <c r="AK102" i="24"/>
  <c r="AJ102" i="24"/>
  <c r="AI102" i="24"/>
  <c r="AH102" i="24"/>
  <c r="AG102" i="24"/>
  <c r="AF102" i="24"/>
  <c r="AE102" i="24"/>
  <c r="AD102" i="24"/>
  <c r="AC102" i="24"/>
  <c r="AB102" i="24"/>
  <c r="AA102" i="24"/>
  <c r="Z102" i="24"/>
  <c r="Y102" i="24"/>
  <c r="X102" i="24"/>
  <c r="W102" i="24"/>
  <c r="V102" i="24"/>
  <c r="U102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D102" i="24"/>
  <c r="AU101" i="24"/>
  <c r="AT101" i="24"/>
  <c r="AS101" i="24"/>
  <c r="AR101" i="24"/>
  <c r="AQ101" i="24"/>
  <c r="AP101" i="24"/>
  <c r="AO101" i="24"/>
  <c r="AN101" i="24"/>
  <c r="AM101" i="24"/>
  <c r="AL101" i="24"/>
  <c r="AK101" i="24"/>
  <c r="AJ101" i="24"/>
  <c r="AI101" i="24"/>
  <c r="AH101" i="24"/>
  <c r="AG101" i="24"/>
  <c r="AF101" i="24"/>
  <c r="AE101" i="24"/>
  <c r="AD101" i="24"/>
  <c r="AC101" i="24"/>
  <c r="AB101" i="24"/>
  <c r="AA101" i="24"/>
  <c r="Z101" i="24"/>
  <c r="Y101" i="24"/>
  <c r="X101" i="24"/>
  <c r="W101" i="24"/>
  <c r="V101" i="24"/>
  <c r="U101" i="24"/>
  <c r="T101" i="24"/>
  <c r="S101" i="24"/>
  <c r="R101" i="24"/>
  <c r="Q101" i="24"/>
  <c r="P101" i="24"/>
  <c r="O101" i="24"/>
  <c r="N101" i="24"/>
  <c r="M101" i="24"/>
  <c r="L101" i="24"/>
  <c r="K101" i="24"/>
  <c r="J101" i="24"/>
  <c r="I101" i="24"/>
  <c r="H101" i="24"/>
  <c r="G101" i="24"/>
  <c r="F101" i="24"/>
  <c r="E101" i="24"/>
  <c r="D101" i="24"/>
  <c r="AU100" i="24"/>
  <c r="AT100" i="24"/>
  <c r="AS100" i="24"/>
  <c r="AR100" i="24"/>
  <c r="AQ100" i="24"/>
  <c r="AP100" i="24"/>
  <c r="AO100" i="24"/>
  <c r="AN100" i="24"/>
  <c r="AM100" i="24"/>
  <c r="AL100" i="24"/>
  <c r="AK100" i="24"/>
  <c r="AJ100" i="24"/>
  <c r="AI100" i="24"/>
  <c r="AH100" i="24"/>
  <c r="AG100" i="24"/>
  <c r="AF100" i="24"/>
  <c r="AE100" i="24"/>
  <c r="AD100" i="24"/>
  <c r="AC100" i="24"/>
  <c r="AB100" i="24"/>
  <c r="AA100" i="24"/>
  <c r="Z100" i="24"/>
  <c r="Y100" i="24"/>
  <c r="X100" i="24"/>
  <c r="W100" i="24"/>
  <c r="V100" i="24"/>
  <c r="U100" i="24"/>
  <c r="T100" i="24"/>
  <c r="S100" i="24"/>
  <c r="R100" i="24"/>
  <c r="Q100" i="24"/>
  <c r="P100" i="24"/>
  <c r="O100" i="24"/>
  <c r="N100" i="24"/>
  <c r="M100" i="24"/>
  <c r="L100" i="24"/>
  <c r="K100" i="24"/>
  <c r="J100" i="24"/>
  <c r="I100" i="24"/>
  <c r="H100" i="24"/>
  <c r="G100" i="24"/>
  <c r="F100" i="24"/>
  <c r="E100" i="24"/>
  <c r="D100" i="24"/>
  <c r="AU99" i="24"/>
  <c r="AT99" i="24"/>
  <c r="AS99" i="24"/>
  <c r="AR99" i="24"/>
  <c r="AQ99" i="24"/>
  <c r="AP99" i="24"/>
  <c r="AO99" i="24"/>
  <c r="AN99" i="24"/>
  <c r="AM99" i="24"/>
  <c r="AL99" i="24"/>
  <c r="AK99" i="24"/>
  <c r="AJ99" i="24"/>
  <c r="AI99" i="24"/>
  <c r="AH99" i="24"/>
  <c r="AG99" i="24"/>
  <c r="AF99" i="24"/>
  <c r="AE99" i="24"/>
  <c r="AD99" i="24"/>
  <c r="AC99" i="24"/>
  <c r="AB99" i="24"/>
  <c r="AA99" i="24"/>
  <c r="Z99" i="24"/>
  <c r="Y99" i="24"/>
  <c r="X99" i="24"/>
  <c r="W99" i="24"/>
  <c r="V99" i="24"/>
  <c r="U99" i="24"/>
  <c r="T99" i="24"/>
  <c r="S99" i="24"/>
  <c r="R99" i="24"/>
  <c r="Q99" i="24"/>
  <c r="P99" i="24"/>
  <c r="O99" i="24"/>
  <c r="N99" i="24"/>
  <c r="M99" i="24"/>
  <c r="L99" i="24"/>
  <c r="K99" i="24"/>
  <c r="J99" i="24"/>
  <c r="I99" i="24"/>
  <c r="H99" i="24"/>
  <c r="G99" i="24"/>
  <c r="F99" i="24"/>
  <c r="E99" i="24"/>
  <c r="D99" i="24"/>
  <c r="AU98" i="24"/>
  <c r="AT98" i="24"/>
  <c r="AS98" i="24"/>
  <c r="AR98" i="24"/>
  <c r="AQ98" i="24"/>
  <c r="AP98" i="24"/>
  <c r="AO98" i="24"/>
  <c r="AN98" i="24"/>
  <c r="AM98" i="24"/>
  <c r="AL98" i="24"/>
  <c r="AK98" i="24"/>
  <c r="AJ98" i="24"/>
  <c r="AI98" i="24"/>
  <c r="AH98" i="24"/>
  <c r="AG98" i="24"/>
  <c r="AF98" i="24"/>
  <c r="AE98" i="24"/>
  <c r="AD98" i="24"/>
  <c r="AC98" i="24"/>
  <c r="AB98" i="24"/>
  <c r="AA98" i="24"/>
  <c r="Z98" i="24"/>
  <c r="Y98" i="24"/>
  <c r="X98" i="24"/>
  <c r="W98" i="24"/>
  <c r="V98" i="24"/>
  <c r="U98" i="24"/>
  <c r="T98" i="24"/>
  <c r="S98" i="24"/>
  <c r="R98" i="24"/>
  <c r="Q98" i="24"/>
  <c r="P98" i="24"/>
  <c r="O98" i="24"/>
  <c r="N98" i="24"/>
  <c r="M98" i="24"/>
  <c r="L98" i="24"/>
  <c r="K98" i="24"/>
  <c r="J98" i="24"/>
  <c r="I98" i="24"/>
  <c r="H98" i="24"/>
  <c r="G98" i="24"/>
  <c r="F98" i="24"/>
  <c r="E98" i="24"/>
  <c r="D98" i="24"/>
  <c r="AU97" i="24"/>
  <c r="AT97" i="24"/>
  <c r="AS97" i="24"/>
  <c r="AR97" i="24"/>
  <c r="AQ97" i="24"/>
  <c r="AP97" i="24"/>
  <c r="AO97" i="24"/>
  <c r="AN97" i="24"/>
  <c r="AM97" i="24"/>
  <c r="AL97" i="24"/>
  <c r="AK97" i="24"/>
  <c r="AJ97" i="24"/>
  <c r="AI97" i="24"/>
  <c r="AH97" i="24"/>
  <c r="AG97" i="24"/>
  <c r="AF97" i="24"/>
  <c r="AE97" i="24"/>
  <c r="AD97" i="24"/>
  <c r="AC97" i="24"/>
  <c r="AB97" i="24"/>
  <c r="AA97" i="24"/>
  <c r="Z97" i="24"/>
  <c r="Y97" i="24"/>
  <c r="X97" i="24"/>
  <c r="W97" i="24"/>
  <c r="V97" i="24"/>
  <c r="U97" i="24"/>
  <c r="T97" i="24"/>
  <c r="S97" i="24"/>
  <c r="R97" i="24"/>
  <c r="Q97" i="24"/>
  <c r="P97" i="24"/>
  <c r="O97" i="24"/>
  <c r="N97" i="24"/>
  <c r="M97" i="24"/>
  <c r="L97" i="24"/>
  <c r="K97" i="24"/>
  <c r="J97" i="24"/>
  <c r="I97" i="24"/>
  <c r="H97" i="24"/>
  <c r="G97" i="24"/>
  <c r="F97" i="24"/>
  <c r="E97" i="24"/>
  <c r="D97" i="24"/>
  <c r="AU96" i="24"/>
  <c r="AT96" i="24"/>
  <c r="AS96" i="24"/>
  <c r="AR96" i="24"/>
  <c r="AQ96" i="24"/>
  <c r="AP96" i="24"/>
  <c r="AO96" i="24"/>
  <c r="AN96" i="24"/>
  <c r="AM96" i="24"/>
  <c r="AL96" i="24"/>
  <c r="AK96" i="24"/>
  <c r="AJ96" i="24"/>
  <c r="AI96" i="24"/>
  <c r="AH96" i="24"/>
  <c r="AG96" i="24"/>
  <c r="AF96" i="24"/>
  <c r="AE96" i="24"/>
  <c r="AD96" i="24"/>
  <c r="AC96" i="24"/>
  <c r="AB96" i="24"/>
  <c r="AA96" i="24"/>
  <c r="Z96" i="24"/>
  <c r="Y96" i="24"/>
  <c r="X96" i="24"/>
  <c r="W96" i="24"/>
  <c r="V96" i="24"/>
  <c r="U96" i="24"/>
  <c r="T96" i="24"/>
  <c r="S96" i="24"/>
  <c r="R96" i="24"/>
  <c r="Q96" i="24"/>
  <c r="P96" i="24"/>
  <c r="O96" i="24"/>
  <c r="N96" i="24"/>
  <c r="M96" i="24"/>
  <c r="L96" i="24"/>
  <c r="K96" i="24"/>
  <c r="J96" i="24"/>
  <c r="I96" i="24"/>
  <c r="H96" i="24"/>
  <c r="G96" i="24"/>
  <c r="F96" i="24"/>
  <c r="E96" i="24"/>
  <c r="D96" i="24"/>
  <c r="AU95" i="24"/>
  <c r="AT95" i="24"/>
  <c r="AS95" i="24"/>
  <c r="AR95" i="24"/>
  <c r="AQ95" i="24"/>
  <c r="AP95" i="24"/>
  <c r="AO95" i="24"/>
  <c r="AN95" i="24"/>
  <c r="AM95" i="24"/>
  <c r="AL95" i="24"/>
  <c r="AK95" i="24"/>
  <c r="AJ95" i="24"/>
  <c r="AI95" i="24"/>
  <c r="AH95" i="24"/>
  <c r="AG95" i="24"/>
  <c r="AF95" i="24"/>
  <c r="AE95" i="24"/>
  <c r="AD95" i="24"/>
  <c r="AC95" i="24"/>
  <c r="AB95" i="24"/>
  <c r="AA95" i="24"/>
  <c r="Z95" i="24"/>
  <c r="Y95" i="24"/>
  <c r="X95" i="24"/>
  <c r="W95" i="24"/>
  <c r="V95" i="24"/>
  <c r="U95" i="24"/>
  <c r="T95" i="24"/>
  <c r="S95" i="24"/>
  <c r="R95" i="24"/>
  <c r="Q95" i="24"/>
  <c r="P95" i="24"/>
  <c r="O95" i="24"/>
  <c r="N95" i="24"/>
  <c r="M95" i="24"/>
  <c r="L95" i="24"/>
  <c r="K95" i="24"/>
  <c r="J95" i="24"/>
  <c r="I95" i="24"/>
  <c r="H95" i="24"/>
  <c r="G95" i="24"/>
  <c r="F95" i="24"/>
  <c r="E95" i="24"/>
  <c r="D95" i="24"/>
  <c r="AU94" i="24"/>
  <c r="AT94" i="24"/>
  <c r="AS94" i="24"/>
  <c r="AR94" i="24"/>
  <c r="AQ94" i="24"/>
  <c r="AP94" i="24"/>
  <c r="AO94" i="24"/>
  <c r="AN94" i="24"/>
  <c r="AM94" i="24"/>
  <c r="AL94" i="24"/>
  <c r="AK94" i="24"/>
  <c r="AJ94" i="24"/>
  <c r="AI94" i="24"/>
  <c r="AH94" i="24"/>
  <c r="AG94" i="24"/>
  <c r="AF94" i="24"/>
  <c r="AE94" i="24"/>
  <c r="AD94" i="24"/>
  <c r="AC94" i="24"/>
  <c r="AB94" i="24"/>
  <c r="AA94" i="24"/>
  <c r="Z94" i="24"/>
  <c r="Y94" i="24"/>
  <c r="X94" i="24"/>
  <c r="W94" i="24"/>
  <c r="V94" i="24"/>
  <c r="U94" i="24"/>
  <c r="T94" i="24"/>
  <c r="S94" i="24"/>
  <c r="R94" i="24"/>
  <c r="Q94" i="24"/>
  <c r="P94" i="24"/>
  <c r="O94" i="24"/>
  <c r="N94" i="24"/>
  <c r="M94" i="24"/>
  <c r="L94" i="24"/>
  <c r="K94" i="24"/>
  <c r="J94" i="24"/>
  <c r="I94" i="24"/>
  <c r="H94" i="24"/>
  <c r="G94" i="24"/>
  <c r="F94" i="24"/>
  <c r="E94" i="24"/>
  <c r="D94" i="24"/>
  <c r="AU93" i="24"/>
  <c r="AT93" i="24"/>
  <c r="AS93" i="24"/>
  <c r="AR93" i="24"/>
  <c r="AQ93" i="24"/>
  <c r="AP93" i="24"/>
  <c r="AO93" i="24"/>
  <c r="AN93" i="24"/>
  <c r="AM93" i="24"/>
  <c r="AL93" i="24"/>
  <c r="AK93" i="24"/>
  <c r="AJ93" i="24"/>
  <c r="AI93" i="24"/>
  <c r="AH93" i="24"/>
  <c r="AG93" i="24"/>
  <c r="AF93" i="24"/>
  <c r="AE93" i="24"/>
  <c r="AD93" i="24"/>
  <c r="AC93" i="24"/>
  <c r="AB93" i="24"/>
  <c r="AA93" i="24"/>
  <c r="Z93" i="24"/>
  <c r="Y93" i="24"/>
  <c r="X93" i="24"/>
  <c r="W93" i="24"/>
  <c r="V93" i="24"/>
  <c r="U93" i="24"/>
  <c r="T93" i="24"/>
  <c r="S93" i="24"/>
  <c r="R93" i="24"/>
  <c r="Q93" i="24"/>
  <c r="P93" i="24"/>
  <c r="O93" i="24"/>
  <c r="N93" i="24"/>
  <c r="M93" i="24"/>
  <c r="L93" i="24"/>
  <c r="K93" i="24"/>
  <c r="J93" i="24"/>
  <c r="I93" i="24"/>
  <c r="H93" i="24"/>
  <c r="G93" i="24"/>
  <c r="F93" i="24"/>
  <c r="E93" i="24"/>
  <c r="D93" i="24"/>
  <c r="AU92" i="24"/>
  <c r="AT92" i="24"/>
  <c r="AS92" i="24"/>
  <c r="AR92" i="24"/>
  <c r="AQ92" i="24"/>
  <c r="AP92" i="24"/>
  <c r="AO92" i="24"/>
  <c r="AN92" i="24"/>
  <c r="AM92" i="24"/>
  <c r="AL92" i="24"/>
  <c r="AK92" i="24"/>
  <c r="AJ92" i="24"/>
  <c r="AI92" i="24"/>
  <c r="AH92" i="24"/>
  <c r="AG92" i="24"/>
  <c r="AF92" i="24"/>
  <c r="AE92" i="24"/>
  <c r="AD92" i="24"/>
  <c r="AC92" i="24"/>
  <c r="AB92" i="24"/>
  <c r="AA92" i="24"/>
  <c r="Z92" i="24"/>
  <c r="Y92" i="24"/>
  <c r="X92" i="24"/>
  <c r="W92" i="24"/>
  <c r="V92" i="24"/>
  <c r="U92" i="24"/>
  <c r="T92" i="24"/>
  <c r="S92" i="24"/>
  <c r="R92" i="24"/>
  <c r="Q92" i="24"/>
  <c r="P92" i="24"/>
  <c r="O92" i="24"/>
  <c r="N92" i="24"/>
  <c r="M92" i="24"/>
  <c r="L92" i="24"/>
  <c r="K92" i="24"/>
  <c r="J92" i="24"/>
  <c r="I92" i="24"/>
  <c r="H92" i="24"/>
  <c r="G92" i="24"/>
  <c r="F92" i="24"/>
  <c r="E92" i="24"/>
  <c r="D92" i="24"/>
  <c r="AU91" i="24"/>
  <c r="AT91" i="24"/>
  <c r="AS91" i="24"/>
  <c r="AR91" i="24"/>
  <c r="AQ91" i="24"/>
  <c r="AP91" i="24"/>
  <c r="AO91" i="24"/>
  <c r="AN91" i="24"/>
  <c r="AM91" i="24"/>
  <c r="AL91" i="24"/>
  <c r="AK91" i="24"/>
  <c r="AJ91" i="24"/>
  <c r="AI91" i="24"/>
  <c r="AH91" i="24"/>
  <c r="AG91" i="24"/>
  <c r="AF91" i="24"/>
  <c r="AE91" i="24"/>
  <c r="AD91" i="24"/>
  <c r="AC91" i="24"/>
  <c r="AB91" i="24"/>
  <c r="AA91" i="24"/>
  <c r="Z91" i="24"/>
  <c r="Y91" i="24"/>
  <c r="X91" i="24"/>
  <c r="W91" i="24"/>
  <c r="V91" i="24"/>
  <c r="U91" i="24"/>
  <c r="T91" i="24"/>
  <c r="S91" i="24"/>
  <c r="R91" i="24"/>
  <c r="Q91" i="24"/>
  <c r="P91" i="24"/>
  <c r="O91" i="24"/>
  <c r="N91" i="24"/>
  <c r="M91" i="24"/>
  <c r="L91" i="24"/>
  <c r="K91" i="24"/>
  <c r="J91" i="24"/>
  <c r="I91" i="24"/>
  <c r="H91" i="24"/>
  <c r="G91" i="24"/>
  <c r="F91" i="24"/>
  <c r="E91" i="24"/>
  <c r="D91" i="24"/>
  <c r="AU90" i="24"/>
  <c r="AT90" i="24"/>
  <c r="AS90" i="24"/>
  <c r="AR90" i="24"/>
  <c r="AQ90" i="24"/>
  <c r="AP90" i="24"/>
  <c r="AO90" i="24"/>
  <c r="AN90" i="24"/>
  <c r="AM90" i="24"/>
  <c r="AL90" i="24"/>
  <c r="AK90" i="24"/>
  <c r="AJ90" i="24"/>
  <c r="AI90" i="24"/>
  <c r="AH90" i="24"/>
  <c r="AG90" i="24"/>
  <c r="AF90" i="24"/>
  <c r="AE90" i="24"/>
  <c r="AD90" i="24"/>
  <c r="AC90" i="24"/>
  <c r="AB90" i="24"/>
  <c r="AA90" i="24"/>
  <c r="Z90" i="24"/>
  <c r="Y90" i="24"/>
  <c r="X90" i="24"/>
  <c r="W90" i="24"/>
  <c r="V90" i="24"/>
  <c r="U90" i="24"/>
  <c r="T90" i="24"/>
  <c r="S90" i="24"/>
  <c r="R90" i="24"/>
  <c r="Q90" i="24"/>
  <c r="P90" i="24"/>
  <c r="O90" i="24"/>
  <c r="N90" i="24"/>
  <c r="M90" i="24"/>
  <c r="L90" i="24"/>
  <c r="K90" i="24"/>
  <c r="J90" i="24"/>
  <c r="I90" i="24"/>
  <c r="H90" i="24"/>
  <c r="G90" i="24"/>
  <c r="F90" i="24"/>
  <c r="E90" i="24"/>
  <c r="D90" i="24"/>
  <c r="AU89" i="24"/>
  <c r="AT89" i="24"/>
  <c r="AS89" i="24"/>
  <c r="AR89" i="24"/>
  <c r="AQ89" i="24"/>
  <c r="AP89" i="24"/>
  <c r="AO89" i="24"/>
  <c r="AN89" i="24"/>
  <c r="AM89" i="24"/>
  <c r="AL89" i="24"/>
  <c r="AK89" i="24"/>
  <c r="AJ89" i="24"/>
  <c r="AI89" i="24"/>
  <c r="AH89" i="24"/>
  <c r="AG89" i="24"/>
  <c r="AF89" i="24"/>
  <c r="AE89" i="24"/>
  <c r="AD89" i="24"/>
  <c r="AC89" i="24"/>
  <c r="AB89" i="24"/>
  <c r="AA89" i="24"/>
  <c r="Z89" i="24"/>
  <c r="Y89" i="24"/>
  <c r="X89" i="24"/>
  <c r="W89" i="24"/>
  <c r="V89" i="24"/>
  <c r="U89" i="24"/>
  <c r="T89" i="24"/>
  <c r="S89" i="24"/>
  <c r="R89" i="24"/>
  <c r="Q89" i="24"/>
  <c r="P89" i="24"/>
  <c r="O89" i="24"/>
  <c r="N89" i="24"/>
  <c r="M89" i="24"/>
  <c r="L89" i="24"/>
  <c r="K89" i="24"/>
  <c r="J89" i="24"/>
  <c r="I89" i="24"/>
  <c r="H89" i="24"/>
  <c r="G89" i="24"/>
  <c r="F89" i="24"/>
  <c r="E89" i="24"/>
  <c r="D89" i="24"/>
  <c r="AU88" i="24"/>
  <c r="AT88" i="24"/>
  <c r="AS88" i="24"/>
  <c r="AR88" i="24"/>
  <c r="AQ88" i="24"/>
  <c r="AP88" i="24"/>
  <c r="AO88" i="24"/>
  <c r="AN88" i="24"/>
  <c r="AM88" i="24"/>
  <c r="AL88" i="24"/>
  <c r="AK88" i="24"/>
  <c r="AJ88" i="24"/>
  <c r="AI88" i="24"/>
  <c r="AH88" i="24"/>
  <c r="AG88" i="24"/>
  <c r="AF88" i="24"/>
  <c r="AE88" i="24"/>
  <c r="AD88" i="24"/>
  <c r="AC88" i="24"/>
  <c r="AB88" i="24"/>
  <c r="AA88" i="24"/>
  <c r="Z88" i="24"/>
  <c r="Y88" i="24"/>
  <c r="X88" i="24"/>
  <c r="W88" i="24"/>
  <c r="V88" i="24"/>
  <c r="U88" i="24"/>
  <c r="T88" i="24"/>
  <c r="S88" i="24"/>
  <c r="R88" i="24"/>
  <c r="Q88" i="24"/>
  <c r="P88" i="24"/>
  <c r="O88" i="24"/>
  <c r="N88" i="24"/>
  <c r="M88" i="24"/>
  <c r="L88" i="24"/>
  <c r="K88" i="24"/>
  <c r="J88" i="24"/>
  <c r="I88" i="24"/>
  <c r="H88" i="24"/>
  <c r="G88" i="24"/>
  <c r="F88" i="24"/>
  <c r="E88" i="24"/>
  <c r="D88" i="24"/>
  <c r="AU87" i="24"/>
  <c r="AT87" i="24"/>
  <c r="AS87" i="24"/>
  <c r="AR87" i="24"/>
  <c r="AQ87" i="24"/>
  <c r="AP87" i="24"/>
  <c r="AO87" i="24"/>
  <c r="AN87" i="24"/>
  <c r="AM87" i="24"/>
  <c r="AL87" i="24"/>
  <c r="AK87" i="24"/>
  <c r="AJ87" i="24"/>
  <c r="AI87" i="24"/>
  <c r="AH87" i="24"/>
  <c r="AG87" i="24"/>
  <c r="AF87" i="24"/>
  <c r="AE87" i="24"/>
  <c r="AD87" i="24"/>
  <c r="AC87" i="24"/>
  <c r="AB87" i="24"/>
  <c r="AA87" i="24"/>
  <c r="Z87" i="24"/>
  <c r="Y87" i="24"/>
  <c r="X87" i="24"/>
  <c r="W87" i="24"/>
  <c r="V87" i="24"/>
  <c r="U87" i="24"/>
  <c r="T87" i="24"/>
  <c r="S87" i="24"/>
  <c r="R87" i="24"/>
  <c r="Q87" i="24"/>
  <c r="P87" i="24"/>
  <c r="O87" i="24"/>
  <c r="N87" i="24"/>
  <c r="M87" i="24"/>
  <c r="L87" i="24"/>
  <c r="K87" i="24"/>
  <c r="J87" i="24"/>
  <c r="I87" i="24"/>
  <c r="H87" i="24"/>
  <c r="G87" i="24"/>
  <c r="F87" i="24"/>
  <c r="E87" i="24"/>
  <c r="D87" i="24"/>
  <c r="AU86" i="24"/>
  <c r="AT86" i="24"/>
  <c r="AS86" i="24"/>
  <c r="AR86" i="24"/>
  <c r="AQ86" i="24"/>
  <c r="AP86" i="24"/>
  <c r="AO86" i="24"/>
  <c r="AN86" i="24"/>
  <c r="AM86" i="24"/>
  <c r="AL86" i="24"/>
  <c r="AK86" i="24"/>
  <c r="AJ86" i="24"/>
  <c r="AI86" i="24"/>
  <c r="AH86" i="24"/>
  <c r="AG86" i="24"/>
  <c r="AF86" i="24"/>
  <c r="AE86" i="24"/>
  <c r="AD86" i="24"/>
  <c r="AC86" i="24"/>
  <c r="AB86" i="24"/>
  <c r="AA86" i="24"/>
  <c r="Z86" i="24"/>
  <c r="Y86" i="24"/>
  <c r="X86" i="24"/>
  <c r="W86" i="24"/>
  <c r="V86" i="24"/>
  <c r="U86" i="24"/>
  <c r="T86" i="24"/>
  <c r="S86" i="24"/>
  <c r="R86" i="24"/>
  <c r="Q8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AU85" i="24"/>
  <c r="AT85" i="24"/>
  <c r="AS85" i="24"/>
  <c r="AR85" i="24"/>
  <c r="AQ85" i="24"/>
  <c r="AP85" i="24"/>
  <c r="AO85" i="24"/>
  <c r="AN85" i="24"/>
  <c r="AM85" i="24"/>
  <c r="AL85" i="24"/>
  <c r="AK85" i="24"/>
  <c r="AJ85" i="24"/>
  <c r="AI85" i="24"/>
  <c r="AH85" i="24"/>
  <c r="AG85" i="24"/>
  <c r="AF85" i="24"/>
  <c r="AE85" i="24"/>
  <c r="AD85" i="24"/>
  <c r="AC85" i="24"/>
  <c r="AB85" i="24"/>
  <c r="AA85" i="24"/>
  <c r="Z85" i="24"/>
  <c r="Y85" i="24"/>
  <c r="X85" i="24"/>
  <c r="W85" i="24"/>
  <c r="V85" i="24"/>
  <c r="U85" i="24"/>
  <c r="T85" i="24"/>
  <c r="S85" i="24"/>
  <c r="R85" i="24"/>
  <c r="Q85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AU84" i="24"/>
  <c r="AT84" i="24"/>
  <c r="AS84" i="24"/>
  <c r="AR84" i="24"/>
  <c r="AQ84" i="24"/>
  <c r="AP84" i="24"/>
  <c r="AO84" i="24"/>
  <c r="AN84" i="24"/>
  <c r="AM84" i="24"/>
  <c r="AL84" i="24"/>
  <c r="AK84" i="24"/>
  <c r="AJ84" i="24"/>
  <c r="AI84" i="24"/>
  <c r="AH84" i="24"/>
  <c r="AG84" i="24"/>
  <c r="AF84" i="24"/>
  <c r="AE84" i="24"/>
  <c r="AD84" i="24"/>
  <c r="AC84" i="24"/>
  <c r="AB84" i="24"/>
  <c r="AA84" i="24"/>
  <c r="Z84" i="24"/>
  <c r="Y84" i="24"/>
  <c r="X84" i="24"/>
  <c r="W84" i="24"/>
  <c r="V84" i="24"/>
  <c r="U84" i="24"/>
  <c r="T84" i="24"/>
  <c r="S84" i="24"/>
  <c r="R84" i="24"/>
  <c r="Q84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AU83" i="24"/>
  <c r="AT83" i="24"/>
  <c r="AS83" i="24"/>
  <c r="AR83" i="24"/>
  <c r="AQ83" i="24"/>
  <c r="AP83" i="24"/>
  <c r="AO83" i="24"/>
  <c r="AN83" i="24"/>
  <c r="AM83" i="24"/>
  <c r="AL83" i="24"/>
  <c r="AK83" i="24"/>
  <c r="AJ83" i="24"/>
  <c r="AI83" i="24"/>
  <c r="AH83" i="24"/>
  <c r="AG83" i="24"/>
  <c r="AF83" i="24"/>
  <c r="AE83" i="24"/>
  <c r="AD83" i="24"/>
  <c r="AC83" i="24"/>
  <c r="AB83" i="24"/>
  <c r="AA83" i="24"/>
  <c r="Z83" i="24"/>
  <c r="Y83" i="24"/>
  <c r="X83" i="24"/>
  <c r="W83" i="24"/>
  <c r="V83" i="24"/>
  <c r="U83" i="24"/>
  <c r="T83" i="24"/>
  <c r="S83" i="24"/>
  <c r="R83" i="24"/>
  <c r="Q83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AU82" i="24"/>
  <c r="AT82" i="24"/>
  <c r="AT104" i="24" s="1"/>
  <c r="AS82" i="24"/>
  <c r="AS104" i="24" s="1"/>
  <c r="AR82" i="24"/>
  <c r="AR104" i="24" s="1"/>
  <c r="AQ82" i="24"/>
  <c r="AQ104" i="24" s="1"/>
  <c r="AP82" i="24"/>
  <c r="AP104" i="24" s="1"/>
  <c r="AO82" i="24"/>
  <c r="AO104" i="24" s="1"/>
  <c r="AN82" i="24"/>
  <c r="AN104" i="24" s="1"/>
  <c r="AM82" i="24"/>
  <c r="AM104" i="24" s="1"/>
  <c r="AL82" i="24"/>
  <c r="AK82" i="24"/>
  <c r="AK104" i="24" s="1"/>
  <c r="AJ82" i="24"/>
  <c r="AI82" i="24"/>
  <c r="AI104" i="24" s="1"/>
  <c r="AH82" i="24"/>
  <c r="AG82" i="24"/>
  <c r="AG104" i="24" s="1"/>
  <c r="AF82" i="24"/>
  <c r="AF104" i="24" s="1"/>
  <c r="AE82" i="24"/>
  <c r="AE104" i="24" s="1"/>
  <c r="AD82" i="24"/>
  <c r="AC82" i="24"/>
  <c r="AC104" i="24" s="1"/>
  <c r="AB82" i="24"/>
  <c r="AA82" i="24"/>
  <c r="AA104" i="24" s="1"/>
  <c r="Z82" i="24"/>
  <c r="Z104" i="24" s="1"/>
  <c r="Y82" i="24"/>
  <c r="Y104" i="24" s="1"/>
  <c r="X82" i="24"/>
  <c r="X104" i="24" s="1"/>
  <c r="W82" i="24"/>
  <c r="W104" i="24" s="1"/>
  <c r="V82" i="24"/>
  <c r="U82" i="24"/>
  <c r="U104" i="24" s="1"/>
  <c r="T82" i="24"/>
  <c r="T104" i="24" s="1"/>
  <c r="S82" i="24"/>
  <c r="R82" i="24"/>
  <c r="Q82" i="24"/>
  <c r="P82" i="24"/>
  <c r="P104" i="24" s="1"/>
  <c r="O82" i="24"/>
  <c r="N82" i="24"/>
  <c r="M82" i="24"/>
  <c r="L82" i="24"/>
  <c r="L104" i="24" s="1"/>
  <c r="K82" i="24"/>
  <c r="J82" i="24"/>
  <c r="J104" i="24" s="1"/>
  <c r="I82" i="24"/>
  <c r="I104" i="24" s="1"/>
  <c r="H82" i="24"/>
  <c r="H104" i="24" s="1"/>
  <c r="G82" i="24"/>
  <c r="G104" i="24" s="1"/>
  <c r="F82" i="24"/>
  <c r="E82" i="24"/>
  <c r="E104" i="24" s="1"/>
  <c r="D82" i="24"/>
  <c r="C76" i="24"/>
  <c r="AV72" i="24"/>
  <c r="AV67" i="24"/>
  <c r="AV62" i="24"/>
  <c r="AV57" i="24"/>
  <c r="AV52" i="24"/>
  <c r="AV47" i="24"/>
  <c r="AV42" i="24"/>
  <c r="AV37" i="24"/>
  <c r="AV32" i="24"/>
  <c r="AV27" i="24"/>
  <c r="AV22" i="24"/>
  <c r="AV17" i="24"/>
  <c r="AV12" i="24"/>
  <c r="AT110" i="23"/>
  <c r="AR110" i="23"/>
  <c r="AP110" i="23"/>
  <c r="AN110" i="23"/>
  <c r="AL110" i="23"/>
  <c r="AJ110" i="23"/>
  <c r="AH110" i="23"/>
  <c r="AF110" i="23"/>
  <c r="AD110" i="23"/>
  <c r="AB110" i="23"/>
  <c r="Z110" i="23"/>
  <c r="X110" i="23"/>
  <c r="V110" i="23"/>
  <c r="T110" i="23"/>
  <c r="R110" i="23"/>
  <c r="P110" i="23"/>
  <c r="N110" i="23"/>
  <c r="L110" i="23"/>
  <c r="J110" i="23"/>
  <c r="H110" i="23"/>
  <c r="F110" i="23"/>
  <c r="D110" i="23"/>
  <c r="C110" i="23" s="1"/>
  <c r="AT109" i="23"/>
  <c r="AT111" i="23" s="1"/>
  <c r="AR109" i="23"/>
  <c r="AP109" i="23"/>
  <c r="AP111" i="23" s="1"/>
  <c r="AN109" i="23"/>
  <c r="AL109" i="23"/>
  <c r="AL111" i="23" s="1"/>
  <c r="AJ109" i="23"/>
  <c r="AH109" i="23"/>
  <c r="AH111" i="23" s="1"/>
  <c r="AF109" i="23"/>
  <c r="AD109" i="23"/>
  <c r="AD111" i="23" s="1"/>
  <c r="AB109" i="23"/>
  <c r="Z109" i="23"/>
  <c r="Z111" i="23" s="1"/>
  <c r="X109" i="23"/>
  <c r="V109" i="23"/>
  <c r="V111" i="23" s="1"/>
  <c r="T109" i="23"/>
  <c r="R109" i="23"/>
  <c r="R111" i="23" s="1"/>
  <c r="P109" i="23"/>
  <c r="N109" i="23"/>
  <c r="N111" i="23" s="1"/>
  <c r="L109" i="23"/>
  <c r="J109" i="23"/>
  <c r="J111" i="23" s="1"/>
  <c r="H109" i="23"/>
  <c r="F109" i="23"/>
  <c r="F111" i="23" s="1"/>
  <c r="D109" i="23"/>
  <c r="B104" i="23"/>
  <c r="AU103" i="23"/>
  <c r="AT103" i="23"/>
  <c r="AS103" i="23"/>
  <c r="AR103" i="23"/>
  <c r="AQ103" i="23"/>
  <c r="AP103" i="23"/>
  <c r="AO103" i="23"/>
  <c r="AN103" i="23"/>
  <c r="AM103" i="23"/>
  <c r="AL103" i="23"/>
  <c r="AK103" i="23"/>
  <c r="AJ103" i="23"/>
  <c r="AI103" i="23"/>
  <c r="AH103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K103" i="23"/>
  <c r="J103" i="23"/>
  <c r="I103" i="23"/>
  <c r="H103" i="23"/>
  <c r="G103" i="23"/>
  <c r="F103" i="23"/>
  <c r="E103" i="23"/>
  <c r="D103" i="23"/>
  <c r="AU102" i="23"/>
  <c r="AT102" i="23"/>
  <c r="AS102" i="23"/>
  <c r="AR102" i="23"/>
  <c r="AQ102" i="23"/>
  <c r="AP102" i="23"/>
  <c r="AO102" i="23"/>
  <c r="AN102" i="23"/>
  <c r="AM102" i="23"/>
  <c r="AL102" i="23"/>
  <c r="AK102" i="23"/>
  <c r="AJ102" i="23"/>
  <c r="AI102" i="23"/>
  <c r="AH102" i="23"/>
  <c r="AG102" i="23"/>
  <c r="AF102" i="23"/>
  <c r="AE102" i="23"/>
  <c r="AD102" i="23"/>
  <c r="AC102" i="23"/>
  <c r="AB102" i="23"/>
  <c r="AA102" i="23"/>
  <c r="Z102" i="23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K102" i="23"/>
  <c r="J102" i="23"/>
  <c r="I102" i="23"/>
  <c r="H102" i="23"/>
  <c r="G102" i="23"/>
  <c r="F102" i="23"/>
  <c r="E102" i="23"/>
  <c r="D102" i="23"/>
  <c r="AU101" i="23"/>
  <c r="AT101" i="23"/>
  <c r="AS101" i="23"/>
  <c r="AR101" i="23"/>
  <c r="AQ101" i="23"/>
  <c r="AP101" i="23"/>
  <c r="AO101" i="23"/>
  <c r="AN101" i="23"/>
  <c r="AM101" i="23"/>
  <c r="AL101" i="23"/>
  <c r="AK101" i="23"/>
  <c r="AJ101" i="23"/>
  <c r="AI101" i="23"/>
  <c r="AH101" i="23"/>
  <c r="AG101" i="23"/>
  <c r="AF101" i="23"/>
  <c r="AE101" i="23"/>
  <c r="AD101" i="23"/>
  <c r="AC101" i="23"/>
  <c r="AB101" i="23"/>
  <c r="AA101" i="23"/>
  <c r="Z101" i="23"/>
  <c r="Y101" i="23"/>
  <c r="X101" i="23"/>
  <c r="W101" i="23"/>
  <c r="V101" i="23"/>
  <c r="U101" i="23"/>
  <c r="T101" i="23"/>
  <c r="S101" i="23"/>
  <c r="R101" i="23"/>
  <c r="Q101" i="23"/>
  <c r="P101" i="23"/>
  <c r="O101" i="23"/>
  <c r="N101" i="23"/>
  <c r="M101" i="23"/>
  <c r="L101" i="23"/>
  <c r="K101" i="23"/>
  <c r="J101" i="23"/>
  <c r="I101" i="23"/>
  <c r="H101" i="23"/>
  <c r="G101" i="23"/>
  <c r="F101" i="23"/>
  <c r="E101" i="23"/>
  <c r="D101" i="23"/>
  <c r="AU100" i="23"/>
  <c r="AT100" i="23"/>
  <c r="AS100" i="23"/>
  <c r="AR100" i="23"/>
  <c r="AQ100" i="23"/>
  <c r="AP100" i="23"/>
  <c r="AO100" i="23"/>
  <c r="AN100" i="23"/>
  <c r="AM100" i="23"/>
  <c r="AL100" i="23"/>
  <c r="AK100" i="23"/>
  <c r="AJ100" i="23"/>
  <c r="AI100" i="23"/>
  <c r="AH100" i="23"/>
  <c r="AG100" i="23"/>
  <c r="AF100" i="23"/>
  <c r="AE100" i="23"/>
  <c r="AD100" i="23"/>
  <c r="AC100" i="23"/>
  <c r="AB100" i="23"/>
  <c r="AA100" i="23"/>
  <c r="Z100" i="23"/>
  <c r="Y100" i="23"/>
  <c r="X100" i="23"/>
  <c r="W100" i="23"/>
  <c r="V100" i="23"/>
  <c r="U100" i="23"/>
  <c r="T100" i="23"/>
  <c r="S100" i="23"/>
  <c r="R100" i="23"/>
  <c r="Q100" i="23"/>
  <c r="P100" i="23"/>
  <c r="O100" i="23"/>
  <c r="N100" i="23"/>
  <c r="M100" i="23"/>
  <c r="L100" i="23"/>
  <c r="K100" i="23"/>
  <c r="J100" i="23"/>
  <c r="I100" i="23"/>
  <c r="H100" i="23"/>
  <c r="G100" i="23"/>
  <c r="F100" i="23"/>
  <c r="E100" i="23"/>
  <c r="D100" i="23"/>
  <c r="AU99" i="23"/>
  <c r="AT99" i="23"/>
  <c r="AS99" i="23"/>
  <c r="AR99" i="23"/>
  <c r="AQ99" i="23"/>
  <c r="AP99" i="23"/>
  <c r="AO99" i="23"/>
  <c r="AN99" i="23"/>
  <c r="AM99" i="23"/>
  <c r="AL99" i="23"/>
  <c r="AK99" i="23"/>
  <c r="AJ99" i="23"/>
  <c r="AI99" i="23"/>
  <c r="AH99" i="23"/>
  <c r="AG99" i="23"/>
  <c r="AF99" i="23"/>
  <c r="AE99" i="23"/>
  <c r="AD99" i="23"/>
  <c r="AC99" i="23"/>
  <c r="AB99" i="23"/>
  <c r="AA99" i="23"/>
  <c r="Z99" i="23"/>
  <c r="Y99" i="23"/>
  <c r="X99" i="23"/>
  <c r="W99" i="23"/>
  <c r="V99" i="23"/>
  <c r="U99" i="23"/>
  <c r="T99" i="23"/>
  <c r="S99" i="23"/>
  <c r="R99" i="23"/>
  <c r="Q99" i="23"/>
  <c r="P99" i="23"/>
  <c r="O99" i="23"/>
  <c r="N99" i="23"/>
  <c r="M99" i="23"/>
  <c r="L99" i="23"/>
  <c r="K99" i="23"/>
  <c r="J99" i="23"/>
  <c r="I99" i="23"/>
  <c r="H99" i="23"/>
  <c r="G99" i="23"/>
  <c r="F99" i="23"/>
  <c r="E99" i="23"/>
  <c r="D99" i="23"/>
  <c r="AU98" i="23"/>
  <c r="AT98" i="23"/>
  <c r="AS98" i="23"/>
  <c r="AR98" i="23"/>
  <c r="AQ98" i="23"/>
  <c r="AP98" i="23"/>
  <c r="AO98" i="23"/>
  <c r="AN98" i="23"/>
  <c r="AM98" i="23"/>
  <c r="AL98" i="23"/>
  <c r="AK98" i="23"/>
  <c r="AJ98" i="23"/>
  <c r="AI98" i="23"/>
  <c r="AH98" i="23"/>
  <c r="AG98" i="23"/>
  <c r="AF98" i="23"/>
  <c r="AE98" i="23"/>
  <c r="AD98" i="23"/>
  <c r="AC98" i="23"/>
  <c r="AB98" i="23"/>
  <c r="AA98" i="23"/>
  <c r="Z98" i="23"/>
  <c r="Y98" i="23"/>
  <c r="X98" i="23"/>
  <c r="W98" i="23"/>
  <c r="V98" i="23"/>
  <c r="U98" i="23"/>
  <c r="T98" i="23"/>
  <c r="S98" i="23"/>
  <c r="R98" i="23"/>
  <c r="Q98" i="23"/>
  <c r="P98" i="23"/>
  <c r="O98" i="23"/>
  <c r="N98" i="23"/>
  <c r="M98" i="23"/>
  <c r="L98" i="23"/>
  <c r="K98" i="23"/>
  <c r="J98" i="23"/>
  <c r="I98" i="23"/>
  <c r="H98" i="23"/>
  <c r="G98" i="23"/>
  <c r="F98" i="23"/>
  <c r="E98" i="23"/>
  <c r="D98" i="23"/>
  <c r="AU97" i="23"/>
  <c r="AT97" i="23"/>
  <c r="AS97" i="23"/>
  <c r="AR97" i="23"/>
  <c r="AQ97" i="23"/>
  <c r="AP97" i="23"/>
  <c r="AO97" i="23"/>
  <c r="AN97" i="23"/>
  <c r="AM97" i="23"/>
  <c r="AL97" i="23"/>
  <c r="AK97" i="23"/>
  <c r="AJ97" i="23"/>
  <c r="AI97" i="23"/>
  <c r="AH97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K97" i="23"/>
  <c r="J97" i="23"/>
  <c r="I97" i="23"/>
  <c r="H97" i="23"/>
  <c r="G97" i="23"/>
  <c r="F97" i="23"/>
  <c r="E97" i="23"/>
  <c r="D97" i="23"/>
  <c r="AU96" i="23"/>
  <c r="AT96" i="23"/>
  <c r="AS96" i="23"/>
  <c r="AR96" i="23"/>
  <c r="AQ96" i="23"/>
  <c r="AP96" i="23"/>
  <c r="AO96" i="23"/>
  <c r="AN96" i="23"/>
  <c r="AM96" i="23"/>
  <c r="AL96" i="23"/>
  <c r="AK96" i="23"/>
  <c r="AJ96" i="23"/>
  <c r="AI96" i="23"/>
  <c r="AH96" i="23"/>
  <c r="AG96" i="23"/>
  <c r="AF96" i="23"/>
  <c r="AE96" i="23"/>
  <c r="AD96" i="23"/>
  <c r="AC96" i="23"/>
  <c r="AB96" i="23"/>
  <c r="AA96" i="23"/>
  <c r="Z96" i="23"/>
  <c r="Y96" i="23"/>
  <c r="X96" i="23"/>
  <c r="W96" i="23"/>
  <c r="V96" i="23"/>
  <c r="U96" i="23"/>
  <c r="T96" i="23"/>
  <c r="S96" i="23"/>
  <c r="R96" i="23"/>
  <c r="Q96" i="23"/>
  <c r="P96" i="23"/>
  <c r="O96" i="23"/>
  <c r="N96" i="23"/>
  <c r="M96" i="23"/>
  <c r="L96" i="23"/>
  <c r="K96" i="23"/>
  <c r="J96" i="23"/>
  <c r="I96" i="23"/>
  <c r="H96" i="23"/>
  <c r="G96" i="23"/>
  <c r="F96" i="23"/>
  <c r="E96" i="23"/>
  <c r="D96" i="23"/>
  <c r="AU95" i="23"/>
  <c r="AT95" i="23"/>
  <c r="AS95" i="23"/>
  <c r="AR95" i="23"/>
  <c r="AQ95" i="23"/>
  <c r="AP95" i="23"/>
  <c r="AO95" i="23"/>
  <c r="AN95" i="23"/>
  <c r="AM95" i="23"/>
  <c r="AL95" i="23"/>
  <c r="AK95" i="23"/>
  <c r="AJ95" i="23"/>
  <c r="AI95" i="23"/>
  <c r="AH95" i="23"/>
  <c r="AG95" i="23"/>
  <c r="AF95" i="23"/>
  <c r="AE95" i="23"/>
  <c r="AD95" i="23"/>
  <c r="AC95" i="23"/>
  <c r="AB95" i="23"/>
  <c r="AA95" i="23"/>
  <c r="Z95" i="23"/>
  <c r="Y95" i="23"/>
  <c r="X95" i="23"/>
  <c r="W95" i="23"/>
  <c r="V95" i="23"/>
  <c r="U95" i="23"/>
  <c r="T95" i="23"/>
  <c r="S95" i="23"/>
  <c r="R95" i="23"/>
  <c r="Q95" i="23"/>
  <c r="P95" i="23"/>
  <c r="O95" i="23"/>
  <c r="N95" i="23"/>
  <c r="M95" i="23"/>
  <c r="L95" i="23"/>
  <c r="K95" i="23"/>
  <c r="J95" i="23"/>
  <c r="I95" i="23"/>
  <c r="H95" i="23"/>
  <c r="G95" i="23"/>
  <c r="F95" i="23"/>
  <c r="E95" i="23"/>
  <c r="D95" i="23"/>
  <c r="AU94" i="23"/>
  <c r="AT94" i="23"/>
  <c r="AS94" i="23"/>
  <c r="AR94" i="23"/>
  <c r="AQ94" i="23"/>
  <c r="AP94" i="23"/>
  <c r="AO94" i="23"/>
  <c r="AN94" i="23"/>
  <c r="AM94" i="23"/>
  <c r="AL94" i="23"/>
  <c r="AK94" i="23"/>
  <c r="AJ94" i="23"/>
  <c r="AI94" i="23"/>
  <c r="AH94" i="23"/>
  <c r="AG94" i="23"/>
  <c r="AF94" i="23"/>
  <c r="AE94" i="23"/>
  <c r="AD94" i="23"/>
  <c r="AC94" i="23"/>
  <c r="AB94" i="23"/>
  <c r="AA94" i="23"/>
  <c r="Z94" i="23"/>
  <c r="Y94" i="23"/>
  <c r="X94" i="23"/>
  <c r="W94" i="23"/>
  <c r="V94" i="23"/>
  <c r="U94" i="23"/>
  <c r="T94" i="23"/>
  <c r="S94" i="23"/>
  <c r="R94" i="23"/>
  <c r="Q94" i="23"/>
  <c r="P94" i="23"/>
  <c r="O94" i="23"/>
  <c r="N94" i="23"/>
  <c r="M94" i="23"/>
  <c r="L94" i="23"/>
  <c r="K94" i="23"/>
  <c r="J94" i="23"/>
  <c r="I94" i="23"/>
  <c r="H94" i="23"/>
  <c r="G94" i="23"/>
  <c r="F94" i="23"/>
  <c r="E94" i="23"/>
  <c r="D94" i="23"/>
  <c r="AU93" i="23"/>
  <c r="AT93" i="23"/>
  <c r="AS93" i="23"/>
  <c r="AR93" i="23"/>
  <c r="AQ93" i="23"/>
  <c r="AP93" i="23"/>
  <c r="AO93" i="23"/>
  <c r="AN93" i="23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AU92" i="23"/>
  <c r="AT92" i="23"/>
  <c r="AS92" i="23"/>
  <c r="AR92" i="23"/>
  <c r="AQ92" i="23"/>
  <c r="AP92" i="23"/>
  <c r="AO92" i="23"/>
  <c r="AN92" i="23"/>
  <c r="AM92" i="23"/>
  <c r="AL92" i="23"/>
  <c r="AK92" i="23"/>
  <c r="AJ92" i="23"/>
  <c r="AI92" i="23"/>
  <c r="AH92" i="23"/>
  <c r="AG92" i="23"/>
  <c r="AF92" i="23"/>
  <c r="AE92" i="23"/>
  <c r="AD92" i="23"/>
  <c r="AC92" i="23"/>
  <c r="AB92" i="23"/>
  <c r="AA92" i="23"/>
  <c r="Z92" i="23"/>
  <c r="Y92" i="23"/>
  <c r="X92" i="23"/>
  <c r="W92" i="23"/>
  <c r="V92" i="23"/>
  <c r="U92" i="23"/>
  <c r="T92" i="23"/>
  <c r="S92" i="23"/>
  <c r="R92" i="23"/>
  <c r="Q92" i="23"/>
  <c r="P92" i="23"/>
  <c r="O92" i="23"/>
  <c r="N92" i="23"/>
  <c r="M92" i="23"/>
  <c r="L92" i="23"/>
  <c r="K92" i="23"/>
  <c r="J92" i="23"/>
  <c r="I92" i="23"/>
  <c r="H92" i="23"/>
  <c r="G92" i="23"/>
  <c r="F92" i="23"/>
  <c r="E92" i="23"/>
  <c r="D92" i="23"/>
  <c r="AU91" i="23"/>
  <c r="AT91" i="23"/>
  <c r="AS91" i="23"/>
  <c r="AR91" i="23"/>
  <c r="AQ91" i="23"/>
  <c r="AP91" i="23"/>
  <c r="AO91" i="23"/>
  <c r="AN91" i="23"/>
  <c r="AM91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K91" i="23"/>
  <c r="J91" i="23"/>
  <c r="I91" i="23"/>
  <c r="H91" i="23"/>
  <c r="G91" i="23"/>
  <c r="F91" i="23"/>
  <c r="E91" i="23"/>
  <c r="D91" i="23"/>
  <c r="AU90" i="23"/>
  <c r="AT90" i="23"/>
  <c r="AS90" i="23"/>
  <c r="AR90" i="23"/>
  <c r="AQ90" i="23"/>
  <c r="AP90" i="23"/>
  <c r="AO90" i="23"/>
  <c r="AN90" i="23"/>
  <c r="AM90" i="23"/>
  <c r="AL90" i="23"/>
  <c r="AK90" i="23"/>
  <c r="AJ90" i="23"/>
  <c r="AI90" i="23"/>
  <c r="AH90" i="23"/>
  <c r="AG90" i="23"/>
  <c r="AF90" i="23"/>
  <c r="AE90" i="23"/>
  <c r="AD90" i="23"/>
  <c r="AC90" i="23"/>
  <c r="AB90" i="23"/>
  <c r="AA90" i="23"/>
  <c r="Z90" i="23"/>
  <c r="Y90" i="23"/>
  <c r="X90" i="23"/>
  <c r="W90" i="23"/>
  <c r="V90" i="23"/>
  <c r="U90" i="23"/>
  <c r="T90" i="23"/>
  <c r="S90" i="23"/>
  <c r="R90" i="23"/>
  <c r="Q90" i="23"/>
  <c r="P90" i="23"/>
  <c r="O90" i="23"/>
  <c r="N90" i="23"/>
  <c r="M90" i="23"/>
  <c r="L90" i="23"/>
  <c r="K90" i="23"/>
  <c r="J90" i="23"/>
  <c r="I90" i="23"/>
  <c r="H90" i="23"/>
  <c r="G90" i="23"/>
  <c r="F90" i="23"/>
  <c r="E90" i="23"/>
  <c r="D90" i="23"/>
  <c r="AU89" i="23"/>
  <c r="AT89" i="23"/>
  <c r="AS89" i="23"/>
  <c r="AR89" i="23"/>
  <c r="AQ89" i="23"/>
  <c r="AP89" i="23"/>
  <c r="AO89" i="23"/>
  <c r="AN89" i="23"/>
  <c r="AM89" i="23"/>
  <c r="AL89" i="23"/>
  <c r="AK89" i="23"/>
  <c r="AJ89" i="23"/>
  <c r="AI89" i="23"/>
  <c r="AH89" i="23"/>
  <c r="AG89" i="23"/>
  <c r="AF89" i="23"/>
  <c r="AE89" i="23"/>
  <c r="AD89" i="23"/>
  <c r="AC89" i="23"/>
  <c r="AB89" i="23"/>
  <c r="AA89" i="23"/>
  <c r="Z89" i="23"/>
  <c r="Y89" i="23"/>
  <c r="X89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K89" i="23"/>
  <c r="J89" i="23"/>
  <c r="I89" i="23"/>
  <c r="H89" i="23"/>
  <c r="G89" i="23"/>
  <c r="F89" i="23"/>
  <c r="E89" i="23"/>
  <c r="D89" i="23"/>
  <c r="AU88" i="23"/>
  <c r="AT88" i="23"/>
  <c r="AS88" i="23"/>
  <c r="AR88" i="23"/>
  <c r="AQ88" i="23"/>
  <c r="AP88" i="23"/>
  <c r="AO88" i="23"/>
  <c r="AN88" i="23"/>
  <c r="AM88" i="23"/>
  <c r="AL88" i="23"/>
  <c r="AK88" i="23"/>
  <c r="AJ88" i="23"/>
  <c r="AI88" i="23"/>
  <c r="AH88" i="23"/>
  <c r="AG88" i="23"/>
  <c r="AF88" i="23"/>
  <c r="AE88" i="23"/>
  <c r="AD88" i="23"/>
  <c r="AC88" i="23"/>
  <c r="AB88" i="23"/>
  <c r="AA88" i="23"/>
  <c r="Z88" i="23"/>
  <c r="Y88" i="23"/>
  <c r="X88" i="23"/>
  <c r="W88" i="23"/>
  <c r="V88" i="23"/>
  <c r="U88" i="23"/>
  <c r="T88" i="23"/>
  <c r="S88" i="23"/>
  <c r="R88" i="23"/>
  <c r="Q88" i="23"/>
  <c r="P88" i="23"/>
  <c r="O88" i="23"/>
  <c r="N88" i="23"/>
  <c r="M88" i="23"/>
  <c r="L88" i="23"/>
  <c r="K88" i="23"/>
  <c r="J88" i="23"/>
  <c r="I88" i="23"/>
  <c r="H88" i="23"/>
  <c r="G88" i="23"/>
  <c r="F88" i="23"/>
  <c r="E88" i="23"/>
  <c r="D88" i="23"/>
  <c r="AU87" i="23"/>
  <c r="AT87" i="23"/>
  <c r="AS87" i="23"/>
  <c r="AR87" i="23"/>
  <c r="AQ87" i="23"/>
  <c r="AP87" i="23"/>
  <c r="AO87" i="23"/>
  <c r="AN87" i="23"/>
  <c r="AM87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Z87" i="23"/>
  <c r="Y87" i="23"/>
  <c r="X87" i="23"/>
  <c r="W87" i="23"/>
  <c r="V87" i="23"/>
  <c r="U87" i="23"/>
  <c r="T87" i="23"/>
  <c r="S87" i="23"/>
  <c r="R87" i="23"/>
  <c r="Q87" i="23"/>
  <c r="P87" i="23"/>
  <c r="O87" i="23"/>
  <c r="N87" i="23"/>
  <c r="M87" i="23"/>
  <c r="L87" i="23"/>
  <c r="K87" i="23"/>
  <c r="J87" i="23"/>
  <c r="I87" i="23"/>
  <c r="H87" i="23"/>
  <c r="G87" i="23"/>
  <c r="F87" i="23"/>
  <c r="E87" i="23"/>
  <c r="D87" i="23"/>
  <c r="AU86" i="23"/>
  <c r="AT86" i="23"/>
  <c r="AS86" i="23"/>
  <c r="AR86" i="23"/>
  <c r="AQ86" i="23"/>
  <c r="AP86" i="23"/>
  <c r="AO86" i="23"/>
  <c r="AN86" i="23"/>
  <c r="AM86" i="23"/>
  <c r="AL86" i="23"/>
  <c r="AK86" i="23"/>
  <c r="AJ86" i="23"/>
  <c r="AI86" i="23"/>
  <c r="AH86" i="23"/>
  <c r="AG86" i="23"/>
  <c r="AF86" i="23"/>
  <c r="AE86" i="23"/>
  <c r="AD86" i="23"/>
  <c r="AC86" i="23"/>
  <c r="AB86" i="23"/>
  <c r="AA86" i="23"/>
  <c r="Z86" i="23"/>
  <c r="Y86" i="23"/>
  <c r="X86" i="23"/>
  <c r="W86" i="23"/>
  <c r="V86" i="23"/>
  <c r="U86" i="23"/>
  <c r="T86" i="23"/>
  <c r="S86" i="23"/>
  <c r="R86" i="23"/>
  <c r="Q86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AU85" i="23"/>
  <c r="AT85" i="23"/>
  <c r="AS85" i="23"/>
  <c r="AR85" i="23"/>
  <c r="AQ85" i="23"/>
  <c r="AP85" i="23"/>
  <c r="AO85" i="23"/>
  <c r="AN85" i="23"/>
  <c r="AM85" i="23"/>
  <c r="AL85" i="23"/>
  <c r="AK85" i="23"/>
  <c r="AJ85" i="23"/>
  <c r="AI85" i="23"/>
  <c r="AH85" i="23"/>
  <c r="AG85" i="23"/>
  <c r="AF85" i="23"/>
  <c r="AE85" i="23"/>
  <c r="AD85" i="23"/>
  <c r="AC85" i="23"/>
  <c r="AB85" i="23"/>
  <c r="AA85" i="23"/>
  <c r="Z85" i="23"/>
  <c r="Y85" i="23"/>
  <c r="X85" i="23"/>
  <c r="W85" i="23"/>
  <c r="V85" i="23"/>
  <c r="U85" i="23"/>
  <c r="T85" i="23"/>
  <c r="S85" i="23"/>
  <c r="R85" i="23"/>
  <c r="Q85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AU84" i="23"/>
  <c r="AT84" i="23"/>
  <c r="AS84" i="23"/>
  <c r="AR84" i="23"/>
  <c r="AQ84" i="23"/>
  <c r="AP84" i="23"/>
  <c r="AO84" i="23"/>
  <c r="AN84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AU83" i="23"/>
  <c r="AT83" i="23"/>
  <c r="AS83" i="23"/>
  <c r="AR83" i="23"/>
  <c r="AQ83" i="23"/>
  <c r="AP83" i="23"/>
  <c r="AO83" i="23"/>
  <c r="AN83" i="23"/>
  <c r="AM83" i="23"/>
  <c r="AL83" i="23"/>
  <c r="AK83" i="23"/>
  <c r="AJ83" i="23"/>
  <c r="AI83" i="23"/>
  <c r="AH83" i="23"/>
  <c r="AG83" i="23"/>
  <c r="AF83" i="23"/>
  <c r="AE83" i="23"/>
  <c r="AD83" i="23"/>
  <c r="AC83" i="23"/>
  <c r="AB83" i="23"/>
  <c r="AA83" i="23"/>
  <c r="Z83" i="23"/>
  <c r="Y83" i="23"/>
  <c r="X83" i="23"/>
  <c r="W83" i="23"/>
  <c r="V83" i="23"/>
  <c r="U83" i="23"/>
  <c r="T83" i="23"/>
  <c r="S83" i="23"/>
  <c r="R83" i="23"/>
  <c r="Q83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AU82" i="23"/>
  <c r="AT82" i="23"/>
  <c r="AT104" i="23" s="1"/>
  <c r="AS82" i="23"/>
  <c r="AS104" i="23" s="1"/>
  <c r="AR82" i="23"/>
  <c r="AR104" i="23" s="1"/>
  <c r="AQ82" i="23"/>
  <c r="AQ104" i="23" s="1"/>
  <c r="AP82" i="23"/>
  <c r="AP104" i="23" s="1"/>
  <c r="AO82" i="23"/>
  <c r="AO104" i="23" s="1"/>
  <c r="AN82" i="23"/>
  <c r="AN104" i="23" s="1"/>
  <c r="AM82" i="23"/>
  <c r="AM104" i="23" s="1"/>
  <c r="AL82" i="23"/>
  <c r="AK82" i="23"/>
  <c r="AK104" i="23" s="1"/>
  <c r="AJ82" i="23"/>
  <c r="AI82" i="23"/>
  <c r="AI104" i="23" s="1"/>
  <c r="AH82" i="23"/>
  <c r="AH104" i="23" s="1"/>
  <c r="AG82" i="23"/>
  <c r="AG104" i="23" s="1"/>
  <c r="AF82" i="23"/>
  <c r="AF104" i="23" s="1"/>
  <c r="AE82" i="23"/>
  <c r="AE104" i="23" s="1"/>
  <c r="AD82" i="23"/>
  <c r="AD104" i="23" s="1"/>
  <c r="AC82" i="23"/>
  <c r="AC104" i="23" s="1"/>
  <c r="AB82" i="23"/>
  <c r="AB104" i="23" s="1"/>
  <c r="AA82" i="23"/>
  <c r="AA104" i="23" s="1"/>
  <c r="Z82" i="23"/>
  <c r="Z104" i="23" s="1"/>
  <c r="Y82" i="23"/>
  <c r="Y104" i="23" s="1"/>
  <c r="X82" i="23"/>
  <c r="X104" i="23" s="1"/>
  <c r="W82" i="23"/>
  <c r="W104" i="23" s="1"/>
  <c r="V82" i="23"/>
  <c r="V104" i="23" s="1"/>
  <c r="U82" i="23"/>
  <c r="U104" i="23" s="1"/>
  <c r="T82" i="23"/>
  <c r="S82" i="23"/>
  <c r="R82" i="23"/>
  <c r="R104" i="23" s="1"/>
  <c r="Q82" i="23"/>
  <c r="P82" i="23"/>
  <c r="O82" i="23"/>
  <c r="N82" i="23"/>
  <c r="M82" i="23"/>
  <c r="L82" i="23"/>
  <c r="K82" i="23"/>
  <c r="J82" i="23"/>
  <c r="J104" i="23" s="1"/>
  <c r="I82" i="23"/>
  <c r="I104" i="23" s="1"/>
  <c r="H82" i="23"/>
  <c r="H104" i="23" s="1"/>
  <c r="G82" i="23"/>
  <c r="G104" i="23" s="1"/>
  <c r="F82" i="23"/>
  <c r="E82" i="23"/>
  <c r="E104" i="23" s="1"/>
  <c r="D82" i="23"/>
  <c r="C76" i="23"/>
  <c r="AV72" i="23"/>
  <c r="AV67" i="23"/>
  <c r="AV62" i="23"/>
  <c r="AV57" i="23"/>
  <c r="AV52" i="23"/>
  <c r="AV47" i="23"/>
  <c r="AV42" i="23"/>
  <c r="AV37" i="23"/>
  <c r="AV32" i="23"/>
  <c r="AV27" i="23"/>
  <c r="AV22" i="23"/>
  <c r="AV17" i="23"/>
  <c r="AV12" i="23"/>
  <c r="C109" i="23" l="1"/>
  <c r="H111" i="23"/>
  <c r="L111" i="23"/>
  <c r="P111" i="23"/>
  <c r="T111" i="23"/>
  <c r="X111" i="23"/>
  <c r="AB111" i="23"/>
  <c r="AF111" i="23"/>
  <c r="AJ111" i="23"/>
  <c r="AN111" i="23"/>
  <c r="AR111" i="23"/>
  <c r="AV104" i="26"/>
  <c r="AV104" i="25"/>
  <c r="AJ104" i="24"/>
  <c r="AJ104" i="23"/>
  <c r="AV84" i="23"/>
  <c r="AV87" i="23"/>
  <c r="AV88" i="23"/>
  <c r="AV94" i="23"/>
  <c r="AV96" i="23"/>
  <c r="AV97" i="23"/>
  <c r="AL104" i="23"/>
  <c r="AV103" i="23"/>
  <c r="AV83" i="23"/>
  <c r="AV86" i="23"/>
  <c r="AV85" i="23"/>
  <c r="T104" i="23"/>
  <c r="P104" i="23"/>
  <c r="AV90" i="23"/>
  <c r="AV93" i="23"/>
  <c r="AV91" i="23"/>
  <c r="AV95" i="23"/>
  <c r="N104" i="23"/>
  <c r="AV89" i="23"/>
  <c r="AV98" i="23"/>
  <c r="L104" i="23"/>
  <c r="AV99" i="23"/>
  <c r="AV101" i="23"/>
  <c r="D104" i="23"/>
  <c r="F104" i="23"/>
  <c r="AV92" i="23"/>
  <c r="AV102" i="23"/>
  <c r="AV100" i="23"/>
  <c r="AL104" i="24"/>
  <c r="AH104" i="24"/>
  <c r="AD104" i="24"/>
  <c r="V104" i="24"/>
  <c r="R104" i="24"/>
  <c r="N104" i="24"/>
  <c r="D104" i="24"/>
  <c r="F104" i="24"/>
  <c r="AV94" i="24"/>
  <c r="AV96" i="24"/>
  <c r="AV98" i="24"/>
  <c r="AV88" i="24"/>
  <c r="AV90" i="24"/>
  <c r="AV95" i="24"/>
  <c r="AV102" i="24"/>
  <c r="AV87" i="24"/>
  <c r="AV89" i="24"/>
  <c r="AV91" i="24"/>
  <c r="AV101" i="24"/>
  <c r="AV93" i="24"/>
  <c r="AV100" i="24"/>
  <c r="AB104" i="24"/>
  <c r="AV92" i="24"/>
  <c r="AV99" i="24"/>
  <c r="AV86" i="24"/>
  <c r="AV103" i="24"/>
  <c r="AV84" i="24"/>
  <c r="AV85" i="24"/>
  <c r="AV83" i="24"/>
  <c r="AV97" i="24"/>
  <c r="C109" i="24"/>
  <c r="C111" i="24"/>
  <c r="AV82" i="24"/>
  <c r="AV82" i="23"/>
  <c r="D111" i="23"/>
  <c r="C111" i="23" s="1"/>
  <c r="AV104" i="23" l="1"/>
  <c r="AV104" i="24"/>
  <c r="AT110" i="20"/>
  <c r="AR110" i="20"/>
  <c r="AP110" i="20"/>
  <c r="AN110" i="20"/>
  <c r="AL110" i="20"/>
  <c r="AJ110" i="20"/>
  <c r="AH110" i="20"/>
  <c r="AF110" i="20"/>
  <c r="AD110" i="20"/>
  <c r="AB110" i="20"/>
  <c r="Z110" i="20"/>
  <c r="X110" i="20"/>
  <c r="V110" i="20"/>
  <c r="T110" i="20"/>
  <c r="R110" i="20"/>
  <c r="P110" i="20"/>
  <c r="N110" i="20"/>
  <c r="L110" i="20"/>
  <c r="J110" i="20"/>
  <c r="H110" i="20"/>
  <c r="F110" i="20"/>
  <c r="D110" i="20"/>
  <c r="C110" i="20" s="1"/>
  <c r="AT109" i="20"/>
  <c r="AT111" i="20" s="1"/>
  <c r="AR109" i="20"/>
  <c r="AR111" i="20" s="1"/>
  <c r="AP109" i="20"/>
  <c r="AP111" i="20" s="1"/>
  <c r="AN109" i="20"/>
  <c r="AN111" i="20" s="1"/>
  <c r="AL109" i="20"/>
  <c r="AL111" i="20" s="1"/>
  <c r="AJ109" i="20"/>
  <c r="AJ111" i="20" s="1"/>
  <c r="AH109" i="20"/>
  <c r="AH111" i="20" s="1"/>
  <c r="AF109" i="20"/>
  <c r="AF111" i="20" s="1"/>
  <c r="AD109" i="20"/>
  <c r="AD111" i="20" s="1"/>
  <c r="AB109" i="20"/>
  <c r="AB111" i="20" s="1"/>
  <c r="Z109" i="20"/>
  <c r="Z111" i="20" s="1"/>
  <c r="X109" i="20"/>
  <c r="X111" i="20" s="1"/>
  <c r="V109" i="20"/>
  <c r="V111" i="20" s="1"/>
  <c r="T109" i="20"/>
  <c r="T111" i="20" s="1"/>
  <c r="R109" i="20"/>
  <c r="R111" i="20" s="1"/>
  <c r="P109" i="20"/>
  <c r="P111" i="20" s="1"/>
  <c r="N109" i="20"/>
  <c r="N111" i="20" s="1"/>
  <c r="L109" i="20"/>
  <c r="L111" i="20" s="1"/>
  <c r="J109" i="20"/>
  <c r="J111" i="20" s="1"/>
  <c r="H109" i="20"/>
  <c r="F109" i="20"/>
  <c r="F111" i="20" s="1"/>
  <c r="D109" i="20"/>
  <c r="B104" i="20"/>
  <c r="AU103" i="20"/>
  <c r="AT103" i="20"/>
  <c r="AS103" i="20"/>
  <c r="AR103" i="20"/>
  <c r="AQ103" i="20"/>
  <c r="AP103" i="20"/>
  <c r="AO103" i="20"/>
  <c r="AN103" i="20"/>
  <c r="AM103" i="20"/>
  <c r="AL103" i="20"/>
  <c r="AK103" i="20"/>
  <c r="AJ103" i="20"/>
  <c r="AI103" i="20"/>
  <c r="AH103" i="20"/>
  <c r="AG103" i="20"/>
  <c r="AF103" i="20"/>
  <c r="AE103" i="20"/>
  <c r="AD103" i="20"/>
  <c r="AC103" i="20"/>
  <c r="AB103" i="20"/>
  <c r="AA103" i="20"/>
  <c r="Z103" i="20"/>
  <c r="Y103" i="20"/>
  <c r="X103" i="20"/>
  <c r="W103" i="20"/>
  <c r="V103" i="20"/>
  <c r="U103" i="20"/>
  <c r="T103" i="20"/>
  <c r="S103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F103" i="20"/>
  <c r="E103" i="20"/>
  <c r="D103" i="20"/>
  <c r="AU102" i="20"/>
  <c r="AT102" i="20"/>
  <c r="AS102" i="20"/>
  <c r="AR102" i="20"/>
  <c r="AQ102" i="20"/>
  <c r="AP102" i="20"/>
  <c r="AO102" i="20"/>
  <c r="AN102" i="20"/>
  <c r="AM102" i="20"/>
  <c r="AL102" i="20"/>
  <c r="AK102" i="20"/>
  <c r="AJ102" i="20"/>
  <c r="AI102" i="20"/>
  <c r="AH102" i="20"/>
  <c r="AG102" i="20"/>
  <c r="AF102" i="20"/>
  <c r="AE102" i="20"/>
  <c r="AD102" i="20"/>
  <c r="AC102" i="20"/>
  <c r="AB102" i="20"/>
  <c r="AA102" i="20"/>
  <c r="Z102" i="20"/>
  <c r="Y102" i="20"/>
  <c r="X102" i="20"/>
  <c r="W102" i="20"/>
  <c r="V102" i="20"/>
  <c r="U102" i="20"/>
  <c r="T102" i="20"/>
  <c r="S102" i="20"/>
  <c r="R102" i="20"/>
  <c r="Q102" i="20"/>
  <c r="P102" i="20"/>
  <c r="O102" i="20"/>
  <c r="N102" i="20"/>
  <c r="M102" i="20"/>
  <c r="L102" i="20"/>
  <c r="K102" i="20"/>
  <c r="J102" i="20"/>
  <c r="I102" i="20"/>
  <c r="H102" i="20"/>
  <c r="G102" i="20"/>
  <c r="F102" i="20"/>
  <c r="E102" i="20"/>
  <c r="D102" i="20"/>
  <c r="AU101" i="20"/>
  <c r="AT101" i="20"/>
  <c r="AS101" i="20"/>
  <c r="AR101" i="20"/>
  <c r="AQ101" i="20"/>
  <c r="AP101" i="20"/>
  <c r="AO101" i="20"/>
  <c r="AN101" i="20"/>
  <c r="AM101" i="20"/>
  <c r="AL101" i="20"/>
  <c r="AK101" i="20"/>
  <c r="AJ101" i="20"/>
  <c r="AI101" i="20"/>
  <c r="AH101" i="20"/>
  <c r="AG101" i="20"/>
  <c r="AF101" i="20"/>
  <c r="AE101" i="20"/>
  <c r="AD101" i="20"/>
  <c r="AC101" i="20"/>
  <c r="AB101" i="20"/>
  <c r="AA101" i="20"/>
  <c r="Z101" i="20"/>
  <c r="Y101" i="20"/>
  <c r="X101" i="20"/>
  <c r="W101" i="20"/>
  <c r="V101" i="20"/>
  <c r="U101" i="20"/>
  <c r="T101" i="20"/>
  <c r="S101" i="20"/>
  <c r="R101" i="20"/>
  <c r="Q101" i="20"/>
  <c r="P101" i="20"/>
  <c r="O101" i="20"/>
  <c r="N101" i="20"/>
  <c r="M101" i="20"/>
  <c r="L101" i="20"/>
  <c r="K101" i="20"/>
  <c r="J101" i="20"/>
  <c r="I101" i="20"/>
  <c r="H101" i="20"/>
  <c r="G101" i="20"/>
  <c r="F101" i="20"/>
  <c r="E101" i="20"/>
  <c r="D101" i="20"/>
  <c r="AU100" i="20"/>
  <c r="AT100" i="20"/>
  <c r="AS100" i="20"/>
  <c r="AR100" i="20"/>
  <c r="AQ100" i="20"/>
  <c r="AP100" i="20"/>
  <c r="AO100" i="20"/>
  <c r="AN100" i="20"/>
  <c r="AM100" i="20"/>
  <c r="AL100" i="20"/>
  <c r="AK100" i="20"/>
  <c r="AJ100" i="20"/>
  <c r="AI100" i="20"/>
  <c r="AH100" i="20"/>
  <c r="AG100" i="20"/>
  <c r="AF100" i="20"/>
  <c r="AE100" i="20"/>
  <c r="AD100" i="20"/>
  <c r="AC100" i="20"/>
  <c r="AB100" i="20"/>
  <c r="AA100" i="20"/>
  <c r="Z100" i="20"/>
  <c r="Y100" i="20"/>
  <c r="X100" i="20"/>
  <c r="W100" i="20"/>
  <c r="V100" i="20"/>
  <c r="U100" i="20"/>
  <c r="T100" i="20"/>
  <c r="S100" i="20"/>
  <c r="R100" i="20"/>
  <c r="Q100" i="20"/>
  <c r="P100" i="20"/>
  <c r="O100" i="20"/>
  <c r="N100" i="20"/>
  <c r="M100" i="20"/>
  <c r="L100" i="20"/>
  <c r="K100" i="20"/>
  <c r="J100" i="20"/>
  <c r="I100" i="20"/>
  <c r="H100" i="20"/>
  <c r="G100" i="20"/>
  <c r="F100" i="20"/>
  <c r="E100" i="20"/>
  <c r="D100" i="20"/>
  <c r="AU99" i="20"/>
  <c r="AT99" i="20"/>
  <c r="AS99" i="20"/>
  <c r="AR99" i="20"/>
  <c r="AQ99" i="20"/>
  <c r="AP99" i="20"/>
  <c r="AO99" i="20"/>
  <c r="AN99" i="20"/>
  <c r="AM99" i="20"/>
  <c r="AL99" i="20"/>
  <c r="AK99" i="20"/>
  <c r="AJ99" i="20"/>
  <c r="AI99" i="20"/>
  <c r="AH99" i="20"/>
  <c r="AG99" i="20"/>
  <c r="AF99" i="20"/>
  <c r="AE99" i="20"/>
  <c r="AD99" i="20"/>
  <c r="AC99" i="20"/>
  <c r="AB99" i="20"/>
  <c r="AA99" i="20"/>
  <c r="Z99" i="20"/>
  <c r="Y99" i="20"/>
  <c r="X99" i="20"/>
  <c r="W99" i="20"/>
  <c r="V99" i="20"/>
  <c r="U99" i="20"/>
  <c r="T99" i="20"/>
  <c r="S99" i="20"/>
  <c r="R99" i="20"/>
  <c r="Q99" i="20"/>
  <c r="P99" i="20"/>
  <c r="O99" i="20"/>
  <c r="N99" i="20"/>
  <c r="M99" i="20"/>
  <c r="L99" i="20"/>
  <c r="K99" i="20"/>
  <c r="J99" i="20"/>
  <c r="I99" i="20"/>
  <c r="H99" i="20"/>
  <c r="G99" i="20"/>
  <c r="F99" i="20"/>
  <c r="E99" i="20"/>
  <c r="D99" i="20"/>
  <c r="AU98" i="20"/>
  <c r="AT98" i="20"/>
  <c r="AS98" i="20"/>
  <c r="AR98" i="20"/>
  <c r="AQ98" i="20"/>
  <c r="AP98" i="20"/>
  <c r="AO98" i="20"/>
  <c r="AN98" i="20"/>
  <c r="AM98" i="20"/>
  <c r="AL98" i="20"/>
  <c r="AK98" i="20"/>
  <c r="AJ98" i="20"/>
  <c r="AI98" i="20"/>
  <c r="AH98" i="20"/>
  <c r="AG98" i="20"/>
  <c r="AF98" i="20"/>
  <c r="AE98" i="20"/>
  <c r="AD98" i="20"/>
  <c r="AC98" i="20"/>
  <c r="AB98" i="20"/>
  <c r="AA98" i="20"/>
  <c r="Z98" i="20"/>
  <c r="Y98" i="20"/>
  <c r="X98" i="20"/>
  <c r="W98" i="20"/>
  <c r="V98" i="20"/>
  <c r="U98" i="20"/>
  <c r="T98" i="20"/>
  <c r="S98" i="20"/>
  <c r="R98" i="20"/>
  <c r="Q98" i="20"/>
  <c r="P98" i="20"/>
  <c r="O98" i="20"/>
  <c r="N98" i="20"/>
  <c r="M98" i="20"/>
  <c r="L98" i="20"/>
  <c r="K98" i="20"/>
  <c r="J98" i="20"/>
  <c r="I98" i="20"/>
  <c r="H98" i="20"/>
  <c r="G98" i="20"/>
  <c r="F98" i="20"/>
  <c r="E98" i="20"/>
  <c r="D98" i="20"/>
  <c r="AU97" i="20"/>
  <c r="AT97" i="20"/>
  <c r="AS97" i="20"/>
  <c r="AR97" i="20"/>
  <c r="AQ97" i="20"/>
  <c r="AP97" i="20"/>
  <c r="AO97" i="20"/>
  <c r="AN97" i="20"/>
  <c r="AM97" i="20"/>
  <c r="AL97" i="20"/>
  <c r="AK97" i="20"/>
  <c r="AJ97" i="20"/>
  <c r="AI97" i="20"/>
  <c r="AH97" i="20"/>
  <c r="AG97" i="20"/>
  <c r="AF97" i="20"/>
  <c r="AE97" i="20"/>
  <c r="AD97" i="20"/>
  <c r="AC97" i="20"/>
  <c r="AB97" i="20"/>
  <c r="AA97" i="20"/>
  <c r="Z97" i="20"/>
  <c r="Y97" i="20"/>
  <c r="X97" i="20"/>
  <c r="W97" i="20"/>
  <c r="V97" i="20"/>
  <c r="U97" i="20"/>
  <c r="T97" i="20"/>
  <c r="S97" i="20"/>
  <c r="R97" i="20"/>
  <c r="Q97" i="20"/>
  <c r="P97" i="20"/>
  <c r="O97" i="20"/>
  <c r="N97" i="20"/>
  <c r="M97" i="20"/>
  <c r="L97" i="20"/>
  <c r="K97" i="20"/>
  <c r="J97" i="20"/>
  <c r="I97" i="20"/>
  <c r="H97" i="20"/>
  <c r="G97" i="20"/>
  <c r="F97" i="20"/>
  <c r="E97" i="20"/>
  <c r="D97" i="20"/>
  <c r="AU96" i="20"/>
  <c r="AT96" i="20"/>
  <c r="AS96" i="20"/>
  <c r="AR96" i="20"/>
  <c r="AQ96" i="20"/>
  <c r="AP96" i="20"/>
  <c r="AO96" i="20"/>
  <c r="AN96" i="20"/>
  <c r="AM96" i="20"/>
  <c r="AL96" i="20"/>
  <c r="AK96" i="20"/>
  <c r="AJ96" i="20"/>
  <c r="AI96" i="20"/>
  <c r="AH96" i="20"/>
  <c r="AG96" i="20"/>
  <c r="AF96" i="20"/>
  <c r="AE96" i="20"/>
  <c r="AD96" i="20"/>
  <c r="AC96" i="20"/>
  <c r="AB96" i="20"/>
  <c r="AA96" i="20"/>
  <c r="Z96" i="20"/>
  <c r="Y96" i="20"/>
  <c r="X96" i="20"/>
  <c r="W96" i="20"/>
  <c r="V96" i="20"/>
  <c r="U96" i="20"/>
  <c r="T96" i="20"/>
  <c r="S96" i="20"/>
  <c r="R96" i="20"/>
  <c r="Q96" i="20"/>
  <c r="P96" i="20"/>
  <c r="O96" i="20"/>
  <c r="N96" i="20"/>
  <c r="M96" i="20"/>
  <c r="L96" i="20"/>
  <c r="K96" i="20"/>
  <c r="J96" i="20"/>
  <c r="I96" i="20"/>
  <c r="H96" i="20"/>
  <c r="G96" i="20"/>
  <c r="F96" i="20"/>
  <c r="E96" i="20"/>
  <c r="D96" i="20"/>
  <c r="AU95" i="20"/>
  <c r="AT95" i="20"/>
  <c r="AS95" i="20"/>
  <c r="AR95" i="20"/>
  <c r="AQ95" i="20"/>
  <c r="AP95" i="20"/>
  <c r="AO95" i="20"/>
  <c r="AN95" i="20"/>
  <c r="AM95" i="20"/>
  <c r="AL95" i="20"/>
  <c r="AK95" i="20"/>
  <c r="AJ95" i="20"/>
  <c r="AI95" i="20"/>
  <c r="AH95" i="20"/>
  <c r="AG95" i="20"/>
  <c r="AF95" i="20"/>
  <c r="AE95" i="20"/>
  <c r="AD95" i="20"/>
  <c r="AC95" i="20"/>
  <c r="AB95" i="20"/>
  <c r="AA95" i="20"/>
  <c r="Z95" i="20"/>
  <c r="Y95" i="20"/>
  <c r="X95" i="20"/>
  <c r="W95" i="20"/>
  <c r="V95" i="20"/>
  <c r="U95" i="20"/>
  <c r="T95" i="20"/>
  <c r="S95" i="20"/>
  <c r="R95" i="20"/>
  <c r="Q95" i="20"/>
  <c r="P95" i="20"/>
  <c r="O95" i="20"/>
  <c r="N95" i="20"/>
  <c r="M95" i="20"/>
  <c r="L95" i="20"/>
  <c r="K95" i="20"/>
  <c r="J95" i="20"/>
  <c r="I95" i="20"/>
  <c r="H95" i="20"/>
  <c r="G95" i="20"/>
  <c r="F95" i="20"/>
  <c r="E95" i="20"/>
  <c r="D95" i="20"/>
  <c r="AU94" i="20"/>
  <c r="AT94" i="20"/>
  <c r="AS94" i="20"/>
  <c r="AR94" i="20"/>
  <c r="AQ94" i="20"/>
  <c r="AP94" i="20"/>
  <c r="AO94" i="20"/>
  <c r="AN94" i="20"/>
  <c r="AM94" i="20"/>
  <c r="AL94" i="20"/>
  <c r="AK94" i="20"/>
  <c r="AJ94" i="20"/>
  <c r="AI94" i="20"/>
  <c r="AH94" i="20"/>
  <c r="AG94" i="20"/>
  <c r="AF94" i="20"/>
  <c r="AE94" i="20"/>
  <c r="AD94" i="20"/>
  <c r="AC94" i="20"/>
  <c r="AB94" i="20"/>
  <c r="AA94" i="20"/>
  <c r="Z94" i="20"/>
  <c r="Y94" i="20"/>
  <c r="X94" i="20"/>
  <c r="W94" i="20"/>
  <c r="V94" i="20"/>
  <c r="U94" i="20"/>
  <c r="T94" i="20"/>
  <c r="S94" i="20"/>
  <c r="R94" i="20"/>
  <c r="Q94" i="20"/>
  <c r="P94" i="20"/>
  <c r="O94" i="20"/>
  <c r="N94" i="20"/>
  <c r="M94" i="20"/>
  <c r="L94" i="20"/>
  <c r="K94" i="20"/>
  <c r="J94" i="20"/>
  <c r="I94" i="20"/>
  <c r="H94" i="20"/>
  <c r="G94" i="20"/>
  <c r="F94" i="20"/>
  <c r="E94" i="20"/>
  <c r="D94" i="20"/>
  <c r="AU93" i="20"/>
  <c r="AT93" i="20"/>
  <c r="AS93" i="20"/>
  <c r="AR93" i="20"/>
  <c r="AQ93" i="20"/>
  <c r="AP93" i="20"/>
  <c r="AO93" i="20"/>
  <c r="AN93" i="20"/>
  <c r="AM93" i="20"/>
  <c r="AL93" i="20"/>
  <c r="AK93" i="20"/>
  <c r="AJ93" i="20"/>
  <c r="AI93" i="20"/>
  <c r="AH93" i="20"/>
  <c r="AG93" i="20"/>
  <c r="AF93" i="20"/>
  <c r="AE93" i="20"/>
  <c r="AD93" i="20"/>
  <c r="AC93" i="20"/>
  <c r="AB93" i="20"/>
  <c r="AA93" i="20"/>
  <c r="Z93" i="20"/>
  <c r="Y93" i="20"/>
  <c r="X93" i="20"/>
  <c r="W93" i="20"/>
  <c r="V93" i="20"/>
  <c r="U93" i="20"/>
  <c r="T93" i="20"/>
  <c r="S93" i="20"/>
  <c r="R93" i="20"/>
  <c r="Q93" i="20"/>
  <c r="P93" i="20"/>
  <c r="O93" i="20"/>
  <c r="N93" i="20"/>
  <c r="M93" i="20"/>
  <c r="L93" i="20"/>
  <c r="K93" i="20"/>
  <c r="J93" i="20"/>
  <c r="I93" i="20"/>
  <c r="H93" i="20"/>
  <c r="G93" i="20"/>
  <c r="F93" i="20"/>
  <c r="E93" i="20"/>
  <c r="D93" i="20"/>
  <c r="AU92" i="20"/>
  <c r="AT92" i="20"/>
  <c r="AS92" i="20"/>
  <c r="AR92" i="20"/>
  <c r="AQ92" i="20"/>
  <c r="AP92" i="20"/>
  <c r="AO92" i="20"/>
  <c r="AN92" i="20"/>
  <c r="AM92" i="20"/>
  <c r="AL92" i="20"/>
  <c r="AK92" i="20"/>
  <c r="AJ92" i="20"/>
  <c r="AI92" i="20"/>
  <c r="AH92" i="20"/>
  <c r="AG92" i="20"/>
  <c r="AF92" i="20"/>
  <c r="AE92" i="20"/>
  <c r="AD92" i="20"/>
  <c r="AC92" i="20"/>
  <c r="AB92" i="20"/>
  <c r="AA92" i="20"/>
  <c r="Z92" i="20"/>
  <c r="Y92" i="20"/>
  <c r="X92" i="20"/>
  <c r="W92" i="20"/>
  <c r="V92" i="20"/>
  <c r="U92" i="20"/>
  <c r="T92" i="20"/>
  <c r="S92" i="20"/>
  <c r="R92" i="20"/>
  <c r="Q92" i="20"/>
  <c r="P92" i="20"/>
  <c r="O92" i="20"/>
  <c r="N92" i="20"/>
  <c r="M92" i="20"/>
  <c r="L92" i="20"/>
  <c r="K92" i="20"/>
  <c r="J92" i="20"/>
  <c r="I92" i="20"/>
  <c r="H92" i="20"/>
  <c r="G92" i="20"/>
  <c r="F92" i="20"/>
  <c r="E92" i="20"/>
  <c r="D92" i="20"/>
  <c r="AU91" i="20"/>
  <c r="AT91" i="20"/>
  <c r="AS91" i="20"/>
  <c r="AR91" i="20"/>
  <c r="AQ91" i="20"/>
  <c r="AP91" i="20"/>
  <c r="AO91" i="20"/>
  <c r="AN91" i="20"/>
  <c r="AM91" i="20"/>
  <c r="AL91" i="20"/>
  <c r="AK91" i="20"/>
  <c r="AJ91" i="20"/>
  <c r="AI91" i="20"/>
  <c r="AH91" i="20"/>
  <c r="AG91" i="20"/>
  <c r="AF91" i="20"/>
  <c r="AE91" i="20"/>
  <c r="AD91" i="20"/>
  <c r="AC91" i="20"/>
  <c r="AB91" i="20"/>
  <c r="AA91" i="20"/>
  <c r="Z91" i="20"/>
  <c r="Y91" i="20"/>
  <c r="X91" i="20"/>
  <c r="W91" i="20"/>
  <c r="V91" i="20"/>
  <c r="U91" i="20"/>
  <c r="T91" i="20"/>
  <c r="S91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F91" i="20"/>
  <c r="E91" i="20"/>
  <c r="D91" i="20"/>
  <c r="AU90" i="20"/>
  <c r="AT90" i="20"/>
  <c r="AS90" i="20"/>
  <c r="AR90" i="20"/>
  <c r="AQ90" i="20"/>
  <c r="AP90" i="20"/>
  <c r="AO90" i="20"/>
  <c r="AN90" i="20"/>
  <c r="AM90" i="20"/>
  <c r="AL90" i="20"/>
  <c r="AK90" i="20"/>
  <c r="AJ90" i="20"/>
  <c r="AI90" i="20"/>
  <c r="AH90" i="20"/>
  <c r="AG90" i="20"/>
  <c r="AF90" i="20"/>
  <c r="AE90" i="20"/>
  <c r="AD90" i="20"/>
  <c r="AC90" i="20"/>
  <c r="AB90" i="20"/>
  <c r="AA90" i="20"/>
  <c r="Z90" i="20"/>
  <c r="Y90" i="20"/>
  <c r="X90" i="20"/>
  <c r="W90" i="20"/>
  <c r="V90" i="20"/>
  <c r="U90" i="20"/>
  <c r="T90" i="20"/>
  <c r="S90" i="20"/>
  <c r="R90" i="20"/>
  <c r="Q90" i="20"/>
  <c r="P90" i="20"/>
  <c r="O90" i="20"/>
  <c r="N90" i="20"/>
  <c r="M90" i="20"/>
  <c r="L90" i="20"/>
  <c r="K90" i="20"/>
  <c r="J90" i="20"/>
  <c r="I90" i="20"/>
  <c r="H90" i="20"/>
  <c r="G90" i="20"/>
  <c r="F90" i="20"/>
  <c r="E90" i="20"/>
  <c r="D90" i="20"/>
  <c r="AU89" i="20"/>
  <c r="AT89" i="20"/>
  <c r="AS89" i="20"/>
  <c r="AR89" i="20"/>
  <c r="AQ89" i="20"/>
  <c r="AP89" i="20"/>
  <c r="AO89" i="20"/>
  <c r="AN89" i="20"/>
  <c r="AM89" i="20"/>
  <c r="AL89" i="20"/>
  <c r="AK89" i="20"/>
  <c r="AJ89" i="20"/>
  <c r="AI89" i="20"/>
  <c r="AH89" i="20"/>
  <c r="AG89" i="20"/>
  <c r="AF89" i="20"/>
  <c r="AE89" i="20"/>
  <c r="AD89" i="20"/>
  <c r="AC89" i="20"/>
  <c r="AB89" i="20"/>
  <c r="AA89" i="20"/>
  <c r="Z89" i="20"/>
  <c r="Y89" i="20"/>
  <c r="X89" i="20"/>
  <c r="W89" i="20"/>
  <c r="V89" i="20"/>
  <c r="U89" i="20"/>
  <c r="T89" i="20"/>
  <c r="S89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F89" i="20"/>
  <c r="E89" i="20"/>
  <c r="D89" i="20"/>
  <c r="AU88" i="20"/>
  <c r="AT88" i="20"/>
  <c r="AS88" i="20"/>
  <c r="AR88" i="20"/>
  <c r="AQ88" i="20"/>
  <c r="AP88" i="20"/>
  <c r="AO88" i="20"/>
  <c r="AN88" i="20"/>
  <c r="AM88" i="20"/>
  <c r="AL88" i="20"/>
  <c r="AK88" i="20"/>
  <c r="AJ88" i="20"/>
  <c r="AI88" i="20"/>
  <c r="AH88" i="20"/>
  <c r="AG88" i="20"/>
  <c r="AF88" i="20"/>
  <c r="AE88" i="20"/>
  <c r="AD88" i="20"/>
  <c r="AC88" i="20"/>
  <c r="AB88" i="20"/>
  <c r="AA88" i="20"/>
  <c r="Z88" i="20"/>
  <c r="Y88" i="20"/>
  <c r="X88" i="20"/>
  <c r="W88" i="20"/>
  <c r="V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E88" i="20"/>
  <c r="D88" i="20"/>
  <c r="AU87" i="20"/>
  <c r="AT87" i="20"/>
  <c r="AS87" i="20"/>
  <c r="AR87" i="20"/>
  <c r="AQ87" i="20"/>
  <c r="AP87" i="20"/>
  <c r="AO87" i="20"/>
  <c r="AN87" i="20"/>
  <c r="AM87" i="20"/>
  <c r="AL87" i="20"/>
  <c r="AK87" i="20"/>
  <c r="AJ87" i="20"/>
  <c r="AI87" i="20"/>
  <c r="AH87" i="20"/>
  <c r="AG87" i="20"/>
  <c r="AF87" i="20"/>
  <c r="AE87" i="20"/>
  <c r="AD87" i="20"/>
  <c r="AC87" i="20"/>
  <c r="AB87" i="20"/>
  <c r="AA87" i="20"/>
  <c r="Z87" i="20"/>
  <c r="Y87" i="20"/>
  <c r="X87" i="20"/>
  <c r="W87" i="20"/>
  <c r="V87" i="20"/>
  <c r="U87" i="20"/>
  <c r="T87" i="20"/>
  <c r="S87" i="20"/>
  <c r="R87" i="20"/>
  <c r="Q87" i="20"/>
  <c r="P87" i="20"/>
  <c r="O87" i="20"/>
  <c r="N87" i="20"/>
  <c r="M87" i="20"/>
  <c r="L87" i="20"/>
  <c r="K87" i="20"/>
  <c r="J87" i="20"/>
  <c r="I87" i="20"/>
  <c r="H87" i="20"/>
  <c r="G87" i="20"/>
  <c r="F87" i="20"/>
  <c r="E87" i="20"/>
  <c r="D87" i="20"/>
  <c r="AU86" i="20"/>
  <c r="AT86" i="20"/>
  <c r="AS86" i="20"/>
  <c r="AR86" i="20"/>
  <c r="AQ86" i="20"/>
  <c r="AP86" i="20"/>
  <c r="AO86" i="20"/>
  <c r="AN86" i="20"/>
  <c r="AM86" i="20"/>
  <c r="AL86" i="20"/>
  <c r="AK86" i="20"/>
  <c r="AJ86" i="20"/>
  <c r="AI86" i="20"/>
  <c r="AH86" i="20"/>
  <c r="AG86" i="20"/>
  <c r="AF86" i="20"/>
  <c r="AE86" i="20"/>
  <c r="AD86" i="20"/>
  <c r="AC86" i="20"/>
  <c r="AB86" i="20"/>
  <c r="AA86" i="20"/>
  <c r="Z86" i="20"/>
  <c r="Y86" i="20"/>
  <c r="X86" i="20"/>
  <c r="W86" i="20"/>
  <c r="V86" i="20"/>
  <c r="U86" i="20"/>
  <c r="T86" i="20"/>
  <c r="S86" i="20"/>
  <c r="R86" i="20"/>
  <c r="Q86" i="20"/>
  <c r="P86" i="20"/>
  <c r="O86" i="20"/>
  <c r="N86" i="20"/>
  <c r="M86" i="20"/>
  <c r="L86" i="20"/>
  <c r="K86" i="20"/>
  <c r="J86" i="20"/>
  <c r="I86" i="20"/>
  <c r="H86" i="20"/>
  <c r="G86" i="20"/>
  <c r="F86" i="20"/>
  <c r="E86" i="20"/>
  <c r="D86" i="20"/>
  <c r="AU85" i="20"/>
  <c r="AT85" i="20"/>
  <c r="AS85" i="20"/>
  <c r="AR85" i="20"/>
  <c r="AQ85" i="20"/>
  <c r="AP85" i="20"/>
  <c r="AO85" i="20"/>
  <c r="AN85" i="20"/>
  <c r="AM85" i="20"/>
  <c r="AL85" i="20"/>
  <c r="AK85" i="20"/>
  <c r="AJ85" i="20"/>
  <c r="AI85" i="20"/>
  <c r="AH85" i="20"/>
  <c r="AG85" i="20"/>
  <c r="AF85" i="20"/>
  <c r="AE85" i="20"/>
  <c r="AD85" i="20"/>
  <c r="AC85" i="20"/>
  <c r="AB85" i="20"/>
  <c r="AA85" i="20"/>
  <c r="Z85" i="20"/>
  <c r="Y85" i="20"/>
  <c r="X85" i="20"/>
  <c r="W85" i="20"/>
  <c r="V85" i="20"/>
  <c r="U85" i="20"/>
  <c r="T85" i="20"/>
  <c r="S85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D85" i="20"/>
  <c r="AU84" i="20"/>
  <c r="AT84" i="20"/>
  <c r="AS84" i="20"/>
  <c r="AR84" i="20"/>
  <c r="AQ84" i="20"/>
  <c r="AP84" i="20"/>
  <c r="AO84" i="20"/>
  <c r="AN84" i="20"/>
  <c r="AM84" i="20"/>
  <c r="AL84" i="20"/>
  <c r="AK84" i="20"/>
  <c r="AJ84" i="20"/>
  <c r="AI84" i="20"/>
  <c r="AH84" i="20"/>
  <c r="AG84" i="20"/>
  <c r="AF84" i="20"/>
  <c r="AE84" i="20"/>
  <c r="AD84" i="20"/>
  <c r="AC84" i="20"/>
  <c r="AB84" i="20"/>
  <c r="AA84" i="20"/>
  <c r="Z84" i="20"/>
  <c r="Y84" i="20"/>
  <c r="X84" i="20"/>
  <c r="W84" i="20"/>
  <c r="V84" i="20"/>
  <c r="U84" i="20"/>
  <c r="T84" i="20"/>
  <c r="S84" i="20"/>
  <c r="R84" i="20"/>
  <c r="Q84" i="20"/>
  <c r="P84" i="20"/>
  <c r="O84" i="20"/>
  <c r="N84" i="20"/>
  <c r="M84" i="20"/>
  <c r="L84" i="20"/>
  <c r="K84" i="20"/>
  <c r="J84" i="20"/>
  <c r="I84" i="20"/>
  <c r="H84" i="20"/>
  <c r="G84" i="20"/>
  <c r="F84" i="20"/>
  <c r="E84" i="20"/>
  <c r="D84" i="20"/>
  <c r="AU83" i="20"/>
  <c r="AT83" i="20"/>
  <c r="AS83" i="20"/>
  <c r="AR83" i="20"/>
  <c r="AQ83" i="20"/>
  <c r="AP83" i="20"/>
  <c r="AO83" i="20"/>
  <c r="AN83" i="20"/>
  <c r="AM83" i="20"/>
  <c r="AL83" i="20"/>
  <c r="AK83" i="20"/>
  <c r="AJ83" i="20"/>
  <c r="AI83" i="20"/>
  <c r="AH83" i="20"/>
  <c r="AG83" i="20"/>
  <c r="AF83" i="20"/>
  <c r="AE83" i="20"/>
  <c r="AD83" i="20"/>
  <c r="AC83" i="20"/>
  <c r="AB83" i="20"/>
  <c r="AA83" i="20"/>
  <c r="Z83" i="20"/>
  <c r="Y83" i="20"/>
  <c r="X83" i="20"/>
  <c r="W83" i="20"/>
  <c r="V83" i="20"/>
  <c r="U83" i="20"/>
  <c r="T83" i="20"/>
  <c r="S83" i="20"/>
  <c r="R83" i="20"/>
  <c r="Q83" i="20"/>
  <c r="P83" i="20"/>
  <c r="O83" i="20"/>
  <c r="N83" i="20"/>
  <c r="M83" i="20"/>
  <c r="L83" i="20"/>
  <c r="K83" i="20"/>
  <c r="J83" i="20"/>
  <c r="I83" i="20"/>
  <c r="H83" i="20"/>
  <c r="G83" i="20"/>
  <c r="F83" i="20"/>
  <c r="E83" i="20"/>
  <c r="D83" i="20"/>
  <c r="AU82" i="20"/>
  <c r="AT82" i="20"/>
  <c r="AT104" i="20" s="1"/>
  <c r="AS82" i="20"/>
  <c r="AS104" i="20" s="1"/>
  <c r="AR82" i="20"/>
  <c r="AR104" i="20" s="1"/>
  <c r="AQ82" i="20"/>
  <c r="AQ104" i="20" s="1"/>
  <c r="AP82" i="20"/>
  <c r="AO82" i="20"/>
  <c r="AO104" i="20" s="1"/>
  <c r="AN82" i="20"/>
  <c r="AM82" i="20"/>
  <c r="AM104" i="20" s="1"/>
  <c r="AL82" i="20"/>
  <c r="AK82" i="20"/>
  <c r="AK104" i="20" s="1"/>
  <c r="AJ82" i="20"/>
  <c r="AI82" i="20"/>
  <c r="AI104" i="20" s="1"/>
  <c r="AH82" i="20"/>
  <c r="AH104" i="20" s="1"/>
  <c r="AG82" i="20"/>
  <c r="AG104" i="20" s="1"/>
  <c r="AF82" i="20"/>
  <c r="AF104" i="20" s="1"/>
  <c r="AE82" i="20"/>
  <c r="AE104" i="20" s="1"/>
  <c r="AD82" i="20"/>
  <c r="AC82" i="20"/>
  <c r="AC104" i="20" s="1"/>
  <c r="AB82" i="20"/>
  <c r="AB104" i="20" s="1"/>
  <c r="AA82" i="20"/>
  <c r="AA104" i="20" s="1"/>
  <c r="Z82" i="20"/>
  <c r="Y82" i="20"/>
  <c r="Y104" i="20" s="1"/>
  <c r="X82" i="20"/>
  <c r="X104" i="20" s="1"/>
  <c r="W82" i="20"/>
  <c r="W104" i="20" s="1"/>
  <c r="V82" i="20"/>
  <c r="U82" i="20"/>
  <c r="U104" i="20" s="1"/>
  <c r="T82" i="20"/>
  <c r="T104" i="20" s="1"/>
  <c r="S82" i="20"/>
  <c r="R82" i="20"/>
  <c r="Q82" i="20"/>
  <c r="P82" i="20"/>
  <c r="O82" i="20"/>
  <c r="N82" i="20"/>
  <c r="N104" i="20" s="1"/>
  <c r="M82" i="20"/>
  <c r="L82" i="20"/>
  <c r="K82" i="20"/>
  <c r="J82" i="20"/>
  <c r="J104" i="20" s="1"/>
  <c r="I82" i="20"/>
  <c r="I104" i="20" s="1"/>
  <c r="H82" i="20"/>
  <c r="H104" i="20" s="1"/>
  <c r="G82" i="20"/>
  <c r="G104" i="20" s="1"/>
  <c r="F82" i="20"/>
  <c r="F104" i="20" s="1"/>
  <c r="E82" i="20"/>
  <c r="E104" i="20" s="1"/>
  <c r="D82" i="20"/>
  <c r="C76" i="20"/>
  <c r="AV72" i="20"/>
  <c r="AV67" i="20"/>
  <c r="AV62" i="20"/>
  <c r="AV57" i="20"/>
  <c r="AV52" i="20"/>
  <c r="AV47" i="20"/>
  <c r="AV42" i="20"/>
  <c r="AV37" i="20"/>
  <c r="AV32" i="20"/>
  <c r="AV27" i="20"/>
  <c r="AV22" i="20"/>
  <c r="AV17" i="20"/>
  <c r="AV12" i="20"/>
  <c r="AJ104" i="20" l="1"/>
  <c r="AL104" i="20"/>
  <c r="AN104" i="20"/>
  <c r="AP104" i="20"/>
  <c r="AD104" i="20"/>
  <c r="V104" i="20"/>
  <c r="Z104" i="20"/>
  <c r="R104" i="20"/>
  <c r="P104" i="20"/>
  <c r="L104" i="20"/>
  <c r="AV103" i="20"/>
  <c r="AV93" i="20"/>
  <c r="AV94" i="20"/>
  <c r="AV95" i="20"/>
  <c r="AV96" i="20"/>
  <c r="AV97" i="20"/>
  <c r="AV98" i="20"/>
  <c r="AV99" i="20"/>
  <c r="AV100" i="20"/>
  <c r="AV101" i="20"/>
  <c r="AV102" i="20"/>
  <c r="AV82" i="20"/>
  <c r="AV83" i="20"/>
  <c r="AV84" i="20"/>
  <c r="AV85" i="20"/>
  <c r="AV86" i="20"/>
  <c r="AV87" i="20"/>
  <c r="AV88" i="20"/>
  <c r="AV89" i="20"/>
  <c r="AV90" i="20"/>
  <c r="AV91" i="20"/>
  <c r="AV92" i="20"/>
  <c r="C109" i="20"/>
  <c r="H111" i="20"/>
  <c r="D104" i="20"/>
  <c r="D111" i="20"/>
  <c r="C111" i="20" s="1"/>
  <c r="AT115" i="19"/>
  <c r="AR115" i="19"/>
  <c r="AP115" i="19"/>
  <c r="AN115" i="19"/>
  <c r="AL115" i="19"/>
  <c r="AJ115" i="19"/>
  <c r="AH115" i="19"/>
  <c r="AF115" i="19"/>
  <c r="AD115" i="19"/>
  <c r="AB115" i="19"/>
  <c r="Z115" i="19"/>
  <c r="X115" i="19"/>
  <c r="V115" i="19"/>
  <c r="T115" i="19"/>
  <c r="R115" i="19"/>
  <c r="P115" i="19"/>
  <c r="N115" i="19"/>
  <c r="L115" i="19"/>
  <c r="J115" i="19"/>
  <c r="H115" i="19"/>
  <c r="F115" i="19"/>
  <c r="D115" i="19"/>
  <c r="AT114" i="19"/>
  <c r="AT116" i="19" s="1"/>
  <c r="AR114" i="19"/>
  <c r="AR116" i="19" s="1"/>
  <c r="AP114" i="19"/>
  <c r="AP116" i="19" s="1"/>
  <c r="AN114" i="19"/>
  <c r="AN116" i="19" s="1"/>
  <c r="AL114" i="19"/>
  <c r="AL116" i="19" s="1"/>
  <c r="AJ114" i="19"/>
  <c r="AJ116" i="19" s="1"/>
  <c r="AH114" i="19"/>
  <c r="AH116" i="19" s="1"/>
  <c r="AF114" i="19"/>
  <c r="AF116" i="19" s="1"/>
  <c r="AD114" i="19"/>
  <c r="AD116" i="19" s="1"/>
  <c r="AB114" i="19"/>
  <c r="AB116" i="19" s="1"/>
  <c r="Z114" i="19"/>
  <c r="Z116" i="19" s="1"/>
  <c r="X114" i="19"/>
  <c r="X116" i="19" s="1"/>
  <c r="V114" i="19"/>
  <c r="V116" i="19" s="1"/>
  <c r="T114" i="19"/>
  <c r="R114" i="19"/>
  <c r="R116" i="19" s="1"/>
  <c r="P114" i="19"/>
  <c r="N114" i="19"/>
  <c r="N116" i="19" s="1"/>
  <c r="L114" i="19"/>
  <c r="J114" i="19"/>
  <c r="J116" i="19" s="1"/>
  <c r="H114" i="19"/>
  <c r="F114" i="19"/>
  <c r="F116" i="19" s="1"/>
  <c r="D114" i="19"/>
  <c r="B109" i="19"/>
  <c r="AU108" i="19"/>
  <c r="AT108" i="19"/>
  <c r="AS108" i="19"/>
  <c r="AR108" i="19"/>
  <c r="AQ108" i="19"/>
  <c r="AP108" i="19"/>
  <c r="AO108" i="19"/>
  <c r="AN108" i="19"/>
  <c r="AM108" i="19"/>
  <c r="AL108" i="19"/>
  <c r="AK108" i="19"/>
  <c r="AJ108" i="19"/>
  <c r="AI108" i="19"/>
  <c r="AH108" i="19"/>
  <c r="AG108" i="19"/>
  <c r="AF108" i="19"/>
  <c r="AE108" i="19"/>
  <c r="AD108" i="19"/>
  <c r="AC108" i="19"/>
  <c r="AB108" i="19"/>
  <c r="AA108" i="19"/>
  <c r="Z108" i="19"/>
  <c r="Y108" i="19"/>
  <c r="X108" i="19"/>
  <c r="W108" i="19"/>
  <c r="V108" i="19"/>
  <c r="U108" i="19"/>
  <c r="T108" i="19"/>
  <c r="S108" i="19"/>
  <c r="R108" i="19"/>
  <c r="Q108" i="19"/>
  <c r="P108" i="19"/>
  <c r="O108" i="19"/>
  <c r="N108" i="19"/>
  <c r="M108" i="19"/>
  <c r="L108" i="19"/>
  <c r="K108" i="19"/>
  <c r="J108" i="19"/>
  <c r="I108" i="19"/>
  <c r="H108" i="19"/>
  <c r="G108" i="19"/>
  <c r="F108" i="19"/>
  <c r="E108" i="19"/>
  <c r="D108" i="19"/>
  <c r="AU107" i="19"/>
  <c r="AT107" i="19"/>
  <c r="AS107" i="19"/>
  <c r="AR107" i="19"/>
  <c r="AQ107" i="19"/>
  <c r="AP107" i="19"/>
  <c r="AO107" i="19"/>
  <c r="AN107" i="19"/>
  <c r="AM107" i="19"/>
  <c r="AL107" i="19"/>
  <c r="AK107" i="19"/>
  <c r="AJ107" i="19"/>
  <c r="AI107" i="19"/>
  <c r="AH107" i="19"/>
  <c r="AG107" i="19"/>
  <c r="AF107" i="19"/>
  <c r="AE107" i="19"/>
  <c r="AD107" i="19"/>
  <c r="AC107" i="19"/>
  <c r="AB107" i="19"/>
  <c r="AA107" i="19"/>
  <c r="Z107" i="19"/>
  <c r="Y107" i="19"/>
  <c r="X107" i="19"/>
  <c r="W107" i="19"/>
  <c r="V107" i="19"/>
  <c r="U107" i="19"/>
  <c r="T107" i="19"/>
  <c r="S107" i="19"/>
  <c r="R107" i="19"/>
  <c r="Q107" i="19"/>
  <c r="P107" i="19"/>
  <c r="O107" i="19"/>
  <c r="N107" i="19"/>
  <c r="M107" i="19"/>
  <c r="L107" i="19"/>
  <c r="K107" i="19"/>
  <c r="J107" i="19"/>
  <c r="I107" i="19"/>
  <c r="H107" i="19"/>
  <c r="G107" i="19"/>
  <c r="F107" i="19"/>
  <c r="E107" i="19"/>
  <c r="D107" i="19"/>
  <c r="AU106" i="19"/>
  <c r="AT106" i="19"/>
  <c r="AS106" i="19"/>
  <c r="AR106" i="19"/>
  <c r="AQ106" i="19"/>
  <c r="AP106" i="19"/>
  <c r="AO106" i="19"/>
  <c r="AN106" i="19"/>
  <c r="AM106" i="19"/>
  <c r="AL106" i="19"/>
  <c r="AK106" i="19"/>
  <c r="AJ106" i="19"/>
  <c r="AI106" i="19"/>
  <c r="AH106" i="19"/>
  <c r="AG106" i="19"/>
  <c r="AF106" i="19"/>
  <c r="AE106" i="19"/>
  <c r="AD106" i="19"/>
  <c r="AC106" i="19"/>
  <c r="AB106" i="19"/>
  <c r="AA106" i="19"/>
  <c r="Z106" i="19"/>
  <c r="Y106" i="19"/>
  <c r="X106" i="19"/>
  <c r="W106" i="19"/>
  <c r="V106" i="19"/>
  <c r="U106" i="19"/>
  <c r="T106" i="19"/>
  <c r="S106" i="19"/>
  <c r="R106" i="19"/>
  <c r="Q106" i="19"/>
  <c r="P106" i="19"/>
  <c r="O106" i="19"/>
  <c r="N106" i="19"/>
  <c r="M106" i="19"/>
  <c r="L106" i="19"/>
  <c r="K106" i="19"/>
  <c r="J106" i="19"/>
  <c r="I106" i="19"/>
  <c r="H106" i="19"/>
  <c r="G106" i="19"/>
  <c r="F106" i="19"/>
  <c r="E106" i="19"/>
  <c r="D106" i="19"/>
  <c r="AU105" i="19"/>
  <c r="AT105" i="19"/>
  <c r="AS105" i="19"/>
  <c r="AR105" i="19"/>
  <c r="AQ105" i="19"/>
  <c r="AP105" i="19"/>
  <c r="AO105" i="19"/>
  <c r="AN105" i="19"/>
  <c r="AM105" i="19"/>
  <c r="AL105" i="19"/>
  <c r="AK105" i="19"/>
  <c r="AJ105" i="19"/>
  <c r="AI105" i="19"/>
  <c r="AH105" i="19"/>
  <c r="AG105" i="19"/>
  <c r="AF105" i="19"/>
  <c r="AE105" i="19"/>
  <c r="AD105" i="19"/>
  <c r="AC105" i="19"/>
  <c r="AB105" i="19"/>
  <c r="AA105" i="19"/>
  <c r="Z105" i="19"/>
  <c r="Y105" i="19"/>
  <c r="X105" i="19"/>
  <c r="W105" i="19"/>
  <c r="V105" i="19"/>
  <c r="U105" i="19"/>
  <c r="T105" i="19"/>
  <c r="S105" i="19"/>
  <c r="R105" i="19"/>
  <c r="Q105" i="19"/>
  <c r="P105" i="19"/>
  <c r="O105" i="19"/>
  <c r="N105" i="19"/>
  <c r="M105" i="19"/>
  <c r="L105" i="19"/>
  <c r="K105" i="19"/>
  <c r="J105" i="19"/>
  <c r="I105" i="19"/>
  <c r="H105" i="19"/>
  <c r="G105" i="19"/>
  <c r="F105" i="19"/>
  <c r="E105" i="19"/>
  <c r="D105" i="19"/>
  <c r="AU104" i="19"/>
  <c r="AT104" i="19"/>
  <c r="AS104" i="19"/>
  <c r="AR104" i="19"/>
  <c r="AQ104" i="19"/>
  <c r="AP104" i="19"/>
  <c r="AO104" i="19"/>
  <c r="AN104" i="19"/>
  <c r="AM104" i="19"/>
  <c r="AL104" i="19"/>
  <c r="AK104" i="19"/>
  <c r="AJ104" i="19"/>
  <c r="AI104" i="19"/>
  <c r="AH104" i="19"/>
  <c r="AG104" i="19"/>
  <c r="AF104" i="19"/>
  <c r="AE104" i="19"/>
  <c r="AD104" i="19"/>
  <c r="AC104" i="19"/>
  <c r="AB104" i="19"/>
  <c r="AA104" i="19"/>
  <c r="Z104" i="19"/>
  <c r="Y104" i="19"/>
  <c r="X104" i="19"/>
  <c r="W104" i="19"/>
  <c r="V104" i="19"/>
  <c r="U104" i="19"/>
  <c r="T104" i="19"/>
  <c r="S104" i="19"/>
  <c r="R104" i="19"/>
  <c r="Q104" i="19"/>
  <c r="P104" i="19"/>
  <c r="O104" i="19"/>
  <c r="N104" i="19"/>
  <c r="M104" i="19"/>
  <c r="L104" i="19"/>
  <c r="K104" i="19"/>
  <c r="J104" i="19"/>
  <c r="I104" i="19"/>
  <c r="H104" i="19"/>
  <c r="G104" i="19"/>
  <c r="F104" i="19"/>
  <c r="E104" i="19"/>
  <c r="D104" i="19"/>
  <c r="AU103" i="19"/>
  <c r="AT103" i="19"/>
  <c r="AS103" i="19"/>
  <c r="AR103" i="19"/>
  <c r="AQ103" i="19"/>
  <c r="AP103" i="19"/>
  <c r="AO103" i="19"/>
  <c r="AN103" i="19"/>
  <c r="AM103" i="19"/>
  <c r="AL103" i="19"/>
  <c r="AK103" i="19"/>
  <c r="AJ103" i="19"/>
  <c r="AI103" i="19"/>
  <c r="AH103" i="19"/>
  <c r="AG103" i="19"/>
  <c r="AF103" i="19"/>
  <c r="AE103" i="19"/>
  <c r="AD103" i="19"/>
  <c r="AC103" i="19"/>
  <c r="AB103" i="19"/>
  <c r="AA103" i="19"/>
  <c r="Z103" i="19"/>
  <c r="Y103" i="19"/>
  <c r="X103" i="19"/>
  <c r="W103" i="19"/>
  <c r="V103" i="19"/>
  <c r="U103" i="19"/>
  <c r="T103" i="19"/>
  <c r="S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E103" i="19"/>
  <c r="D103" i="19"/>
  <c r="AU102" i="19"/>
  <c r="AT102" i="19"/>
  <c r="AS102" i="19"/>
  <c r="AR102" i="19"/>
  <c r="AQ102" i="19"/>
  <c r="AP102" i="19"/>
  <c r="AO102" i="19"/>
  <c r="AN102" i="19"/>
  <c r="AM102" i="19"/>
  <c r="AL102" i="19"/>
  <c r="AK102" i="19"/>
  <c r="AJ102" i="19"/>
  <c r="AI102" i="19"/>
  <c r="AH102" i="19"/>
  <c r="AG102" i="19"/>
  <c r="AF102" i="19"/>
  <c r="AE102" i="19"/>
  <c r="AD102" i="19"/>
  <c r="AC102" i="19"/>
  <c r="AB102" i="19"/>
  <c r="AA102" i="19"/>
  <c r="Z102" i="19"/>
  <c r="Y102" i="19"/>
  <c r="X102" i="19"/>
  <c r="W102" i="19"/>
  <c r="V102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E102" i="19"/>
  <c r="D102" i="19"/>
  <c r="AU101" i="19"/>
  <c r="AT101" i="19"/>
  <c r="AS101" i="19"/>
  <c r="AR101" i="19"/>
  <c r="AQ101" i="19"/>
  <c r="AP101" i="19"/>
  <c r="AO101" i="19"/>
  <c r="AN101" i="19"/>
  <c r="AM101" i="19"/>
  <c r="AL101" i="19"/>
  <c r="AK101" i="19"/>
  <c r="AJ101" i="19"/>
  <c r="AI101" i="19"/>
  <c r="AH101" i="19"/>
  <c r="AG101" i="19"/>
  <c r="AF101" i="19"/>
  <c r="AE101" i="19"/>
  <c r="AD101" i="19"/>
  <c r="AC101" i="19"/>
  <c r="AB101" i="19"/>
  <c r="AA101" i="19"/>
  <c r="Z101" i="19"/>
  <c r="Y101" i="19"/>
  <c r="X101" i="19"/>
  <c r="W101" i="19"/>
  <c r="V101" i="19"/>
  <c r="U101" i="19"/>
  <c r="T101" i="19"/>
  <c r="S101" i="19"/>
  <c r="R101" i="19"/>
  <c r="Q101" i="19"/>
  <c r="P101" i="19"/>
  <c r="O101" i="19"/>
  <c r="N101" i="19"/>
  <c r="M101" i="19"/>
  <c r="L101" i="19"/>
  <c r="K101" i="19"/>
  <c r="J101" i="19"/>
  <c r="I101" i="19"/>
  <c r="H101" i="19"/>
  <c r="G101" i="19"/>
  <c r="F101" i="19"/>
  <c r="E101" i="19"/>
  <c r="D101" i="19"/>
  <c r="AU100" i="19"/>
  <c r="AT100" i="19"/>
  <c r="AS100" i="19"/>
  <c r="AR100" i="19"/>
  <c r="AQ100" i="19"/>
  <c r="AP100" i="19"/>
  <c r="AO100" i="19"/>
  <c r="AN100" i="19"/>
  <c r="AM100" i="19"/>
  <c r="AL100" i="19"/>
  <c r="AK100" i="19"/>
  <c r="AJ100" i="19"/>
  <c r="AI100" i="19"/>
  <c r="AH100" i="19"/>
  <c r="AG100" i="19"/>
  <c r="AF100" i="19"/>
  <c r="AE100" i="19"/>
  <c r="AD100" i="19"/>
  <c r="AC100" i="19"/>
  <c r="AB100" i="19"/>
  <c r="AA100" i="19"/>
  <c r="Z100" i="19"/>
  <c r="Y100" i="19"/>
  <c r="X100" i="19"/>
  <c r="W100" i="19"/>
  <c r="V100" i="19"/>
  <c r="U100" i="19"/>
  <c r="T100" i="19"/>
  <c r="S100" i="19"/>
  <c r="R100" i="19"/>
  <c r="Q100" i="19"/>
  <c r="P100" i="19"/>
  <c r="O100" i="19"/>
  <c r="N100" i="19"/>
  <c r="M100" i="19"/>
  <c r="L100" i="19"/>
  <c r="K100" i="19"/>
  <c r="J100" i="19"/>
  <c r="I100" i="19"/>
  <c r="H100" i="19"/>
  <c r="G100" i="19"/>
  <c r="F100" i="19"/>
  <c r="E100" i="19"/>
  <c r="D100" i="19"/>
  <c r="AU99" i="19"/>
  <c r="AT99" i="19"/>
  <c r="AS99" i="19"/>
  <c r="AR99" i="19"/>
  <c r="AQ99" i="19"/>
  <c r="AP99" i="19"/>
  <c r="AO99" i="19"/>
  <c r="AN99" i="19"/>
  <c r="AM99" i="19"/>
  <c r="AL99" i="19"/>
  <c r="AK99" i="19"/>
  <c r="AJ99" i="19"/>
  <c r="AI99" i="19"/>
  <c r="AH99" i="19"/>
  <c r="AG99" i="19"/>
  <c r="AF99" i="19"/>
  <c r="AE99" i="19"/>
  <c r="AD99" i="19"/>
  <c r="AC99" i="19"/>
  <c r="AB99" i="19"/>
  <c r="AA99" i="19"/>
  <c r="Z99" i="19"/>
  <c r="Y99" i="19"/>
  <c r="X99" i="19"/>
  <c r="W99" i="19"/>
  <c r="V99" i="19"/>
  <c r="U99" i="19"/>
  <c r="T99" i="19"/>
  <c r="S99" i="19"/>
  <c r="R99" i="19"/>
  <c r="Q99" i="19"/>
  <c r="P99" i="19"/>
  <c r="O99" i="19"/>
  <c r="N99" i="19"/>
  <c r="M99" i="19"/>
  <c r="L99" i="19"/>
  <c r="K99" i="19"/>
  <c r="J99" i="19"/>
  <c r="I99" i="19"/>
  <c r="H99" i="19"/>
  <c r="G99" i="19"/>
  <c r="F99" i="19"/>
  <c r="E99" i="19"/>
  <c r="D99" i="19"/>
  <c r="AU98" i="19"/>
  <c r="AT98" i="19"/>
  <c r="AS98" i="19"/>
  <c r="AR98" i="19"/>
  <c r="AQ98" i="19"/>
  <c r="AP98" i="19"/>
  <c r="AO98" i="19"/>
  <c r="AN98" i="19"/>
  <c r="AM98" i="19"/>
  <c r="AL98" i="19"/>
  <c r="AK98" i="19"/>
  <c r="AJ98" i="19"/>
  <c r="AI98" i="19"/>
  <c r="AH98" i="19"/>
  <c r="AG98" i="19"/>
  <c r="AF98" i="19"/>
  <c r="AE98" i="19"/>
  <c r="AD98" i="19"/>
  <c r="AC98" i="19"/>
  <c r="AB98" i="19"/>
  <c r="AA98" i="19"/>
  <c r="Z98" i="19"/>
  <c r="Y98" i="19"/>
  <c r="X98" i="19"/>
  <c r="W98" i="19"/>
  <c r="V98" i="19"/>
  <c r="U98" i="19"/>
  <c r="T98" i="19"/>
  <c r="S98" i="19"/>
  <c r="R98" i="19"/>
  <c r="Q98" i="19"/>
  <c r="P98" i="19"/>
  <c r="O98" i="19"/>
  <c r="N98" i="19"/>
  <c r="M98" i="19"/>
  <c r="L98" i="19"/>
  <c r="K98" i="19"/>
  <c r="J98" i="19"/>
  <c r="I98" i="19"/>
  <c r="H98" i="19"/>
  <c r="G98" i="19"/>
  <c r="F98" i="19"/>
  <c r="E98" i="19"/>
  <c r="D98" i="19"/>
  <c r="AU97" i="19"/>
  <c r="AT97" i="19"/>
  <c r="AS97" i="19"/>
  <c r="AR97" i="19"/>
  <c r="AQ97" i="19"/>
  <c r="AP97" i="19"/>
  <c r="AO97" i="19"/>
  <c r="AN97" i="19"/>
  <c r="AM97" i="19"/>
  <c r="AL97" i="19"/>
  <c r="AK97" i="19"/>
  <c r="AJ97" i="19"/>
  <c r="AI97" i="19"/>
  <c r="AH97" i="19"/>
  <c r="AG97" i="19"/>
  <c r="AF97" i="19"/>
  <c r="AE97" i="19"/>
  <c r="AD97" i="19"/>
  <c r="AC97" i="19"/>
  <c r="AB97" i="19"/>
  <c r="AA97" i="19"/>
  <c r="Z97" i="19"/>
  <c r="Y97" i="19"/>
  <c r="X97" i="19"/>
  <c r="W97" i="19"/>
  <c r="V97" i="19"/>
  <c r="U97" i="19"/>
  <c r="T97" i="19"/>
  <c r="S97" i="19"/>
  <c r="R97" i="19"/>
  <c r="Q97" i="19"/>
  <c r="P97" i="19"/>
  <c r="O97" i="19"/>
  <c r="N97" i="19"/>
  <c r="M97" i="19"/>
  <c r="L97" i="19"/>
  <c r="K97" i="19"/>
  <c r="J97" i="19"/>
  <c r="I97" i="19"/>
  <c r="H97" i="19"/>
  <c r="G97" i="19"/>
  <c r="F97" i="19"/>
  <c r="E97" i="19"/>
  <c r="D97" i="19"/>
  <c r="AU96" i="19"/>
  <c r="AT96" i="19"/>
  <c r="AS96" i="19"/>
  <c r="AR96" i="19"/>
  <c r="AQ96" i="19"/>
  <c r="AP96" i="19"/>
  <c r="AO96" i="19"/>
  <c r="AN96" i="19"/>
  <c r="AM96" i="19"/>
  <c r="AL96" i="19"/>
  <c r="AK96" i="19"/>
  <c r="AJ96" i="19"/>
  <c r="AI96" i="19"/>
  <c r="AH96" i="19"/>
  <c r="AG96" i="19"/>
  <c r="AF96" i="19"/>
  <c r="AE96" i="19"/>
  <c r="AD96" i="19"/>
  <c r="AC96" i="19"/>
  <c r="AB96" i="19"/>
  <c r="AA96" i="19"/>
  <c r="Z96" i="19"/>
  <c r="Y96" i="19"/>
  <c r="X96" i="19"/>
  <c r="W96" i="19"/>
  <c r="V96" i="19"/>
  <c r="U96" i="19"/>
  <c r="T96" i="19"/>
  <c r="S96" i="19"/>
  <c r="R96" i="19"/>
  <c r="Q96" i="19"/>
  <c r="P96" i="19"/>
  <c r="O96" i="19"/>
  <c r="N96" i="19"/>
  <c r="M96" i="19"/>
  <c r="L96" i="19"/>
  <c r="K96" i="19"/>
  <c r="J96" i="19"/>
  <c r="I96" i="19"/>
  <c r="H96" i="19"/>
  <c r="G96" i="19"/>
  <c r="F96" i="19"/>
  <c r="E96" i="19"/>
  <c r="D96" i="19"/>
  <c r="AU95" i="19"/>
  <c r="AT95" i="19"/>
  <c r="AS95" i="19"/>
  <c r="AR95" i="19"/>
  <c r="AQ95" i="19"/>
  <c r="AP95" i="19"/>
  <c r="AO95" i="19"/>
  <c r="AN95" i="19"/>
  <c r="AM95" i="19"/>
  <c r="AL95" i="19"/>
  <c r="AK95" i="19"/>
  <c r="AJ95" i="19"/>
  <c r="AI95" i="19"/>
  <c r="AH95" i="19"/>
  <c r="AG95" i="19"/>
  <c r="AF95" i="19"/>
  <c r="AE95" i="19"/>
  <c r="AD95" i="19"/>
  <c r="AC95" i="19"/>
  <c r="AB95" i="19"/>
  <c r="AA95" i="19"/>
  <c r="Z95" i="19"/>
  <c r="Y95" i="19"/>
  <c r="X95" i="19"/>
  <c r="W95" i="19"/>
  <c r="V95" i="19"/>
  <c r="U95" i="19"/>
  <c r="T95" i="19"/>
  <c r="S95" i="19"/>
  <c r="R95" i="19"/>
  <c r="Q95" i="19"/>
  <c r="P95" i="19"/>
  <c r="O95" i="19"/>
  <c r="N95" i="19"/>
  <c r="M95" i="19"/>
  <c r="L95" i="19"/>
  <c r="K95" i="19"/>
  <c r="J95" i="19"/>
  <c r="I95" i="19"/>
  <c r="H95" i="19"/>
  <c r="G95" i="19"/>
  <c r="F95" i="19"/>
  <c r="E95" i="19"/>
  <c r="D95" i="19"/>
  <c r="AU94" i="19"/>
  <c r="AT94" i="19"/>
  <c r="AS94" i="19"/>
  <c r="AR94" i="19"/>
  <c r="AQ94" i="19"/>
  <c r="AP94" i="19"/>
  <c r="AO94" i="19"/>
  <c r="AN94" i="19"/>
  <c r="AM94" i="19"/>
  <c r="AL94" i="19"/>
  <c r="AK94" i="19"/>
  <c r="AJ94" i="19"/>
  <c r="AI94" i="19"/>
  <c r="AH94" i="19"/>
  <c r="AG94" i="19"/>
  <c r="AF94" i="19"/>
  <c r="AE94" i="19"/>
  <c r="AD94" i="19"/>
  <c r="AC94" i="19"/>
  <c r="AB94" i="19"/>
  <c r="AA94" i="19"/>
  <c r="Z94" i="19"/>
  <c r="Y94" i="19"/>
  <c r="X94" i="19"/>
  <c r="W94" i="19"/>
  <c r="V94" i="19"/>
  <c r="U94" i="19"/>
  <c r="T94" i="19"/>
  <c r="S94" i="19"/>
  <c r="R94" i="19"/>
  <c r="Q94" i="19"/>
  <c r="P94" i="19"/>
  <c r="O94" i="19"/>
  <c r="N94" i="19"/>
  <c r="M94" i="19"/>
  <c r="L94" i="19"/>
  <c r="K94" i="19"/>
  <c r="J94" i="19"/>
  <c r="I94" i="19"/>
  <c r="H94" i="19"/>
  <c r="G94" i="19"/>
  <c r="F94" i="19"/>
  <c r="E94" i="19"/>
  <c r="D94" i="19"/>
  <c r="AU93" i="19"/>
  <c r="AT93" i="19"/>
  <c r="AS93" i="19"/>
  <c r="AR93" i="19"/>
  <c r="AQ93" i="19"/>
  <c r="AP93" i="19"/>
  <c r="AO93" i="19"/>
  <c r="AN93" i="19"/>
  <c r="AM93" i="19"/>
  <c r="AL93" i="19"/>
  <c r="AK93" i="19"/>
  <c r="AJ93" i="19"/>
  <c r="AI93" i="19"/>
  <c r="AH93" i="19"/>
  <c r="AG93" i="19"/>
  <c r="AF93" i="19"/>
  <c r="AE93" i="19"/>
  <c r="AD93" i="19"/>
  <c r="AC93" i="19"/>
  <c r="AB93" i="19"/>
  <c r="AA93" i="19"/>
  <c r="Z93" i="19"/>
  <c r="Y93" i="19"/>
  <c r="X93" i="19"/>
  <c r="W93" i="19"/>
  <c r="V93" i="19"/>
  <c r="U93" i="19"/>
  <c r="T93" i="19"/>
  <c r="S93" i="19"/>
  <c r="R93" i="19"/>
  <c r="Q93" i="19"/>
  <c r="P93" i="19"/>
  <c r="O93" i="19"/>
  <c r="N93" i="19"/>
  <c r="M93" i="19"/>
  <c r="L93" i="19"/>
  <c r="K93" i="19"/>
  <c r="J93" i="19"/>
  <c r="I93" i="19"/>
  <c r="H93" i="19"/>
  <c r="G93" i="19"/>
  <c r="F93" i="19"/>
  <c r="E93" i="19"/>
  <c r="D93" i="19"/>
  <c r="AU92" i="19"/>
  <c r="AT92" i="19"/>
  <c r="AS92" i="19"/>
  <c r="AR92" i="19"/>
  <c r="AQ92" i="19"/>
  <c r="AP92" i="19"/>
  <c r="AO92" i="19"/>
  <c r="AN92" i="19"/>
  <c r="AM92" i="19"/>
  <c r="AL92" i="19"/>
  <c r="AK92" i="19"/>
  <c r="AJ92" i="19"/>
  <c r="AI92" i="19"/>
  <c r="AH92" i="19"/>
  <c r="AG92" i="19"/>
  <c r="AF92" i="19"/>
  <c r="AE92" i="19"/>
  <c r="AD92" i="19"/>
  <c r="AC92" i="19"/>
  <c r="AB92" i="19"/>
  <c r="AA92" i="19"/>
  <c r="Z92" i="19"/>
  <c r="Y92" i="19"/>
  <c r="X92" i="19"/>
  <c r="W92" i="19"/>
  <c r="V92" i="19"/>
  <c r="U92" i="19"/>
  <c r="T92" i="19"/>
  <c r="S92" i="19"/>
  <c r="R92" i="19"/>
  <c r="Q92" i="19"/>
  <c r="P92" i="19"/>
  <c r="O92" i="19"/>
  <c r="N92" i="19"/>
  <c r="M92" i="19"/>
  <c r="L92" i="19"/>
  <c r="K92" i="19"/>
  <c r="J92" i="19"/>
  <c r="I92" i="19"/>
  <c r="H92" i="19"/>
  <c r="G92" i="19"/>
  <c r="F92" i="19"/>
  <c r="E92" i="19"/>
  <c r="D92" i="19"/>
  <c r="AU91" i="19"/>
  <c r="AT91" i="19"/>
  <c r="AS91" i="19"/>
  <c r="AR91" i="19"/>
  <c r="AQ91" i="19"/>
  <c r="AP91" i="19"/>
  <c r="AO91" i="19"/>
  <c r="AN91" i="19"/>
  <c r="AM91" i="19"/>
  <c r="AL91" i="19"/>
  <c r="AK91" i="19"/>
  <c r="AJ91" i="19"/>
  <c r="AI91" i="19"/>
  <c r="AH91" i="19"/>
  <c r="AG91" i="19"/>
  <c r="AF91" i="19"/>
  <c r="AE91" i="19"/>
  <c r="AD91" i="19"/>
  <c r="AC91" i="19"/>
  <c r="AB91" i="19"/>
  <c r="AA91" i="19"/>
  <c r="Z91" i="19"/>
  <c r="Y91" i="19"/>
  <c r="X91" i="19"/>
  <c r="W91" i="19"/>
  <c r="V91" i="19"/>
  <c r="U91" i="19"/>
  <c r="T91" i="19"/>
  <c r="S91" i="19"/>
  <c r="R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E91" i="19"/>
  <c r="D91" i="19"/>
  <c r="AU90" i="19"/>
  <c r="AT90" i="19"/>
  <c r="AS90" i="19"/>
  <c r="AR90" i="19"/>
  <c r="AQ90" i="19"/>
  <c r="AP90" i="19"/>
  <c r="AO90" i="19"/>
  <c r="AN90" i="19"/>
  <c r="AM90" i="19"/>
  <c r="AL90" i="19"/>
  <c r="AK90" i="19"/>
  <c r="AJ90" i="19"/>
  <c r="AI90" i="19"/>
  <c r="AH90" i="19"/>
  <c r="AG90" i="19"/>
  <c r="AF90" i="19"/>
  <c r="AE90" i="19"/>
  <c r="AD90" i="19"/>
  <c r="AC90" i="19"/>
  <c r="AB90" i="19"/>
  <c r="AA90" i="19"/>
  <c r="Z90" i="19"/>
  <c r="Y90" i="19"/>
  <c r="X90" i="19"/>
  <c r="W90" i="19"/>
  <c r="V90" i="19"/>
  <c r="U90" i="19"/>
  <c r="T90" i="19"/>
  <c r="S90" i="19"/>
  <c r="R90" i="19"/>
  <c r="Q90" i="19"/>
  <c r="P90" i="19"/>
  <c r="O90" i="19"/>
  <c r="N90" i="19"/>
  <c r="M90" i="19"/>
  <c r="L90" i="19"/>
  <c r="K90" i="19"/>
  <c r="J90" i="19"/>
  <c r="I90" i="19"/>
  <c r="H90" i="19"/>
  <c r="G90" i="19"/>
  <c r="F90" i="19"/>
  <c r="E90" i="19"/>
  <c r="D90" i="19"/>
  <c r="AU89" i="19"/>
  <c r="AT89" i="19"/>
  <c r="AS89" i="19"/>
  <c r="AR89" i="19"/>
  <c r="AQ89" i="19"/>
  <c r="AP89" i="19"/>
  <c r="AO89" i="19"/>
  <c r="AN89" i="19"/>
  <c r="AM89" i="19"/>
  <c r="AL89" i="19"/>
  <c r="AK89" i="19"/>
  <c r="AJ89" i="19"/>
  <c r="AI89" i="19"/>
  <c r="AH89" i="19"/>
  <c r="AG89" i="19"/>
  <c r="AF89" i="19"/>
  <c r="AE89" i="19"/>
  <c r="AD89" i="19"/>
  <c r="AC89" i="19"/>
  <c r="AB89" i="19"/>
  <c r="AA89" i="19"/>
  <c r="Z89" i="19"/>
  <c r="Y89" i="19"/>
  <c r="X89" i="19"/>
  <c r="W89" i="19"/>
  <c r="V89" i="19"/>
  <c r="U89" i="19"/>
  <c r="T89" i="19"/>
  <c r="S89" i="19"/>
  <c r="R89" i="19"/>
  <c r="Q89" i="19"/>
  <c r="P89" i="19"/>
  <c r="O89" i="19"/>
  <c r="N89" i="19"/>
  <c r="M89" i="19"/>
  <c r="L89" i="19"/>
  <c r="K89" i="19"/>
  <c r="J89" i="19"/>
  <c r="I89" i="19"/>
  <c r="H89" i="19"/>
  <c r="G89" i="19"/>
  <c r="F89" i="19"/>
  <c r="E89" i="19"/>
  <c r="D89" i="19"/>
  <c r="AU88" i="19"/>
  <c r="AT88" i="19"/>
  <c r="AS88" i="19"/>
  <c r="AR88" i="19"/>
  <c r="AQ88" i="19"/>
  <c r="AP88" i="19"/>
  <c r="AO88" i="19"/>
  <c r="AN88" i="19"/>
  <c r="AM88" i="19"/>
  <c r="AL88" i="19"/>
  <c r="AK88" i="19"/>
  <c r="AJ88" i="19"/>
  <c r="AI88" i="19"/>
  <c r="AH88" i="19"/>
  <c r="AG88" i="19"/>
  <c r="AF88" i="19"/>
  <c r="AE88" i="19"/>
  <c r="AD88" i="19"/>
  <c r="AC88" i="19"/>
  <c r="AB88" i="19"/>
  <c r="AA88" i="19"/>
  <c r="Z88" i="19"/>
  <c r="Y88" i="19"/>
  <c r="X88" i="19"/>
  <c r="W88" i="19"/>
  <c r="V88" i="19"/>
  <c r="U88" i="19"/>
  <c r="T88" i="19"/>
  <c r="S88" i="19"/>
  <c r="R88" i="19"/>
  <c r="Q88" i="19"/>
  <c r="P88" i="19"/>
  <c r="O88" i="19"/>
  <c r="N88" i="19"/>
  <c r="M88" i="19"/>
  <c r="L88" i="19"/>
  <c r="K88" i="19"/>
  <c r="J88" i="19"/>
  <c r="I88" i="19"/>
  <c r="H88" i="19"/>
  <c r="G88" i="19"/>
  <c r="F88" i="19"/>
  <c r="E88" i="19"/>
  <c r="D88" i="19"/>
  <c r="AU87" i="19"/>
  <c r="AT87" i="19"/>
  <c r="AT109" i="19" s="1"/>
  <c r="AS87" i="19"/>
  <c r="AS109" i="19" s="1"/>
  <c r="AR87" i="19"/>
  <c r="AR109" i="19" s="1"/>
  <c r="AQ87" i="19"/>
  <c r="AQ109" i="19" s="1"/>
  <c r="AP87" i="19"/>
  <c r="AP109" i="19" s="1"/>
  <c r="AO87" i="19"/>
  <c r="AN87" i="19"/>
  <c r="AM87" i="19"/>
  <c r="AM109" i="19" s="1"/>
  <c r="AL87" i="19"/>
  <c r="AK87" i="19"/>
  <c r="AK109" i="19" s="1"/>
  <c r="AJ87" i="19"/>
  <c r="AI87" i="19"/>
  <c r="AI109" i="19" s="1"/>
  <c r="AH87" i="19"/>
  <c r="AG87" i="19"/>
  <c r="AG109" i="19" s="1"/>
  <c r="AF87" i="19"/>
  <c r="AE87" i="19"/>
  <c r="AE109" i="19" s="1"/>
  <c r="AD87" i="19"/>
  <c r="AC87" i="19"/>
  <c r="AC109" i="19" s="1"/>
  <c r="AB87" i="19"/>
  <c r="AA87" i="19"/>
  <c r="AA109" i="19" s="1"/>
  <c r="Z87" i="19"/>
  <c r="Y87" i="19"/>
  <c r="Y109" i="19" s="1"/>
  <c r="X87" i="19"/>
  <c r="W87" i="19"/>
  <c r="W109" i="19" s="1"/>
  <c r="V87" i="19"/>
  <c r="U87" i="19"/>
  <c r="U109" i="19" s="1"/>
  <c r="T87" i="19"/>
  <c r="S87" i="19"/>
  <c r="R87" i="19"/>
  <c r="Q87" i="19"/>
  <c r="P87" i="19"/>
  <c r="P109" i="19" s="1"/>
  <c r="O87" i="19"/>
  <c r="N87" i="19"/>
  <c r="N109" i="19" s="1"/>
  <c r="M87" i="19"/>
  <c r="L87" i="19"/>
  <c r="L109" i="19" s="1"/>
  <c r="K87" i="19"/>
  <c r="J87" i="19"/>
  <c r="J109" i="19" s="1"/>
  <c r="I87" i="19"/>
  <c r="I109" i="19" s="1"/>
  <c r="H87" i="19"/>
  <c r="H109" i="19" s="1"/>
  <c r="G87" i="19"/>
  <c r="G109" i="19" s="1"/>
  <c r="F87" i="19"/>
  <c r="F109" i="19" s="1"/>
  <c r="E87" i="19"/>
  <c r="E109" i="19" s="1"/>
  <c r="D87" i="19"/>
  <c r="C81" i="19"/>
  <c r="AV77" i="19"/>
  <c r="AV72" i="19"/>
  <c r="AV67" i="19"/>
  <c r="AV62" i="19"/>
  <c r="AV57" i="19"/>
  <c r="AV52" i="19"/>
  <c r="AV47" i="19"/>
  <c r="AV42" i="19"/>
  <c r="AV37" i="19"/>
  <c r="AV32" i="19"/>
  <c r="AV27" i="19"/>
  <c r="AV22" i="19"/>
  <c r="AV17" i="19"/>
  <c r="AV12" i="19"/>
  <c r="C115" i="19" l="1"/>
  <c r="H116" i="19"/>
  <c r="L116" i="19"/>
  <c r="P116" i="19"/>
  <c r="R109" i="19"/>
  <c r="AO109" i="19"/>
  <c r="AL109" i="19"/>
  <c r="AV104" i="20"/>
  <c r="AD109" i="19"/>
  <c r="AJ109" i="19"/>
  <c r="AN109" i="19"/>
  <c r="AH109" i="19"/>
  <c r="AF109" i="19"/>
  <c r="AB109" i="19"/>
  <c r="Z109" i="19"/>
  <c r="V109" i="19"/>
  <c r="X109" i="19"/>
  <c r="T109" i="19"/>
  <c r="C114" i="19"/>
  <c r="T116" i="19"/>
  <c r="AV87" i="19"/>
  <c r="AV88" i="19"/>
  <c r="AV89" i="19"/>
  <c r="AV90" i="19"/>
  <c r="AV91" i="19"/>
  <c r="AV92" i="19"/>
  <c r="AV93" i="19"/>
  <c r="AV94" i="19"/>
  <c r="AV95" i="19"/>
  <c r="AV96" i="19"/>
  <c r="AV97" i="19"/>
  <c r="AV98" i="19"/>
  <c r="AV99" i="19"/>
  <c r="AV100" i="19"/>
  <c r="AV101" i="19"/>
  <c r="AV102" i="19"/>
  <c r="AV103" i="19"/>
  <c r="AV104" i="19"/>
  <c r="AV105" i="19"/>
  <c r="AV106" i="19"/>
  <c r="AV107" i="19"/>
  <c r="AV108" i="19"/>
  <c r="D109" i="19"/>
  <c r="D116" i="19"/>
  <c r="C116" i="19" l="1"/>
  <c r="AV109" i="19"/>
</calcChain>
</file>

<file path=xl/sharedStrings.xml><?xml version="1.0" encoding="utf-8"?>
<sst xmlns="http://schemas.openxmlformats.org/spreadsheetml/2006/main" count="7304" uniqueCount="378">
  <si>
    <t>留学生</t>
    <rPh sb="0" eb="2">
      <t>リュウガク</t>
    </rPh>
    <rPh sb="2" eb="3">
      <t>セイ</t>
    </rPh>
    <phoneticPr fontId="4"/>
  </si>
  <si>
    <t>週時間</t>
    <rPh sb="0" eb="1">
      <t>シュウ</t>
    </rPh>
    <rPh sb="1" eb="3">
      <t>ジカン</t>
    </rPh>
    <phoneticPr fontId="9"/>
  </si>
  <si>
    <t>土</t>
  </si>
  <si>
    <t>金</t>
  </si>
  <si>
    <t>木</t>
  </si>
  <si>
    <t>水</t>
  </si>
  <si>
    <t>火</t>
    <rPh sb="0" eb="1">
      <t>ヒ</t>
    </rPh>
    <phoneticPr fontId="4"/>
  </si>
  <si>
    <t>月</t>
  </si>
  <si>
    <t>教員名</t>
    <rPh sb="0" eb="2">
      <t>キョウイン</t>
    </rPh>
    <rPh sb="2" eb="3">
      <t>メイ</t>
    </rPh>
    <phoneticPr fontId="4"/>
  </si>
  <si>
    <t>計</t>
    <rPh sb="0" eb="1">
      <t>ケイ</t>
    </rPh>
    <phoneticPr fontId="9"/>
  </si>
  <si>
    <t>重複チェック</t>
    <rPh sb="0" eb="2">
      <t>ジュウフク</t>
    </rPh>
    <phoneticPr fontId="9"/>
  </si>
  <si>
    <t>留学2年生(2年3A組・3P組)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</si>
  <si>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留学1年生(1年3A組・3P組)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</si>
  <si>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1年生(1年1組)</t>
    <rPh sb="1" eb="3">
      <t>ネンセイ</t>
    </rPh>
    <rPh sb="5" eb="6">
      <t>ネン</t>
    </rPh>
    <rPh sb="7" eb="8">
      <t>クミ</t>
    </rPh>
    <phoneticPr fontId="4"/>
  </si>
  <si>
    <t>土</t>
    <rPh sb="0" eb="1">
      <t>ド</t>
    </rPh>
    <phoneticPr fontId="4"/>
  </si>
  <si>
    <t>金</t>
    <rPh sb="0" eb="1">
      <t>キン</t>
    </rPh>
    <phoneticPr fontId="4"/>
  </si>
  <si>
    <t>木</t>
    <rPh sb="0" eb="1">
      <t>モク</t>
    </rPh>
    <phoneticPr fontId="4"/>
  </si>
  <si>
    <t>水</t>
    <rPh sb="0" eb="1">
      <t>スイ</t>
    </rPh>
    <phoneticPr fontId="4"/>
  </si>
  <si>
    <t>火</t>
    <rPh sb="0" eb="1">
      <t>カ</t>
    </rPh>
    <phoneticPr fontId="4"/>
  </si>
  <si>
    <t>月</t>
    <rPh sb="0" eb="1">
      <t>ゲツ</t>
    </rPh>
    <phoneticPr fontId="4"/>
  </si>
  <si>
    <t>人数</t>
    <rPh sb="0" eb="2">
      <t>ニンズウ</t>
    </rPh>
    <phoneticPr fontId="4"/>
  </si>
  <si>
    <t>[ 時間割  ］</t>
    <rPh sb="2" eb="5">
      <t>ジカンワリ</t>
    </rPh>
    <phoneticPr fontId="4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</si>
  <si>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4"/>
  </si>
  <si>
    <t>　</t>
    <phoneticPr fontId="4"/>
  </si>
  <si>
    <t>PC</t>
    <phoneticPr fontId="4"/>
  </si>
  <si>
    <t>CKGビジネスカレッジ</t>
    <phoneticPr fontId="4"/>
  </si>
  <si>
    <t>情報社会学科</t>
    <rPh sb="0" eb="2">
      <t>ジョウホウ</t>
    </rPh>
    <rPh sb="2" eb="4">
      <t>シャカイ</t>
    </rPh>
    <rPh sb="4" eb="6">
      <t>ガッカ</t>
    </rPh>
    <phoneticPr fontId="4"/>
  </si>
  <si>
    <t>情報ビジネス学科</t>
    <rPh sb="0" eb="2">
      <t>ジョウホウ</t>
    </rPh>
    <rPh sb="6" eb="8">
      <t>ガッカ</t>
    </rPh>
    <phoneticPr fontId="4"/>
  </si>
  <si>
    <t>キャリア形成学科(eSports)</t>
    <phoneticPr fontId="4"/>
  </si>
  <si>
    <t>キャリア形成学科(アスリート)</t>
    <phoneticPr fontId="4"/>
  </si>
  <si>
    <t>2年生(2年1組)</t>
    <rPh sb="1" eb="3">
      <t>ネンセイ</t>
    </rPh>
    <rPh sb="5" eb="6">
      <t>ネン</t>
    </rPh>
    <rPh sb="7" eb="8">
      <t>クミ</t>
    </rPh>
    <phoneticPr fontId="4"/>
  </si>
  <si>
    <t>諌山</t>
    <rPh sb="0" eb="2">
      <t>イサヤマ</t>
    </rPh>
    <phoneticPr fontId="4"/>
  </si>
  <si>
    <t>情報ビジネス</t>
    <rPh sb="0" eb="2">
      <t>ジョウホウ</t>
    </rPh>
    <phoneticPr fontId="4"/>
  </si>
  <si>
    <t>3年生(3年1組)</t>
    <rPh sb="1" eb="3">
      <t>ネンセイ</t>
    </rPh>
    <rPh sb="5" eb="6">
      <t>ネン</t>
    </rPh>
    <rPh sb="7" eb="8">
      <t>クミ</t>
    </rPh>
    <phoneticPr fontId="4"/>
  </si>
  <si>
    <t>御塚(林)</t>
    <rPh sb="0" eb="1">
      <t>オン</t>
    </rPh>
    <rPh sb="1" eb="2">
      <t>ツカ</t>
    </rPh>
    <rPh sb="3" eb="4">
      <t>ハヤシ</t>
    </rPh>
    <phoneticPr fontId="4"/>
  </si>
  <si>
    <t>キャリア形成学科/国際情報ビジネス学科</t>
    <rPh sb="4" eb="6">
      <t>ケイセイ</t>
    </rPh>
    <rPh sb="9" eb="11">
      <t>コクサイ</t>
    </rPh>
    <phoneticPr fontId="4"/>
  </si>
  <si>
    <t>留学1年生(1年2A組・2P組)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</si>
  <si>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留学1年生(1年4A組)　特進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3" eb="15">
      <t>トクシン</t>
    </rPh>
    <phoneticPr fontId="4"/>
  </si>
  <si>
    <t>AM 植田/PM 植田</t>
    <rPh sb="3" eb="5">
      <t>ウエダ</t>
    </rPh>
    <rPh sb="9" eb="11">
      <t>ウエダ</t>
    </rPh>
    <phoneticPr fontId="4"/>
  </si>
  <si>
    <t>PM ルウ</t>
    <phoneticPr fontId="4"/>
  </si>
  <si>
    <t>AM 犬束/PM 犬束</t>
    <rPh sb="3" eb="4">
      <t>イヌ</t>
    </rPh>
    <rPh sb="4" eb="5">
      <t>タバ</t>
    </rPh>
    <rPh sb="9" eb="10">
      <t>イヌ</t>
    </rPh>
    <rPh sb="10" eb="11">
      <t>タバ</t>
    </rPh>
    <phoneticPr fontId="4"/>
  </si>
  <si>
    <t>キャリア形成学科</t>
    <rPh sb="4" eb="6">
      <t>ケイセイ</t>
    </rPh>
    <phoneticPr fontId="4"/>
  </si>
  <si>
    <t>留学3年生(3年2A組・2P組)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</si>
  <si>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AM 宮崎/PM 宮崎</t>
    <rPh sb="3" eb="5">
      <t>ミヤザキ</t>
    </rPh>
    <rPh sb="9" eb="11">
      <t>ミヤザキ</t>
    </rPh>
    <phoneticPr fontId="4"/>
  </si>
  <si>
    <t>2019年度の時間割</t>
    <rPh sb="4" eb="6">
      <t>ネンド</t>
    </rPh>
    <rPh sb="7" eb="10">
      <t>ジカンワリ</t>
    </rPh>
    <phoneticPr fontId="4"/>
  </si>
  <si>
    <t>御塚</t>
    <rPh sb="0" eb="1">
      <t>オン</t>
    </rPh>
    <rPh sb="1" eb="2">
      <t>ツカ</t>
    </rPh>
    <phoneticPr fontId="4"/>
  </si>
  <si>
    <t>矢田</t>
    <rPh sb="0" eb="2">
      <t>ヤタ</t>
    </rPh>
    <phoneticPr fontId="4"/>
  </si>
  <si>
    <t>井上(栄)</t>
    <rPh sb="0" eb="2">
      <t>イノウエ</t>
    </rPh>
    <rPh sb="3" eb="4">
      <t>エイ</t>
    </rPh>
    <phoneticPr fontId="4"/>
  </si>
  <si>
    <t>戸上</t>
    <rPh sb="0" eb="2">
      <t>トガミ</t>
    </rPh>
    <phoneticPr fontId="4"/>
  </si>
  <si>
    <t>植田</t>
    <rPh sb="0" eb="2">
      <t>ウエダ</t>
    </rPh>
    <phoneticPr fontId="4"/>
  </si>
  <si>
    <t>犬束</t>
    <rPh sb="0" eb="1">
      <t>イヌ</t>
    </rPh>
    <rPh sb="1" eb="2">
      <t>タバ</t>
    </rPh>
    <phoneticPr fontId="4"/>
  </si>
  <si>
    <t>ルウ</t>
    <phoneticPr fontId="4"/>
  </si>
  <si>
    <t>宮崎</t>
    <rPh sb="0" eb="2">
      <t>ミヤザキ</t>
    </rPh>
    <phoneticPr fontId="4"/>
  </si>
  <si>
    <t>山北</t>
    <rPh sb="0" eb="2">
      <t>ヤマキタ</t>
    </rPh>
    <phoneticPr fontId="4"/>
  </si>
  <si>
    <t>吉岡</t>
    <rPh sb="0" eb="2">
      <t>ヨシオカ</t>
    </rPh>
    <phoneticPr fontId="4"/>
  </si>
  <si>
    <t>宮本</t>
    <rPh sb="0" eb="2">
      <t>ミヤモト</t>
    </rPh>
    <phoneticPr fontId="4"/>
  </si>
  <si>
    <t>岡本</t>
    <rPh sb="0" eb="2">
      <t>オカモト</t>
    </rPh>
    <phoneticPr fontId="4"/>
  </si>
  <si>
    <t>清原</t>
    <rPh sb="0" eb="2">
      <t>キヨハラ</t>
    </rPh>
    <phoneticPr fontId="4"/>
  </si>
  <si>
    <t>日本語知識</t>
    <rPh sb="0" eb="3">
      <t>ニホンゴ</t>
    </rPh>
    <rPh sb="3" eb="5">
      <t>チシキ</t>
    </rPh>
    <phoneticPr fontId="4"/>
  </si>
  <si>
    <t>聴解・読解</t>
    <rPh sb="0" eb="2">
      <t>チョウカイ</t>
    </rPh>
    <rPh sb="3" eb="5">
      <t>ドッカイ</t>
    </rPh>
    <phoneticPr fontId="4"/>
  </si>
  <si>
    <t>日本語資格</t>
    <rPh sb="0" eb="3">
      <t>ニホンゴ</t>
    </rPh>
    <rPh sb="3" eb="5">
      <t>シカク</t>
    </rPh>
    <phoneticPr fontId="4"/>
  </si>
  <si>
    <t>パソコン入門</t>
    <rPh sb="4" eb="6">
      <t>ニュウモン</t>
    </rPh>
    <phoneticPr fontId="4"/>
  </si>
  <si>
    <t>Word</t>
    <phoneticPr fontId="4"/>
  </si>
  <si>
    <t>情報概論</t>
    <rPh sb="0" eb="2">
      <t>ジョウホウ</t>
    </rPh>
    <rPh sb="2" eb="4">
      <t>ガイロン</t>
    </rPh>
    <phoneticPr fontId="4"/>
  </si>
  <si>
    <t>アルゴリズム</t>
    <phoneticPr fontId="4"/>
  </si>
  <si>
    <t>漢字</t>
    <rPh sb="0" eb="2">
      <t>カンジ</t>
    </rPh>
    <phoneticPr fontId="4"/>
  </si>
  <si>
    <t>J検</t>
    <rPh sb="1" eb="2">
      <t>ケン</t>
    </rPh>
    <phoneticPr fontId="4"/>
  </si>
  <si>
    <t>Office</t>
    <phoneticPr fontId="4"/>
  </si>
  <si>
    <t>キャリアプラン</t>
    <phoneticPr fontId="4"/>
  </si>
  <si>
    <t>ＣＡＤ</t>
    <phoneticPr fontId="4"/>
  </si>
  <si>
    <t>JAVA Script</t>
    <phoneticPr fontId="4"/>
  </si>
  <si>
    <t>JAVA Br</t>
    <phoneticPr fontId="4"/>
  </si>
  <si>
    <t>JAVAⅢ</t>
    <phoneticPr fontId="4"/>
  </si>
  <si>
    <t>Webアルバム</t>
    <phoneticPr fontId="4"/>
  </si>
  <si>
    <t>CMS</t>
    <phoneticPr fontId="4"/>
  </si>
  <si>
    <t>硬式野球</t>
    <rPh sb="0" eb="2">
      <t>コウシキ</t>
    </rPh>
    <rPh sb="2" eb="4">
      <t>ヤキュウ</t>
    </rPh>
    <phoneticPr fontId="4"/>
  </si>
  <si>
    <t>女性教養</t>
    <rPh sb="0" eb="2">
      <t>ジョセイ</t>
    </rPh>
    <rPh sb="2" eb="4">
      <t>キョウヨウ</t>
    </rPh>
    <phoneticPr fontId="4"/>
  </si>
  <si>
    <t>アスリート養成</t>
    <rPh sb="5" eb="7">
      <t>ヨウセイ</t>
    </rPh>
    <phoneticPr fontId="4"/>
  </si>
  <si>
    <t>アスリート養成</t>
    <phoneticPr fontId="4"/>
  </si>
  <si>
    <t>トレーナー養成</t>
    <rPh sb="5" eb="7">
      <t>ヨウセイ</t>
    </rPh>
    <phoneticPr fontId="4"/>
  </si>
  <si>
    <t>トレーナー養成</t>
    <phoneticPr fontId="4"/>
  </si>
  <si>
    <t>サービス接遇</t>
    <rPh sb="4" eb="6">
      <t>セツグウ</t>
    </rPh>
    <phoneticPr fontId="4"/>
  </si>
  <si>
    <t>↑宮本</t>
    <rPh sb="1" eb="3">
      <t>ミヤモト</t>
    </rPh>
    <phoneticPr fontId="4"/>
  </si>
  <si>
    <t>パソコン入門</t>
    <phoneticPr fontId="4"/>
  </si>
  <si>
    <t>Word(MOS)</t>
    <phoneticPr fontId="4"/>
  </si>
  <si>
    <t>情報概論</t>
    <phoneticPr fontId="4"/>
  </si>
  <si>
    <t>情報モラル</t>
    <rPh sb="0" eb="2">
      <t>ジョウホウ</t>
    </rPh>
    <phoneticPr fontId="4"/>
  </si>
  <si>
    <t>簿記</t>
    <phoneticPr fontId="4"/>
  </si>
  <si>
    <t>プレゼン</t>
    <phoneticPr fontId="4"/>
  </si>
  <si>
    <t>画像作成</t>
    <rPh sb="0" eb="2">
      <t>ガゾウ</t>
    </rPh>
    <rPh sb="2" eb="4">
      <t>サクセイ</t>
    </rPh>
    <phoneticPr fontId="4"/>
  </si>
  <si>
    <t>画像作成</t>
    <phoneticPr fontId="4"/>
  </si>
  <si>
    <t>画像加工</t>
    <rPh sb="0" eb="2">
      <t>ガゾウ</t>
    </rPh>
    <rPh sb="2" eb="4">
      <t>カコウ</t>
    </rPh>
    <phoneticPr fontId="4"/>
  </si>
  <si>
    <t>FP</t>
    <phoneticPr fontId="4"/>
  </si>
  <si>
    <t>犬束</t>
    <phoneticPr fontId="4"/>
  </si>
  <si>
    <t>↑犬束</t>
    <phoneticPr fontId="4"/>
  </si>
  <si>
    <t>諌山</t>
    <phoneticPr fontId="4"/>
  </si>
  <si>
    <t>ITP</t>
    <phoneticPr fontId="4"/>
  </si>
  <si>
    <t>アプリ活用</t>
    <rPh sb="3" eb="5">
      <t>カツヨウ</t>
    </rPh>
    <phoneticPr fontId="4"/>
  </si>
  <si>
    <t>画像加工</t>
    <phoneticPr fontId="4"/>
  </si>
  <si>
    <t>↓御塚</t>
    <rPh sb="1" eb="2">
      <t>オン</t>
    </rPh>
    <rPh sb="2" eb="3">
      <t>ツカ</t>
    </rPh>
    <phoneticPr fontId="4"/>
  </si>
  <si>
    <t>DB基礎</t>
    <phoneticPr fontId="4"/>
  </si>
  <si>
    <t>戸上</t>
    <phoneticPr fontId="4"/>
  </si>
  <si>
    <t>↓犬束</t>
    <rPh sb="1" eb="2">
      <t>イヌ</t>
    </rPh>
    <rPh sb="2" eb="3">
      <t>ツカ</t>
    </rPh>
    <phoneticPr fontId="4"/>
  </si>
  <si>
    <t>↑犬束</t>
    <rPh sb="1" eb="2">
      <t>イヌ</t>
    </rPh>
    <rPh sb="2" eb="3">
      <t>ツカ</t>
    </rPh>
    <phoneticPr fontId="4"/>
  </si>
  <si>
    <t>ITパスポート</t>
    <phoneticPr fontId="4"/>
  </si>
  <si>
    <t>聴解・読解</t>
    <phoneticPr fontId="4"/>
  </si>
  <si>
    <t>日本語資格</t>
    <phoneticPr fontId="4"/>
  </si>
  <si>
    <t>イベント企画</t>
    <rPh sb="4" eb="6">
      <t>キカク</t>
    </rPh>
    <phoneticPr fontId="4"/>
  </si>
  <si>
    <t>一般生</t>
    <rPh sb="0" eb="2">
      <t>イッパン</t>
    </rPh>
    <rPh sb="2" eb="3">
      <t>セイ</t>
    </rPh>
    <phoneticPr fontId="4"/>
  </si>
  <si>
    <t>計</t>
    <rPh sb="0" eb="1">
      <t>ケイ</t>
    </rPh>
    <phoneticPr fontId="4"/>
  </si>
  <si>
    <t>AM 井上(栄)</t>
    <rPh sb="3" eb="5">
      <t>イノウエ</t>
    </rPh>
    <phoneticPr fontId="4"/>
  </si>
  <si>
    <t>AM 戸上/PM 戸上</t>
    <rPh sb="3" eb="5">
      <t>トガミ</t>
    </rPh>
    <rPh sb="9" eb="11">
      <t>トガミ</t>
    </rPh>
    <phoneticPr fontId="4"/>
  </si>
  <si>
    <t>AM 嶋田/PM 嶋田</t>
    <rPh sb="3" eb="5">
      <t>シマダ</t>
    </rPh>
    <rPh sb="9" eb="11">
      <t>シマダ</t>
    </rPh>
    <phoneticPr fontId="4"/>
  </si>
  <si>
    <t>嶋田</t>
    <rPh sb="0" eb="2">
      <t>シマダ</t>
    </rPh>
    <phoneticPr fontId="4"/>
  </si>
  <si>
    <t>↑嶋田</t>
    <rPh sb="1" eb="3">
      <t>シマダ</t>
    </rPh>
    <phoneticPr fontId="4"/>
  </si>
  <si>
    <t>↓矢田</t>
    <phoneticPr fontId="4"/>
  </si>
  <si>
    <t>村上</t>
    <rPh sb="0" eb="2">
      <t>ムラカミ</t>
    </rPh>
    <phoneticPr fontId="4"/>
  </si>
  <si>
    <t>渡邊</t>
    <rPh sb="0" eb="2">
      <t>ワタナベ</t>
    </rPh>
    <phoneticPr fontId="4"/>
  </si>
  <si>
    <t>2年生(2年2組)</t>
    <rPh sb="1" eb="3">
      <t>ネンセイ</t>
    </rPh>
    <rPh sb="5" eb="6">
      <t>ネン</t>
    </rPh>
    <rPh sb="7" eb="8">
      <t>クミ</t>
    </rPh>
    <phoneticPr fontId="4"/>
  </si>
  <si>
    <t>留学2年生(2年4A組・4P組)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</si>
  <si>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留学2年生(2年5P組)特進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2" eb="14">
      <t>トクシン</t>
    </rPh>
    <phoneticPr fontId="4"/>
  </si>
  <si>
    <t>林</t>
    <rPh sb="0" eb="1">
      <t>ハヤシ</t>
    </rPh>
    <phoneticPr fontId="4"/>
  </si>
  <si>
    <t>スポーツ心理</t>
    <rPh sb="4" eb="6">
      <t>シンリ</t>
    </rPh>
    <phoneticPr fontId="4"/>
  </si>
  <si>
    <t>↑林</t>
    <rPh sb="1" eb="2">
      <t>ハヤシ</t>
    </rPh>
    <phoneticPr fontId="4"/>
  </si>
  <si>
    <t>PP(MOS)</t>
    <phoneticPr fontId="4"/>
  </si>
  <si>
    <t>植田</t>
    <phoneticPr fontId="4"/>
  </si>
  <si>
    <t>宮崎</t>
    <phoneticPr fontId="4"/>
  </si>
  <si>
    <t>漢字</t>
    <phoneticPr fontId="4"/>
  </si>
  <si>
    <t>山北</t>
    <phoneticPr fontId="4"/>
  </si>
  <si>
    <t>メディア</t>
    <phoneticPr fontId="4"/>
  </si>
  <si>
    <t>オープン戦</t>
    <rPh sb="4" eb="5">
      <t>セン</t>
    </rPh>
    <phoneticPr fontId="4"/>
  </si>
  <si>
    <t>LHR</t>
    <phoneticPr fontId="4"/>
  </si>
  <si>
    <t>LHR</t>
    <phoneticPr fontId="4"/>
  </si>
  <si>
    <t>LHR</t>
    <phoneticPr fontId="4"/>
  </si>
  <si>
    <t>犬束</t>
    <rPh sb="0" eb="2">
      <t>イヌタバ</t>
    </rPh>
    <phoneticPr fontId="4"/>
  </si>
  <si>
    <t>LHR</t>
    <phoneticPr fontId="4"/>
  </si>
  <si>
    <t>就職</t>
    <rPh sb="0" eb="2">
      <t>シュウショク</t>
    </rPh>
    <phoneticPr fontId="4"/>
  </si>
  <si>
    <t>日本語</t>
    <rPh sb="0" eb="3">
      <t>ニホンゴ</t>
    </rPh>
    <phoneticPr fontId="4"/>
  </si>
  <si>
    <t>面談</t>
    <rPh sb="0" eb="2">
      <t>メンダン</t>
    </rPh>
    <phoneticPr fontId="4"/>
  </si>
  <si>
    <t>植田犬束</t>
    <rPh sb="0" eb="2">
      <t>ウエダ</t>
    </rPh>
    <rPh sb="2" eb="4">
      <t>イヌタバ</t>
    </rPh>
    <phoneticPr fontId="4"/>
  </si>
  <si>
    <t>山北宮崎</t>
    <rPh sb="0" eb="2">
      <t>ヤマキタ</t>
    </rPh>
    <rPh sb="2" eb="4">
      <t>ミヤザキ</t>
    </rPh>
    <phoneticPr fontId="4"/>
  </si>
  <si>
    <t>MOS</t>
    <phoneticPr fontId="4"/>
  </si>
  <si>
    <t>MOS</t>
    <phoneticPr fontId="4"/>
  </si>
  <si>
    <t>MOS</t>
    <phoneticPr fontId="4"/>
  </si>
  <si>
    <t>LHR</t>
    <phoneticPr fontId="4"/>
  </si>
  <si>
    <t>入学式</t>
    <rPh sb="0" eb="3">
      <t>ニュウガクシキ</t>
    </rPh>
    <phoneticPr fontId="4"/>
  </si>
  <si>
    <t>LHR</t>
    <phoneticPr fontId="4"/>
  </si>
  <si>
    <t>上田</t>
  </si>
  <si>
    <t>上田</t>
    <phoneticPr fontId="4"/>
  </si>
  <si>
    <t>上田</t>
    <rPh sb="0" eb="2">
      <t>ウエダ</t>
    </rPh>
    <phoneticPr fontId="4"/>
  </si>
  <si>
    <t>↑植田</t>
    <rPh sb="1" eb="3">
      <t>ウエダ</t>
    </rPh>
    <phoneticPr fontId="4"/>
  </si>
  <si>
    <t>矢田</t>
    <rPh sb="0" eb="2">
      <t>ヤダ</t>
    </rPh>
    <phoneticPr fontId="4"/>
  </si>
  <si>
    <t>AM 上田</t>
    <rPh sb="3" eb="5">
      <t>ウエダ</t>
    </rPh>
    <phoneticPr fontId="4"/>
  </si>
  <si>
    <t>戸上</t>
    <rPh sb="0" eb="2">
      <t>トガミ</t>
    </rPh>
    <phoneticPr fontId="4"/>
  </si>
  <si>
    <t>矢田↓</t>
    <rPh sb="0" eb="2">
      <t>ヤダ</t>
    </rPh>
    <phoneticPr fontId="4"/>
  </si>
  <si>
    <t>矢田</t>
    <rPh sb="0" eb="2">
      <t>ヤダ</t>
    </rPh>
    <phoneticPr fontId="4"/>
  </si>
  <si>
    <t>上田↓</t>
    <rPh sb="0" eb="2">
      <t>ウエダ</t>
    </rPh>
    <phoneticPr fontId="4"/>
  </si>
  <si>
    <t>上田</t>
    <rPh sb="0" eb="2">
      <t>ウエダ</t>
    </rPh>
    <phoneticPr fontId="4"/>
  </si>
  <si>
    <t>↑戸上</t>
    <rPh sb="1" eb="3">
      <t>トガミ</t>
    </rPh>
    <phoneticPr fontId="4"/>
  </si>
  <si>
    <t>CKGビジネスカレッジ</t>
    <phoneticPr fontId="4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</si>
  <si>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4"/>
  </si>
  <si>
    <t>　</t>
    <phoneticPr fontId="4"/>
  </si>
  <si>
    <t>キャリアプラン</t>
    <phoneticPr fontId="4"/>
  </si>
  <si>
    <t>ビジネスマナー</t>
    <phoneticPr fontId="4"/>
  </si>
  <si>
    <t>サービス接遇</t>
    <phoneticPr fontId="4"/>
  </si>
  <si>
    <t>簿記</t>
    <phoneticPr fontId="4"/>
  </si>
  <si>
    <t>簿記</t>
    <phoneticPr fontId="4"/>
  </si>
  <si>
    <t>Word(MOS)</t>
    <phoneticPr fontId="4"/>
  </si>
  <si>
    <t>パソコン入門</t>
    <phoneticPr fontId="4"/>
  </si>
  <si>
    <t>クラブ</t>
    <phoneticPr fontId="4"/>
  </si>
  <si>
    <t>犬束</t>
    <phoneticPr fontId="4"/>
  </si>
  <si>
    <t>↓矢田</t>
    <phoneticPr fontId="4"/>
  </si>
  <si>
    <t>上田↓</t>
    <phoneticPr fontId="4"/>
  </si>
  <si>
    <t>上田↓</t>
    <phoneticPr fontId="4"/>
  </si>
  <si>
    <t>Webデザイン</t>
    <phoneticPr fontId="4"/>
  </si>
  <si>
    <t>Webデザイン</t>
    <phoneticPr fontId="4"/>
  </si>
  <si>
    <t>サービス接遇</t>
    <phoneticPr fontId="4"/>
  </si>
  <si>
    <t>サービス接遇</t>
    <phoneticPr fontId="4"/>
  </si>
  <si>
    <t>情報モラル</t>
    <phoneticPr fontId="4"/>
  </si>
  <si>
    <t>簿記</t>
    <phoneticPr fontId="4"/>
  </si>
  <si>
    <t>簿記</t>
    <phoneticPr fontId="4"/>
  </si>
  <si>
    <t>情報概論</t>
    <phoneticPr fontId="4"/>
  </si>
  <si>
    <t>Word(MOS)</t>
    <phoneticPr fontId="4"/>
  </si>
  <si>
    <t>パソコン入門</t>
    <phoneticPr fontId="4"/>
  </si>
  <si>
    <t>クラブ</t>
    <phoneticPr fontId="4"/>
  </si>
  <si>
    <t>↑宮本</t>
    <phoneticPr fontId="4"/>
  </si>
  <si>
    <t>↑犬束</t>
    <phoneticPr fontId="4"/>
  </si>
  <si>
    <t>↑犬束</t>
    <phoneticPr fontId="4"/>
  </si>
  <si>
    <t>犬束</t>
    <phoneticPr fontId="4"/>
  </si>
  <si>
    <t>上田↓</t>
    <phoneticPr fontId="4"/>
  </si>
  <si>
    <t>上田↓</t>
    <phoneticPr fontId="4"/>
  </si>
  <si>
    <t>ビジネスマナー</t>
    <phoneticPr fontId="4"/>
  </si>
  <si>
    <t>モチマネ</t>
    <phoneticPr fontId="4"/>
  </si>
  <si>
    <t>Webデザイン</t>
    <phoneticPr fontId="4"/>
  </si>
  <si>
    <t>アスリート養成</t>
    <phoneticPr fontId="4"/>
  </si>
  <si>
    <t>パソコン入門</t>
    <phoneticPr fontId="4"/>
  </si>
  <si>
    <t>パソコン入門</t>
    <phoneticPr fontId="4"/>
  </si>
  <si>
    <t>キャリア形成学科(アスリート)</t>
    <phoneticPr fontId="4"/>
  </si>
  <si>
    <t>メディア</t>
    <phoneticPr fontId="4"/>
  </si>
  <si>
    <t>Excel(MOS)</t>
    <phoneticPr fontId="4"/>
  </si>
  <si>
    <t>PP(MOS)</t>
    <phoneticPr fontId="4"/>
  </si>
  <si>
    <t>プレゼン</t>
    <phoneticPr fontId="4"/>
  </si>
  <si>
    <t>画像作成</t>
    <phoneticPr fontId="4"/>
  </si>
  <si>
    <t>CMS</t>
    <phoneticPr fontId="4"/>
  </si>
  <si>
    <t>画像加工</t>
    <phoneticPr fontId="4"/>
  </si>
  <si>
    <t>キャリアプラン</t>
    <phoneticPr fontId="4"/>
  </si>
  <si>
    <t>FP</t>
    <phoneticPr fontId="4"/>
  </si>
  <si>
    <t>FP</t>
    <phoneticPr fontId="4"/>
  </si>
  <si>
    <t>クラブ</t>
    <phoneticPr fontId="4"/>
  </si>
  <si>
    <t>メディア</t>
    <phoneticPr fontId="4"/>
  </si>
  <si>
    <t>メディア</t>
    <phoneticPr fontId="4"/>
  </si>
  <si>
    <t>メディア</t>
    <phoneticPr fontId="4"/>
  </si>
  <si>
    <t>諌山</t>
    <phoneticPr fontId="4"/>
  </si>
  <si>
    <t>Excel(MOS)</t>
    <phoneticPr fontId="4"/>
  </si>
  <si>
    <t>Excel(MOS)</t>
    <phoneticPr fontId="4"/>
  </si>
  <si>
    <t>PP(MOS)</t>
    <phoneticPr fontId="4"/>
  </si>
  <si>
    <t>プレゼン</t>
    <phoneticPr fontId="4"/>
  </si>
  <si>
    <t>アルゴリズム</t>
    <phoneticPr fontId="4"/>
  </si>
  <si>
    <t>アルゴリズム</t>
    <phoneticPr fontId="4"/>
  </si>
  <si>
    <t>ITP</t>
    <phoneticPr fontId="4"/>
  </si>
  <si>
    <t>トレーナー養成</t>
    <phoneticPr fontId="4"/>
  </si>
  <si>
    <t>キャリア形成学科(アスリート)</t>
    <phoneticPr fontId="4"/>
  </si>
  <si>
    <t>メディア</t>
    <phoneticPr fontId="4"/>
  </si>
  <si>
    <t>メディア</t>
    <phoneticPr fontId="4"/>
  </si>
  <si>
    <t>↑犬束</t>
    <phoneticPr fontId="4"/>
  </si>
  <si>
    <t>キャリアプラン</t>
    <phoneticPr fontId="4"/>
  </si>
  <si>
    <t>画像作成</t>
    <phoneticPr fontId="4"/>
  </si>
  <si>
    <t>CMS</t>
    <phoneticPr fontId="4"/>
  </si>
  <si>
    <t>画像加工</t>
    <phoneticPr fontId="4"/>
  </si>
  <si>
    <t>ゼミ</t>
    <phoneticPr fontId="4"/>
  </si>
  <si>
    <t>ゼミ</t>
    <phoneticPr fontId="4"/>
  </si>
  <si>
    <t>キャリア形成学科(アスリート)</t>
    <phoneticPr fontId="4"/>
  </si>
  <si>
    <t>情報概論</t>
    <phoneticPr fontId="4"/>
  </si>
  <si>
    <t>Word</t>
    <phoneticPr fontId="4"/>
  </si>
  <si>
    <t>Word</t>
    <phoneticPr fontId="4"/>
  </si>
  <si>
    <t>聴解・読解</t>
    <phoneticPr fontId="4"/>
  </si>
  <si>
    <t>情報概論</t>
    <phoneticPr fontId="4"/>
  </si>
  <si>
    <t>漢字</t>
    <phoneticPr fontId="4"/>
  </si>
  <si>
    <t>アルゴリズム</t>
    <phoneticPr fontId="4"/>
  </si>
  <si>
    <t>情報概論</t>
    <phoneticPr fontId="4"/>
  </si>
  <si>
    <t>Word</t>
    <phoneticPr fontId="4"/>
  </si>
  <si>
    <t>ルウ</t>
    <phoneticPr fontId="4"/>
  </si>
  <si>
    <t>ルウ</t>
    <phoneticPr fontId="4"/>
  </si>
  <si>
    <t>嶋田</t>
    <phoneticPr fontId="4"/>
  </si>
  <si>
    <t>ルウ</t>
    <phoneticPr fontId="4"/>
  </si>
  <si>
    <t>ルウ</t>
    <phoneticPr fontId="4"/>
  </si>
  <si>
    <t>ルウ</t>
    <phoneticPr fontId="4"/>
  </si>
  <si>
    <t>山北</t>
    <phoneticPr fontId="4"/>
  </si>
  <si>
    <t>戸上</t>
    <phoneticPr fontId="4"/>
  </si>
  <si>
    <t>Word</t>
    <phoneticPr fontId="4"/>
  </si>
  <si>
    <t>漢字</t>
    <phoneticPr fontId="4"/>
  </si>
  <si>
    <t>情報概論</t>
    <phoneticPr fontId="4"/>
  </si>
  <si>
    <t>情報概論</t>
    <phoneticPr fontId="4"/>
  </si>
  <si>
    <t>漢字</t>
    <phoneticPr fontId="4"/>
  </si>
  <si>
    <t>Word</t>
    <phoneticPr fontId="4"/>
  </si>
  <si>
    <t>ルウ</t>
    <phoneticPr fontId="4"/>
  </si>
  <si>
    <t>戸上</t>
    <phoneticPr fontId="4"/>
  </si>
  <si>
    <t>アルゴリズム</t>
    <phoneticPr fontId="4"/>
  </si>
  <si>
    <t>日本語知識</t>
    <phoneticPr fontId="4"/>
  </si>
  <si>
    <t>Word</t>
    <phoneticPr fontId="4"/>
  </si>
  <si>
    <t>戸上</t>
    <phoneticPr fontId="4"/>
  </si>
  <si>
    <t>宮崎</t>
    <phoneticPr fontId="4"/>
  </si>
  <si>
    <t>ルウ</t>
    <phoneticPr fontId="4"/>
  </si>
  <si>
    <t>Office</t>
    <phoneticPr fontId="4"/>
  </si>
  <si>
    <t>キャリアプラン</t>
    <phoneticPr fontId="4"/>
  </si>
  <si>
    <t>Office</t>
    <phoneticPr fontId="4"/>
  </si>
  <si>
    <t>キャリアプラン</t>
    <phoneticPr fontId="4"/>
  </si>
  <si>
    <t>JAVA Script</t>
    <phoneticPr fontId="4"/>
  </si>
  <si>
    <t>JAVA Script</t>
    <phoneticPr fontId="4"/>
  </si>
  <si>
    <t>ＣＡＤ</t>
    <phoneticPr fontId="4"/>
  </si>
  <si>
    <t>JAVA Script</t>
    <phoneticPr fontId="4"/>
  </si>
  <si>
    <t>ＣＡＤ</t>
    <phoneticPr fontId="4"/>
  </si>
  <si>
    <t>日本語資格</t>
    <phoneticPr fontId="4"/>
  </si>
  <si>
    <t>J検</t>
    <phoneticPr fontId="4"/>
  </si>
  <si>
    <t>犬束</t>
    <phoneticPr fontId="4"/>
  </si>
  <si>
    <t>ｲﾝﾀｰﾈｯﾄ</t>
    <phoneticPr fontId="4"/>
  </si>
  <si>
    <t>JAVAⅢ</t>
    <phoneticPr fontId="4"/>
  </si>
  <si>
    <t>JAVAⅢ</t>
    <phoneticPr fontId="4"/>
  </si>
  <si>
    <t>DB基礎</t>
    <phoneticPr fontId="4"/>
  </si>
  <si>
    <t>JAVA Br</t>
    <phoneticPr fontId="4"/>
  </si>
  <si>
    <t>聴解・読解</t>
    <phoneticPr fontId="4"/>
  </si>
  <si>
    <t>PM ルウ</t>
    <phoneticPr fontId="4"/>
  </si>
  <si>
    <t>ITパスポート</t>
    <phoneticPr fontId="4"/>
  </si>
  <si>
    <t>日本語資格</t>
    <phoneticPr fontId="4"/>
  </si>
  <si>
    <t>キャリアプラン</t>
    <phoneticPr fontId="4"/>
  </si>
  <si>
    <t>Webアルバム</t>
    <phoneticPr fontId="4"/>
  </si>
  <si>
    <t>Webアルバム</t>
    <phoneticPr fontId="4"/>
  </si>
  <si>
    <t>Webアルバム</t>
    <phoneticPr fontId="4"/>
  </si>
  <si>
    <t>ビジネスマナー</t>
    <phoneticPr fontId="4"/>
  </si>
  <si>
    <t>ビジネスマナー</t>
    <phoneticPr fontId="4"/>
  </si>
  <si>
    <t>植田</t>
    <phoneticPr fontId="4"/>
  </si>
  <si>
    <t>諌山</t>
    <phoneticPr fontId="4"/>
  </si>
  <si>
    <t>宮崎</t>
    <phoneticPr fontId="4"/>
  </si>
  <si>
    <t>植田</t>
    <phoneticPr fontId="4"/>
  </si>
  <si>
    <t>PC</t>
    <phoneticPr fontId="4"/>
  </si>
  <si>
    <t>キャリアプラン</t>
    <phoneticPr fontId="4"/>
  </si>
  <si>
    <t>↑矢田</t>
    <rPh sb="1" eb="3">
      <t>ヤダ</t>
    </rPh>
    <phoneticPr fontId="4"/>
  </si>
  <si>
    <t>犬束</t>
    <phoneticPr fontId="4"/>
  </si>
  <si>
    <t>ＣＡＤ</t>
    <phoneticPr fontId="4"/>
  </si>
  <si>
    <t>ＳＰＩ</t>
    <phoneticPr fontId="4"/>
  </si>
  <si>
    <t>ＳＰＩ</t>
    <phoneticPr fontId="4"/>
  </si>
  <si>
    <t>面談</t>
    <rPh sb="0" eb="2">
      <t>メンダン</t>
    </rPh>
    <phoneticPr fontId="4"/>
  </si>
  <si>
    <t>矢田</t>
    <phoneticPr fontId="4"/>
  </si>
  <si>
    <t>↓諌山</t>
    <rPh sb="1" eb="3">
      <t>イサヤマ</t>
    </rPh>
    <phoneticPr fontId="4"/>
  </si>
  <si>
    <t>ルウ</t>
    <phoneticPr fontId="4"/>
  </si>
  <si>
    <t>創立記念日</t>
    <rPh sb="0" eb="4">
      <t>ソウリツキネン</t>
    </rPh>
    <rPh sb="4" eb="5">
      <t>ヒ</t>
    </rPh>
    <phoneticPr fontId="4"/>
  </si>
  <si>
    <t>AM 嶋田</t>
    <rPh sb="3" eb="5">
      <t>シマダ</t>
    </rPh>
    <phoneticPr fontId="4"/>
  </si>
  <si>
    <t>PM 嶋田</t>
    <rPh sb="3" eb="5">
      <t>シマダ</t>
    </rPh>
    <phoneticPr fontId="4"/>
  </si>
  <si>
    <t>AM 戸上</t>
    <rPh sb="3" eb="5">
      <t>トガミ</t>
    </rPh>
    <phoneticPr fontId="4"/>
  </si>
  <si>
    <t>PM 戸上</t>
    <rPh sb="3" eb="5">
      <t>トガミ</t>
    </rPh>
    <phoneticPr fontId="4"/>
  </si>
  <si>
    <t>AM 植田</t>
    <rPh sb="3" eb="5">
      <t>ウエダ</t>
    </rPh>
    <phoneticPr fontId="4"/>
  </si>
  <si>
    <t>PM 植田</t>
    <rPh sb="3" eb="5">
      <t>ウエダ</t>
    </rPh>
    <phoneticPr fontId="4"/>
  </si>
  <si>
    <t>AM 犬束</t>
    <rPh sb="3" eb="4">
      <t>イヌ</t>
    </rPh>
    <rPh sb="4" eb="5">
      <t>タバ</t>
    </rPh>
    <phoneticPr fontId="4"/>
  </si>
  <si>
    <t>PM 犬束</t>
    <rPh sb="3" eb="4">
      <t>イヌ</t>
    </rPh>
    <rPh sb="4" eb="5">
      <t>タバ</t>
    </rPh>
    <phoneticPr fontId="4"/>
  </si>
  <si>
    <t>AM 宮崎</t>
    <rPh sb="3" eb="5">
      <t>ミヤザキ</t>
    </rPh>
    <phoneticPr fontId="4"/>
  </si>
  <si>
    <t>PM 宮崎</t>
    <rPh sb="3" eb="5">
      <t>ミヤザキ</t>
    </rPh>
    <phoneticPr fontId="4"/>
  </si>
  <si>
    <t>健康診断</t>
    <rPh sb="0" eb="2">
      <t>ケンコウ</t>
    </rPh>
    <rPh sb="2" eb="4">
      <t>シンダン</t>
    </rPh>
    <phoneticPr fontId="4"/>
  </si>
  <si>
    <t>健康診断</t>
    <rPh sb="0" eb="4">
      <t>ケンコウシンダン</t>
    </rPh>
    <phoneticPr fontId="4"/>
  </si>
  <si>
    <t>ルウ</t>
    <phoneticPr fontId="4"/>
  </si>
  <si>
    <t>↑犬束</t>
    <rPh sb="1" eb="3">
      <t>イヌタバ</t>
    </rPh>
    <phoneticPr fontId="4"/>
  </si>
  <si>
    <t>↑諌山</t>
    <rPh sb="1" eb="3">
      <t>イサヤマ</t>
    </rPh>
    <phoneticPr fontId="4"/>
  </si>
  <si>
    <t>山北</t>
    <rPh sb="0" eb="1">
      <t>ヤマ</t>
    </rPh>
    <rPh sb="1" eb="2">
      <t>キタ</t>
    </rPh>
    <phoneticPr fontId="4"/>
  </si>
  <si>
    <t>課題</t>
    <rPh sb="0" eb="2">
      <t>カダイ</t>
    </rPh>
    <phoneticPr fontId="4"/>
  </si>
  <si>
    <t>↑課題</t>
    <rPh sb="1" eb="3">
      <t>カダイ</t>
    </rPh>
    <phoneticPr fontId="4"/>
  </si>
  <si>
    <t>ｷｬﾘｱﾌﾟﾗﾝ</t>
    <phoneticPr fontId="4"/>
  </si>
  <si>
    <t>諌山</t>
    <rPh sb="0" eb="2">
      <t>イサヤマ</t>
    </rPh>
    <phoneticPr fontId="4"/>
  </si>
  <si>
    <t>都市対抗</t>
    <rPh sb="0" eb="2">
      <t>トシ</t>
    </rPh>
    <rPh sb="2" eb="4">
      <t>タイコウ</t>
    </rPh>
    <phoneticPr fontId="4"/>
  </si>
  <si>
    <t>都市対抗</t>
    <rPh sb="0" eb="4">
      <t>トシタイコウ</t>
    </rPh>
    <phoneticPr fontId="4"/>
  </si>
  <si>
    <t>Word(MOS)</t>
    <phoneticPr fontId="4"/>
  </si>
  <si>
    <t>B検</t>
    <rPh sb="1" eb="2">
      <t>ケン</t>
    </rPh>
    <phoneticPr fontId="4"/>
  </si>
  <si>
    <t>ルウ</t>
    <phoneticPr fontId="4"/>
  </si>
  <si>
    <t>ルウ</t>
    <phoneticPr fontId="4"/>
  </si>
  <si>
    <t>アルゴリズム</t>
    <phoneticPr fontId="4"/>
  </si>
  <si>
    <t>諌山</t>
    <rPh sb="0" eb="2">
      <t>イサヤマ</t>
    </rPh>
    <phoneticPr fontId="4"/>
  </si>
  <si>
    <t>↓矢田</t>
    <rPh sb="1" eb="3">
      <t>ヤダ</t>
    </rPh>
    <phoneticPr fontId="4"/>
  </si>
  <si>
    <t>植田</t>
    <rPh sb="0" eb="2">
      <t>ウエダ</t>
    </rPh>
    <phoneticPr fontId="4"/>
  </si>
  <si>
    <t>嶋田</t>
    <rPh sb="0" eb="2">
      <t>シマダ</t>
    </rPh>
    <phoneticPr fontId="4"/>
  </si>
  <si>
    <t>戸上</t>
    <rPh sb="0" eb="2">
      <t>トガミ</t>
    </rPh>
    <phoneticPr fontId="4"/>
  </si>
  <si>
    <t>矢田</t>
    <rPh sb="0" eb="2">
      <t>ヤダ</t>
    </rPh>
    <phoneticPr fontId="4"/>
  </si>
  <si>
    <t>FP</t>
    <phoneticPr fontId="4"/>
  </si>
  <si>
    <t>2019年度の時間割　　　６月１７日以降</t>
    <rPh sb="4" eb="6">
      <t>ネンド</t>
    </rPh>
    <rPh sb="7" eb="10">
      <t>ジカンワリ</t>
    </rPh>
    <rPh sb="14" eb="15">
      <t>ガツ</t>
    </rPh>
    <rPh sb="17" eb="18">
      <t>ヒ</t>
    </rPh>
    <rPh sb="18" eb="20">
      <t>イコウ</t>
    </rPh>
    <phoneticPr fontId="4"/>
  </si>
  <si>
    <t>ルウ</t>
    <phoneticPr fontId="4"/>
  </si>
  <si>
    <t>上田</t>
    <rPh sb="0" eb="2">
      <t>ウエダ</t>
    </rPh>
    <phoneticPr fontId="4"/>
  </si>
  <si>
    <t>Office</t>
    <phoneticPr fontId="4"/>
  </si>
  <si>
    <t>Office</t>
    <phoneticPr fontId="4"/>
  </si>
  <si>
    <t>JAVA Script</t>
    <phoneticPr fontId="4"/>
  </si>
  <si>
    <t>JAVAⅢ</t>
    <phoneticPr fontId="4"/>
  </si>
  <si>
    <t>日本語資格</t>
    <rPh sb="0" eb="3">
      <t>ニホンゴ</t>
    </rPh>
    <rPh sb="3" eb="5">
      <t>シカク</t>
    </rPh>
    <phoneticPr fontId="4"/>
  </si>
  <si>
    <t>JAVA Script</t>
    <phoneticPr fontId="4"/>
  </si>
  <si>
    <t>↑上田</t>
    <rPh sb="1" eb="3">
      <t>ウエダ</t>
    </rPh>
    <phoneticPr fontId="4"/>
  </si>
  <si>
    <t>ルウ</t>
    <phoneticPr fontId="4"/>
  </si>
  <si>
    <t>ルウ</t>
    <phoneticPr fontId="4"/>
  </si>
  <si>
    <t>ルウ</t>
    <phoneticPr fontId="4"/>
  </si>
  <si>
    <t>空き教員</t>
    <rPh sb="0" eb="1">
      <t>ア</t>
    </rPh>
    <rPh sb="2" eb="4">
      <t>キョウイン</t>
    </rPh>
    <phoneticPr fontId="4"/>
  </si>
  <si>
    <t>インターネット</t>
    <phoneticPr fontId="4"/>
  </si>
  <si>
    <t>ﾒﾃﾞｨｱﾙｰﾑ</t>
    <phoneticPr fontId="4"/>
  </si>
  <si>
    <t>2019年度の時間割　　　７月２２日以降</t>
    <rPh sb="4" eb="6">
      <t>ネンド</t>
    </rPh>
    <rPh sb="7" eb="10">
      <t>ジカンワリ</t>
    </rPh>
    <rPh sb="14" eb="15">
      <t>ガツ</t>
    </rPh>
    <rPh sb="17" eb="18">
      <t>ヒ</t>
    </rPh>
    <rPh sb="18" eb="20">
      <t>イコウ</t>
    </rPh>
    <phoneticPr fontId="4"/>
  </si>
  <si>
    <t>海の日</t>
    <rPh sb="0" eb="1">
      <t>ウミ</t>
    </rPh>
    <rPh sb="2" eb="3">
      <t>ヒ</t>
    </rPh>
    <phoneticPr fontId="4"/>
  </si>
  <si>
    <t>中間試験
別紙時間割参照</t>
    <rPh sb="0" eb="2">
      <t>チュウカン</t>
    </rPh>
    <rPh sb="2" eb="4">
      <t>シケン</t>
    </rPh>
    <rPh sb="5" eb="7">
      <t>ベッシ</t>
    </rPh>
    <rPh sb="7" eb="10">
      <t>ジカンワリ</t>
    </rPh>
    <rPh sb="10" eb="12">
      <t>サンショウ</t>
    </rPh>
    <phoneticPr fontId="4"/>
  </si>
  <si>
    <t>矢田</t>
    <rPh sb="0" eb="2">
      <t>ヤダ</t>
    </rPh>
    <phoneticPr fontId="4"/>
  </si>
  <si>
    <t>犬束</t>
    <rPh sb="0" eb="2">
      <t>イヌタバ</t>
    </rPh>
    <phoneticPr fontId="4"/>
  </si>
  <si>
    <t>課題</t>
    <rPh sb="0" eb="2">
      <t>カダイ</t>
    </rPh>
    <phoneticPr fontId="4"/>
  </si>
  <si>
    <t>４F（白）</t>
    <rPh sb="3" eb="4">
      <t>シロ</t>
    </rPh>
    <phoneticPr fontId="4"/>
  </si>
  <si>
    <t>パソコン入門</t>
  </si>
  <si>
    <t>諌山</t>
    <rPh sb="0" eb="2">
      <t>イサヤマ</t>
    </rPh>
    <phoneticPr fontId="4"/>
  </si>
  <si>
    <t>Word</t>
  </si>
  <si>
    <t>上田</t>
    <rPh sb="0" eb="2">
      <t>ウエダ</t>
    </rPh>
    <phoneticPr fontId="4"/>
  </si>
  <si>
    <t>宮崎</t>
    <rPh sb="0" eb="2">
      <t>ミヤザキ</t>
    </rPh>
    <phoneticPr fontId="4"/>
  </si>
  <si>
    <t>犬束</t>
    <rPh sb="0" eb="2">
      <t>イヌタバ</t>
    </rPh>
    <phoneticPr fontId="4"/>
  </si>
  <si>
    <t>植田</t>
    <rPh sb="0" eb="2">
      <t>ウエダ</t>
    </rPh>
    <phoneticPr fontId="4"/>
  </si>
  <si>
    <t>嶋田</t>
    <rPh sb="0" eb="2">
      <t>シマダ</t>
    </rPh>
    <phoneticPr fontId="4"/>
  </si>
  <si>
    <t>御塚</t>
    <rPh sb="0" eb="1">
      <t>オン</t>
    </rPh>
    <rPh sb="1" eb="2">
      <t>ツカ</t>
    </rPh>
    <phoneticPr fontId="4"/>
  </si>
  <si>
    <t>４F（白）</t>
    <rPh sb="3" eb="4">
      <t>シロ</t>
    </rPh>
    <phoneticPr fontId="4"/>
  </si>
  <si>
    <t>ルウ</t>
    <phoneticPr fontId="4"/>
  </si>
  <si>
    <t>JAVA Script</t>
  </si>
  <si>
    <t>植田</t>
  </si>
  <si>
    <t>CMS</t>
  </si>
  <si>
    <t>課題</t>
    <rPh sb="0" eb="2">
      <t>カダイ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</si>
</sst>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/d;@"/>
  </numFmts>
  <fonts count="4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color rgb="FF0000FF"/>
      <name val="ＭＳ ゴシック"/>
      <family val="3"/>
      <charset val="128"/>
    </font>
    <font>
      <b/>
      <sz val="12"/>
      <color rgb="FF00800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4"/>
      <color indexed="12"/>
      <name val="ＭＳ ゴシック"/>
      <family val="3"/>
      <charset val="128"/>
    </font>
    <font>
      <sz val="14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color rgb="FFFF0000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  <font>
      <b/>
      <sz val="14"/>
      <color rgb="FF00B050"/>
      <name val="ＭＳ ゴシック"/>
      <family val="3"/>
      <charset val="128"/>
    </font>
    <font>
      <sz val="72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4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4"/>
      <color rgb="FFFF0000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1075">
    <xf numFmtId="0" fontId="0" fillId="0" borderId="0" xfId="0"/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13" xfId="1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9" fillId="0" borderId="0" xfId="1" applyNumberFormat="1" applyFont="1" applyAlignment="1">
      <alignment horizontal="left"/>
    </xf>
    <xf numFmtId="0" fontId="8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vertical="center"/>
    </xf>
    <xf numFmtId="0" fontId="12" fillId="0" borderId="17" xfId="1" applyNumberFormat="1" applyFont="1" applyBorder="1" applyAlignment="1">
      <alignment horizontal="center"/>
    </xf>
    <xf numFmtId="0" fontId="12" fillId="4" borderId="18" xfId="1" applyNumberFormat="1" applyFont="1" applyFill="1" applyBorder="1" applyAlignment="1">
      <alignment horizontal="center"/>
    </xf>
    <xf numFmtId="0" fontId="12" fillId="4" borderId="19" xfId="1" applyNumberFormat="1" applyFont="1" applyFill="1" applyBorder="1" applyAlignment="1">
      <alignment horizontal="center"/>
    </xf>
    <xf numFmtId="0" fontId="12" fillId="4" borderId="20" xfId="1" applyNumberFormat="1" applyFont="1" applyFill="1" applyBorder="1" applyAlignment="1">
      <alignment horizontal="center"/>
    </xf>
    <xf numFmtId="0" fontId="12" fillId="4" borderId="21" xfId="1" applyNumberFormat="1" applyFont="1" applyFill="1" applyBorder="1" applyAlignment="1">
      <alignment horizontal="center"/>
    </xf>
    <xf numFmtId="0" fontId="12" fillId="4" borderId="22" xfId="1" applyNumberFormat="1" applyFont="1" applyFill="1" applyBorder="1" applyAlignment="1">
      <alignment horizontal="center"/>
    </xf>
    <xf numFmtId="0" fontId="11" fillId="0" borderId="23" xfId="1" applyNumberFormat="1" applyFont="1" applyBorder="1" applyAlignment="1">
      <alignment horizontal="center"/>
    </xf>
    <xf numFmtId="0" fontId="13" fillId="0" borderId="24" xfId="1" applyNumberFormat="1" applyFont="1" applyBorder="1" applyAlignment="1">
      <alignment horizontal="center" vertical="center" shrinkToFit="1"/>
    </xf>
    <xf numFmtId="0" fontId="12" fillId="4" borderId="17" xfId="1" applyNumberFormat="1" applyFont="1" applyFill="1" applyBorder="1" applyAlignment="1">
      <alignment horizontal="center"/>
    </xf>
    <xf numFmtId="0" fontId="12" fillId="4" borderId="25" xfId="1" applyNumberFormat="1" applyFont="1" applyFill="1" applyBorder="1" applyAlignment="1">
      <alignment horizontal="center"/>
    </xf>
    <xf numFmtId="0" fontId="12" fillId="4" borderId="26" xfId="1" applyNumberFormat="1" applyFont="1" applyFill="1" applyBorder="1" applyAlignment="1">
      <alignment horizontal="center"/>
    </xf>
    <xf numFmtId="0" fontId="12" fillId="0" borderId="27" xfId="1" applyNumberFormat="1" applyFont="1" applyBorder="1" applyAlignment="1">
      <alignment horizontal="center"/>
    </xf>
    <xf numFmtId="0" fontId="14" fillId="0" borderId="28" xfId="1" applyNumberFormat="1" applyFont="1" applyBorder="1" applyAlignment="1">
      <alignment horizontal="center" vertical="center"/>
    </xf>
    <xf numFmtId="0" fontId="15" fillId="0" borderId="28" xfId="1" applyNumberFormat="1" applyFont="1" applyBorder="1" applyAlignment="1">
      <alignment horizontal="center" vertical="center"/>
    </xf>
    <xf numFmtId="0" fontId="16" fillId="0" borderId="27" xfId="1" applyNumberFormat="1" applyFont="1" applyBorder="1" applyAlignment="1">
      <alignment horizontal="center"/>
    </xf>
    <xf numFmtId="0" fontId="12" fillId="0" borderId="29" xfId="1" applyNumberFormat="1" applyFont="1" applyBorder="1" applyAlignment="1">
      <alignment horizontal="center"/>
    </xf>
    <xf numFmtId="0" fontId="12" fillId="0" borderId="30" xfId="1" applyNumberFormat="1" applyFont="1" applyBorder="1" applyAlignment="1">
      <alignment horizontal="center"/>
    </xf>
    <xf numFmtId="0" fontId="12" fillId="5" borderId="7" xfId="1" applyNumberFormat="1" applyFont="1" applyFill="1" applyBorder="1" applyAlignment="1">
      <alignment horizontal="center"/>
    </xf>
    <xf numFmtId="0" fontId="12" fillId="5" borderId="5" xfId="1" applyNumberFormat="1" applyFont="1" applyFill="1" applyBorder="1" applyAlignment="1">
      <alignment horizontal="center"/>
    </xf>
    <xf numFmtId="0" fontId="12" fillId="5" borderId="9" xfId="1" applyNumberFormat="1" applyFont="1" applyFill="1" applyBorder="1" applyAlignment="1">
      <alignment horizontal="center"/>
    </xf>
    <xf numFmtId="0" fontId="12" fillId="5" borderId="32" xfId="1" applyNumberFormat="1" applyFont="1" applyFill="1" applyBorder="1" applyAlignment="1">
      <alignment horizontal="center"/>
    </xf>
    <xf numFmtId="0" fontId="12" fillId="5" borderId="10" xfId="1" applyNumberFormat="1" applyFont="1" applyFill="1" applyBorder="1" applyAlignment="1">
      <alignment horizontal="center"/>
    </xf>
    <xf numFmtId="0" fontId="12" fillId="5" borderId="33" xfId="1" applyNumberFormat="1" applyFont="1" applyFill="1" applyBorder="1" applyAlignment="1">
      <alignment horizontal="center"/>
    </xf>
    <xf numFmtId="0" fontId="12" fillId="5" borderId="8" xfId="1" applyNumberFormat="1" applyFont="1" applyFill="1" applyBorder="1" applyAlignment="1">
      <alignment horizontal="center"/>
    </xf>
    <xf numFmtId="0" fontId="12" fillId="5" borderId="0" xfId="1" applyNumberFormat="1" applyFont="1" applyFill="1" applyAlignment="1">
      <alignment horizontal="center"/>
    </xf>
    <xf numFmtId="0" fontId="12" fillId="5" borderId="13" xfId="1" quotePrefix="1" applyNumberFormat="1" applyFont="1" applyFill="1" applyBorder="1" applyAlignment="1">
      <alignment horizontal="center"/>
    </xf>
    <xf numFmtId="0" fontId="12" fillId="5" borderId="12" xfId="1" applyNumberFormat="1" applyFont="1" applyFill="1" applyBorder="1" applyAlignment="1">
      <alignment horizontal="center"/>
    </xf>
    <xf numFmtId="0" fontId="12" fillId="5" borderId="10" xfId="1" quotePrefix="1" applyNumberFormat="1" applyFont="1" applyFill="1" applyBorder="1" applyAlignment="1">
      <alignment horizontal="center"/>
    </xf>
    <xf numFmtId="0" fontId="12" fillId="0" borderId="1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center" vertical="center" shrinkToFit="1"/>
    </xf>
    <xf numFmtId="0" fontId="12" fillId="0" borderId="36" xfId="1" applyNumberFormat="1" applyFont="1" applyBorder="1" applyAlignment="1">
      <alignment horizontal="center"/>
    </xf>
    <xf numFmtId="0" fontId="6" fillId="0" borderId="36" xfId="1" applyNumberFormat="1" applyFont="1" applyBorder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12" fillId="0" borderId="0" xfId="1" applyNumberFormat="1" applyFont="1" applyAlignment="1">
      <alignment horizontal="center" vertical="center" shrinkToFit="1"/>
    </xf>
    <xf numFmtId="0" fontId="10" fillId="0" borderId="0" xfId="1" applyNumberFormat="1" applyFont="1" applyAlignment="1">
      <alignment horizontal="center" vertical="center" shrinkToFit="1"/>
    </xf>
    <xf numFmtId="0" fontId="8" fillId="0" borderId="0" xfId="1" applyNumberFormat="1" applyFont="1" applyAlignment="1">
      <alignment horizontal="center" vertical="center" shrinkToFit="1"/>
    </xf>
    <xf numFmtId="0" fontId="12" fillId="0" borderId="0" xfId="1" applyNumberFormat="1" applyFont="1" applyAlignment="1">
      <alignment horizontal="center" shrinkToFit="1"/>
    </xf>
    <xf numFmtId="0" fontId="6" fillId="0" borderId="0" xfId="1" applyNumberFormat="1" applyFont="1" applyAlignment="1">
      <alignment horizontal="center" shrinkToFit="1"/>
    </xf>
    <xf numFmtId="0" fontId="12" fillId="0" borderId="0" xfId="1" applyNumberFormat="1" applyFont="1" applyAlignment="1">
      <alignment horizontal="center" vertical="center" textRotation="255"/>
    </xf>
    <xf numFmtId="0" fontId="17" fillId="0" borderId="0" xfId="1" applyNumberFormat="1" applyFont="1" applyAlignment="1">
      <alignment horizontal="center"/>
    </xf>
    <xf numFmtId="0" fontId="18" fillId="4" borderId="0" xfId="1" applyNumberFormat="1" applyFont="1" applyFill="1" applyAlignment="1">
      <alignment horizontal="center" vertical="center" shrinkToFit="1"/>
    </xf>
    <xf numFmtId="0" fontId="19" fillId="4" borderId="0" xfId="1" applyNumberFormat="1" applyFont="1" applyFill="1" applyAlignment="1">
      <alignment horizontal="center" vertical="center" shrinkToFit="1"/>
    </xf>
    <xf numFmtId="0" fontId="20" fillId="4" borderId="0" xfId="1" applyNumberFormat="1" applyFont="1" applyFill="1" applyAlignment="1">
      <alignment horizontal="center" vertical="center" shrinkToFit="1"/>
    </xf>
    <xf numFmtId="0" fontId="6" fillId="4" borderId="0" xfId="1" applyNumberFormat="1" applyFont="1" applyFill="1" applyAlignment="1">
      <alignment horizontal="center" shrinkToFit="1"/>
    </xf>
    <xf numFmtId="0" fontId="17" fillId="0" borderId="37" xfId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 vertical="center" shrinkToFit="1"/>
    </xf>
    <xf numFmtId="0" fontId="12" fillId="0" borderId="0" xfId="1" applyNumberFormat="1" applyFont="1" applyAlignment="1">
      <alignment horizontal="center" vertical="distributed" textRotation="255" indent="3"/>
    </xf>
    <xf numFmtId="0" fontId="12" fillId="0" borderId="24" xfId="1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 shrinkToFit="1"/>
    </xf>
    <xf numFmtId="0" fontId="12" fillId="0" borderId="45" xfId="1" applyNumberFormat="1" applyFont="1" applyBorder="1" applyAlignment="1">
      <alignment horizontal="center" vertical="distributed" textRotation="255" indent="3"/>
    </xf>
    <xf numFmtId="0" fontId="11" fillId="0" borderId="46" xfId="1" applyNumberFormat="1" applyFont="1" applyBorder="1" applyAlignment="1">
      <alignment horizontal="center" vertical="center" shrinkToFit="1"/>
    </xf>
    <xf numFmtId="0" fontId="11" fillId="0" borderId="47" xfId="1" applyNumberFormat="1" applyFont="1" applyBorder="1" applyAlignment="1">
      <alignment horizontal="center" vertical="center" shrinkToFit="1"/>
    </xf>
    <xf numFmtId="0" fontId="11" fillId="0" borderId="48" xfId="1" applyNumberFormat="1" applyFont="1" applyBorder="1" applyAlignment="1">
      <alignment horizontal="center" vertical="center" shrinkToFit="1"/>
    </xf>
    <xf numFmtId="0" fontId="11" fillId="0" borderId="49" xfId="1" applyNumberFormat="1" applyFont="1" applyBorder="1" applyAlignment="1">
      <alignment horizontal="center" vertical="center" shrinkToFit="1"/>
    </xf>
    <xf numFmtId="0" fontId="11" fillId="3" borderId="50" xfId="1" applyNumberFormat="1" applyFont="1" applyFill="1" applyBorder="1" applyAlignment="1">
      <alignment horizontal="center" vertical="center" shrinkToFit="1"/>
    </xf>
    <xf numFmtId="0" fontId="11" fillId="3" borderId="51" xfId="1" applyNumberFormat="1" applyFont="1" applyFill="1" applyBorder="1" applyAlignment="1">
      <alignment horizontal="center" vertical="center" shrinkToFit="1"/>
    </xf>
    <xf numFmtId="0" fontId="11" fillId="3" borderId="47" xfId="1" applyNumberFormat="1" applyFont="1" applyFill="1" applyBorder="1" applyAlignment="1">
      <alignment horizontal="center" vertical="center" shrinkToFit="1"/>
    </xf>
    <xf numFmtId="0" fontId="11" fillId="3" borderId="52" xfId="1" applyNumberFormat="1" applyFont="1" applyFill="1" applyBorder="1" applyAlignment="1">
      <alignment horizontal="center" vertical="center" shrinkToFit="1"/>
    </xf>
    <xf numFmtId="0" fontId="11" fillId="3" borderId="53" xfId="1" applyNumberFormat="1" applyFont="1" applyFill="1" applyBorder="1" applyAlignment="1">
      <alignment horizontal="center" vertical="center" shrinkToFit="1"/>
    </xf>
    <xf numFmtId="0" fontId="11" fillId="3" borderId="49" xfId="1" applyNumberFormat="1" applyFont="1" applyFill="1" applyBorder="1" applyAlignment="1">
      <alignment horizontal="center" vertical="center" shrinkToFit="1"/>
    </xf>
    <xf numFmtId="0" fontId="11" fillId="3" borderId="46" xfId="1" applyNumberFormat="1" applyFont="1" applyFill="1" applyBorder="1" applyAlignment="1">
      <alignment horizontal="center" vertical="center" shrinkToFit="1"/>
    </xf>
    <xf numFmtId="0" fontId="12" fillId="0" borderId="37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 shrinkToFit="1"/>
    </xf>
    <xf numFmtId="0" fontId="6" fillId="0" borderId="62" xfId="1" applyNumberFormat="1" applyFont="1" applyBorder="1" applyAlignment="1">
      <alignment horizontal="center" shrinkToFit="1"/>
    </xf>
    <xf numFmtId="0" fontId="12" fillId="0" borderId="33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 shrinkToFit="1"/>
    </xf>
    <xf numFmtId="0" fontId="18" fillId="0" borderId="0" xfId="1" applyNumberFormat="1" applyFont="1" applyAlignment="1">
      <alignment horizontal="center"/>
    </xf>
    <xf numFmtId="0" fontId="12" fillId="0" borderId="12" xfId="1" applyNumberFormat="1" applyFont="1" applyBorder="1" applyAlignment="1">
      <alignment horizontal="center" vertical="center" shrinkToFit="1"/>
    </xf>
    <xf numFmtId="0" fontId="22" fillId="0" borderId="16" xfId="1" applyNumberFormat="1" applyFont="1" applyBorder="1" applyAlignment="1">
      <alignment horizontal="center" vertical="center"/>
    </xf>
    <xf numFmtId="0" fontId="11" fillId="3" borderId="81" xfId="1" applyNumberFormat="1" applyFont="1" applyFill="1" applyBorder="1" applyAlignment="1">
      <alignment horizontal="center" vertical="center" shrinkToFit="1"/>
    </xf>
    <xf numFmtId="0" fontId="12" fillId="0" borderId="62" xfId="1" applyNumberFormat="1" applyFont="1" applyBorder="1" applyAlignment="1">
      <alignment horizontal="center" vertical="center"/>
    </xf>
    <xf numFmtId="0" fontId="12" fillId="0" borderId="35" xfId="1" applyNumberFormat="1" applyFont="1" applyBorder="1" applyAlignment="1">
      <alignment horizontal="center" vertical="center"/>
    </xf>
    <xf numFmtId="0" fontId="12" fillId="0" borderId="76" xfId="1" applyNumberFormat="1" applyFont="1" applyBorder="1" applyAlignment="1">
      <alignment horizontal="center" vertical="center"/>
    </xf>
    <xf numFmtId="0" fontId="11" fillId="0" borderId="53" xfId="1" applyNumberFormat="1" applyFont="1" applyBorder="1" applyAlignment="1">
      <alignment horizontal="center" vertical="center" shrinkToFit="1"/>
    </xf>
    <xf numFmtId="0" fontId="12" fillId="0" borderId="37" xfId="3" applyFont="1" applyBorder="1" applyAlignment="1">
      <alignment vertical="center" textRotation="255" shrinkToFit="1"/>
    </xf>
    <xf numFmtId="0" fontId="12" fillId="0" borderId="33" xfId="1" applyNumberFormat="1" applyFont="1" applyBorder="1" applyAlignment="1">
      <alignment horizontal="center" shrinkToFit="1"/>
    </xf>
    <xf numFmtId="0" fontId="12" fillId="0" borderId="14" xfId="1" applyNumberFormat="1" applyFont="1" applyBorder="1" applyAlignment="1">
      <alignment horizontal="center" vertical="center" shrinkToFit="1"/>
    </xf>
    <xf numFmtId="0" fontId="11" fillId="2" borderId="53" xfId="1" applyNumberFormat="1" applyFont="1" applyFill="1" applyBorder="1" applyAlignment="1">
      <alignment horizontal="center" vertical="center" shrinkToFit="1"/>
    </xf>
    <xf numFmtId="0" fontId="11" fillId="2" borderId="47" xfId="1" applyNumberFormat="1" applyFont="1" applyFill="1" applyBorder="1" applyAlignment="1">
      <alignment horizontal="center" vertical="center" shrinkToFit="1"/>
    </xf>
    <xf numFmtId="0" fontId="11" fillId="2" borderId="52" xfId="1" applyNumberFormat="1" applyFont="1" applyFill="1" applyBorder="1" applyAlignment="1">
      <alignment horizontal="center" vertical="center" shrinkToFit="1"/>
    </xf>
    <xf numFmtId="0" fontId="11" fillId="2" borderId="49" xfId="1" applyNumberFormat="1" applyFont="1" applyFill="1" applyBorder="1" applyAlignment="1">
      <alignment horizontal="center" vertical="center" shrinkToFit="1"/>
    </xf>
    <xf numFmtId="0" fontId="11" fillId="0" borderId="52" xfId="1" applyNumberFormat="1" applyFont="1" applyBorder="1" applyAlignment="1">
      <alignment horizontal="center" vertical="center" shrinkToFit="1"/>
    </xf>
    <xf numFmtId="0" fontId="11" fillId="2" borderId="51" xfId="1" applyNumberFormat="1" applyFont="1" applyFill="1" applyBorder="1" applyAlignment="1">
      <alignment horizontal="center" vertical="center" shrinkToFit="1"/>
    </xf>
    <xf numFmtId="0" fontId="11" fillId="2" borderId="50" xfId="1" applyNumberFormat="1" applyFont="1" applyFill="1" applyBorder="1" applyAlignment="1">
      <alignment horizontal="center" vertical="center" shrinkToFit="1"/>
    </xf>
    <xf numFmtId="0" fontId="12" fillId="0" borderId="34" xfId="1" applyNumberFormat="1" applyFont="1" applyBorder="1" applyAlignment="1">
      <alignment horizontal="center" vertical="distributed" textRotation="255" indent="3"/>
    </xf>
    <xf numFmtId="0" fontId="12" fillId="0" borderId="33" xfId="1" applyNumberFormat="1" applyFont="1" applyBorder="1" applyAlignment="1">
      <alignment horizontal="center" vertical="center" shrinkToFit="1"/>
    </xf>
    <xf numFmtId="0" fontId="22" fillId="0" borderId="32" xfId="1" applyNumberFormat="1" applyFont="1" applyBorder="1" applyAlignment="1">
      <alignment horizontal="center" vertical="center"/>
    </xf>
    <xf numFmtId="0" fontId="18" fillId="4" borderId="12" xfId="1" applyNumberFormat="1" applyFont="1" applyFill="1" applyBorder="1" applyAlignment="1">
      <alignment horizontal="center" vertical="center" shrinkToFit="1"/>
    </xf>
    <xf numFmtId="0" fontId="22" fillId="4" borderId="13" xfId="1" applyNumberFormat="1" applyFont="1" applyFill="1" applyBorder="1" applyAlignment="1">
      <alignment horizontal="center" vertical="center"/>
    </xf>
    <xf numFmtId="0" fontId="18" fillId="0" borderId="45" xfId="1" applyNumberFormat="1" applyFont="1" applyBorder="1" applyAlignment="1">
      <alignment horizontal="center"/>
    </xf>
    <xf numFmtId="0" fontId="12" fillId="4" borderId="24" xfId="1" applyNumberFormat="1" applyFont="1" applyFill="1" applyBorder="1" applyAlignment="1">
      <alignment horizontal="center" vertical="center"/>
    </xf>
    <xf numFmtId="0" fontId="6" fillId="4" borderId="44" xfId="1" applyNumberFormat="1" applyFont="1" applyFill="1" applyBorder="1" applyAlignment="1">
      <alignment horizontal="center" vertical="center" shrinkToFit="1"/>
    </xf>
    <xf numFmtId="0" fontId="12" fillId="4" borderId="62" xfId="1" applyNumberFormat="1" applyFont="1" applyFill="1" applyBorder="1" applyAlignment="1">
      <alignment horizontal="center" vertical="center"/>
    </xf>
    <xf numFmtId="0" fontId="6" fillId="4" borderId="54" xfId="1" applyNumberFormat="1" applyFont="1" applyFill="1" applyBorder="1" applyAlignment="1">
      <alignment horizontal="center" vertical="center" shrinkToFit="1"/>
    </xf>
    <xf numFmtId="0" fontId="12" fillId="4" borderId="35" xfId="1" applyNumberFormat="1" applyFont="1" applyFill="1" applyBorder="1" applyAlignment="1">
      <alignment horizontal="center" vertical="center"/>
    </xf>
    <xf numFmtId="0" fontId="6" fillId="4" borderId="32" xfId="1" applyNumberFormat="1" applyFont="1" applyFill="1" applyBorder="1" applyAlignment="1">
      <alignment horizontal="center" vertical="center" shrinkToFit="1"/>
    </xf>
    <xf numFmtId="0" fontId="12" fillId="0" borderId="89" xfId="1" applyNumberFormat="1" applyFont="1" applyBorder="1" applyAlignment="1">
      <alignment horizontal="center" vertical="distributed" textRotation="255" indent="3"/>
    </xf>
    <xf numFmtId="0" fontId="18" fillId="0" borderId="24" xfId="1" applyNumberFormat="1" applyFont="1" applyBorder="1" applyAlignment="1">
      <alignment horizontal="center"/>
    </xf>
    <xf numFmtId="0" fontId="12" fillId="5" borderId="6" xfId="1" applyNumberFormat="1" applyFont="1" applyFill="1" applyBorder="1" applyAlignment="1">
      <alignment horizontal="center"/>
    </xf>
    <xf numFmtId="0" fontId="12" fillId="5" borderId="88" xfId="1" applyNumberFormat="1" applyFont="1" applyFill="1" applyBorder="1" applyAlignment="1">
      <alignment horizontal="center"/>
    </xf>
    <xf numFmtId="0" fontId="12" fillId="0" borderId="24" xfId="1" applyNumberFormat="1" applyFont="1" applyBorder="1" applyAlignment="1">
      <alignment horizontal="center"/>
    </xf>
    <xf numFmtId="0" fontId="12" fillId="0" borderId="35" xfId="1" applyNumberFormat="1" applyFont="1" applyBorder="1" applyAlignment="1">
      <alignment horizontal="center"/>
    </xf>
    <xf numFmtId="0" fontId="10" fillId="0" borderId="2" xfId="1" applyNumberFormat="1" applyFont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176" fontId="12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left"/>
    </xf>
    <xf numFmtId="0" fontId="7" fillId="0" borderId="0" xfId="3" applyFont="1" applyAlignment="1">
      <alignment horizontal="left"/>
    </xf>
    <xf numFmtId="0" fontId="12" fillId="0" borderId="0" xfId="1" quotePrefix="1" applyNumberFormat="1" applyFont="1" applyAlignment="1">
      <alignment horizontal="left"/>
    </xf>
    <xf numFmtId="0" fontId="7" fillId="0" borderId="0" xfId="3" applyFont="1" applyAlignment="1">
      <alignment horizontal="center"/>
    </xf>
    <xf numFmtId="0" fontId="7" fillId="0" borderId="0" xfId="1" applyNumberFormat="1" applyFont="1" applyAlignment="1">
      <alignment horizontal="left"/>
    </xf>
    <xf numFmtId="0" fontId="10" fillId="0" borderId="0" xfId="1" applyNumberFormat="1" applyFont="1" applyAlignment="1">
      <alignment horizontal="center"/>
    </xf>
    <xf numFmtId="0" fontId="15" fillId="0" borderId="31" xfId="1" applyNumberFormat="1" applyFont="1" applyBorder="1" applyAlignment="1">
      <alignment horizontal="center" vertical="center"/>
    </xf>
    <xf numFmtId="0" fontId="23" fillId="0" borderId="28" xfId="1" applyNumberFormat="1" applyFont="1" applyBorder="1" applyAlignment="1">
      <alignment horizontal="center" vertical="center"/>
    </xf>
    <xf numFmtId="0" fontId="11" fillId="6" borderId="52" xfId="1" applyNumberFormat="1" applyFont="1" applyFill="1" applyBorder="1" applyAlignment="1">
      <alignment horizontal="center" vertical="center" shrinkToFit="1"/>
    </xf>
    <xf numFmtId="0" fontId="11" fillId="6" borderId="53" xfId="1" applyNumberFormat="1" applyFont="1" applyFill="1" applyBorder="1" applyAlignment="1">
      <alignment horizontal="center" vertical="center" shrinkToFit="1"/>
    </xf>
    <xf numFmtId="0" fontId="11" fillId="6" borderId="47" xfId="1" applyNumberFormat="1" applyFont="1" applyFill="1" applyBorder="1" applyAlignment="1">
      <alignment horizontal="center" vertical="center" shrinkToFit="1"/>
    </xf>
    <xf numFmtId="0" fontId="11" fillId="6" borderId="50" xfId="1" applyNumberFormat="1" applyFont="1" applyFill="1" applyBorder="1" applyAlignment="1">
      <alignment horizontal="center" vertical="center" shrinkToFit="1"/>
    </xf>
    <xf numFmtId="0" fontId="25" fillId="2" borderId="52" xfId="1" applyNumberFormat="1" applyFont="1" applyFill="1" applyBorder="1" applyAlignment="1">
      <alignment horizontal="center" vertical="center" shrinkToFit="1"/>
    </xf>
    <xf numFmtId="0" fontId="25" fillId="2" borderId="53" xfId="1" applyNumberFormat="1" applyFont="1" applyFill="1" applyBorder="1" applyAlignment="1">
      <alignment horizontal="center" vertical="center" shrinkToFit="1"/>
    </xf>
    <xf numFmtId="0" fontId="7" fillId="0" borderId="92" xfId="1" applyNumberFormat="1" applyFont="1" applyBorder="1" applyAlignment="1">
      <alignment horizontal="center" vertical="center"/>
    </xf>
    <xf numFmtId="0" fontId="7" fillId="0" borderId="94" xfId="1" applyNumberFormat="1" applyFont="1" applyBorder="1" applyAlignment="1">
      <alignment horizontal="center" vertical="center"/>
    </xf>
    <xf numFmtId="0" fontId="6" fillId="0" borderId="89" xfId="1" applyNumberFormat="1" applyFont="1" applyBorder="1" applyAlignment="1">
      <alignment horizontal="center" vertical="center"/>
    </xf>
    <xf numFmtId="0" fontId="8" fillId="0" borderId="89" xfId="1" applyNumberFormat="1" applyFont="1" applyBorder="1" applyAlignment="1">
      <alignment horizontal="center" vertical="center"/>
    </xf>
    <xf numFmtId="0" fontId="6" fillId="0" borderId="98" xfId="1" applyNumberFormat="1" applyFont="1" applyBorder="1" applyAlignment="1">
      <alignment horizontal="center" vertical="center"/>
    </xf>
    <xf numFmtId="0" fontId="8" fillId="0" borderId="98" xfId="1" applyNumberFormat="1" applyFont="1" applyBorder="1" applyAlignment="1">
      <alignment horizontal="center" vertical="center"/>
    </xf>
    <xf numFmtId="0" fontId="6" fillId="7" borderId="14" xfId="1" applyNumberFormat="1" applyFont="1" applyFill="1" applyBorder="1" applyAlignment="1">
      <alignment horizontal="center" vertical="center"/>
    </xf>
    <xf numFmtId="0" fontId="8" fillId="7" borderId="14" xfId="1" applyNumberFormat="1" applyFont="1" applyFill="1" applyBorder="1" applyAlignment="1">
      <alignment horizontal="center" vertical="center"/>
    </xf>
    <xf numFmtId="0" fontId="7" fillId="7" borderId="3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Alignment="1">
      <alignment horizontal="center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8" fillId="0" borderId="13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47" xfId="1" applyNumberFormat="1" applyFont="1" applyFill="1" applyBorder="1" applyAlignment="1">
      <alignment horizontal="center" vertical="center" shrinkToFit="1"/>
    </xf>
    <xf numFmtId="0" fontId="11" fillId="0" borderId="53" xfId="1" applyNumberFormat="1" applyFont="1" applyFill="1" applyBorder="1" applyAlignment="1">
      <alignment horizontal="center" vertical="center" shrinkToFit="1"/>
    </xf>
    <xf numFmtId="0" fontId="24" fillId="3" borderId="51" xfId="1" applyNumberFormat="1" applyFont="1" applyFill="1" applyBorder="1" applyAlignment="1">
      <alignment horizontal="center" vertical="center" shrinkToFit="1"/>
    </xf>
    <xf numFmtId="0" fontId="24" fillId="3" borderId="52" xfId="1" applyNumberFormat="1" applyFont="1" applyFill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8" fillId="0" borderId="13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4" fillId="3" borderId="47" xfId="1" applyNumberFormat="1" applyFont="1" applyFill="1" applyBorder="1" applyAlignment="1">
      <alignment horizontal="center" vertical="center" shrinkToFit="1"/>
    </xf>
    <xf numFmtId="0" fontId="24" fillId="3" borderId="50" xfId="1" applyNumberFormat="1" applyFont="1" applyFill="1" applyBorder="1" applyAlignment="1">
      <alignment horizontal="center" vertical="center" shrinkToFit="1"/>
    </xf>
    <xf numFmtId="0" fontId="24" fillId="3" borderId="46" xfId="1" applyNumberFormat="1" applyFont="1" applyFill="1" applyBorder="1" applyAlignment="1">
      <alignment horizontal="center" vertical="center" shrinkToFit="1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8" fillId="0" borderId="75" xfId="1" applyNumberFormat="1" applyFont="1" applyBorder="1" applyAlignment="1">
      <alignment vertical="center" shrinkToFit="1"/>
    </xf>
    <xf numFmtId="0" fontId="18" fillId="0" borderId="15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1" fillId="12" borderId="52" xfId="1" applyNumberFormat="1" applyFont="1" applyFill="1" applyBorder="1" applyAlignment="1">
      <alignment horizontal="center" vertical="center" shrinkToFit="1"/>
    </xf>
    <xf numFmtId="0" fontId="11" fillId="12" borderId="53" xfId="1" applyNumberFormat="1" applyFont="1" applyFill="1" applyBorder="1" applyAlignment="1">
      <alignment horizontal="center" vertical="center" shrinkToFit="1"/>
    </xf>
    <xf numFmtId="0" fontId="11" fillId="12" borderId="51" xfId="1" applyNumberFormat="1" applyFont="1" applyFill="1" applyBorder="1" applyAlignment="1">
      <alignment horizontal="center" vertical="center" shrinkToFit="1"/>
    </xf>
    <xf numFmtId="0" fontId="11" fillId="12" borderId="47" xfId="1" applyNumberFormat="1" applyFont="1" applyFill="1" applyBorder="1" applyAlignment="1">
      <alignment horizontal="center" vertical="center" shrinkToFit="1"/>
    </xf>
    <xf numFmtId="0" fontId="11" fillId="12" borderId="50" xfId="1" applyNumberFormat="1" applyFont="1" applyFill="1" applyBorder="1" applyAlignment="1">
      <alignment horizontal="center" vertical="center" shrinkToFit="1"/>
    </xf>
    <xf numFmtId="0" fontId="11" fillId="12" borderId="46" xfId="1" applyNumberFormat="1" applyFont="1" applyFill="1" applyBorder="1" applyAlignment="1">
      <alignment horizontal="center"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4" fillId="6" borderId="52" xfId="1" applyNumberFormat="1" applyFont="1" applyFill="1" applyBorder="1" applyAlignment="1">
      <alignment horizontal="center" vertical="center" shrinkToFit="1"/>
    </xf>
    <xf numFmtId="0" fontId="24" fillId="6" borderId="53" xfId="1" applyNumberFormat="1" applyFont="1" applyFill="1" applyBorder="1" applyAlignment="1">
      <alignment horizontal="center" vertical="center" shrinkToFit="1"/>
    </xf>
    <xf numFmtId="0" fontId="24" fillId="6" borderId="47" xfId="1" applyNumberFormat="1" applyFont="1" applyFill="1" applyBorder="1" applyAlignment="1">
      <alignment horizontal="center" vertical="center" shrinkToFit="1"/>
    </xf>
    <xf numFmtId="0" fontId="24" fillId="6" borderId="50" xfId="1" applyNumberFormat="1" applyFont="1" applyFill="1" applyBorder="1" applyAlignment="1">
      <alignment horizontal="center"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49" xfId="1" applyNumberFormat="1" applyFont="1" applyFill="1" applyBorder="1" applyAlignment="1">
      <alignment horizontal="center" vertical="center" shrinkToFit="1"/>
    </xf>
    <xf numFmtId="0" fontId="11" fillId="0" borderId="50" xfId="1" applyNumberFormat="1" applyFont="1" applyFill="1" applyBorder="1" applyAlignment="1">
      <alignment horizontal="center" vertical="center" shrinkToFit="1"/>
    </xf>
    <xf numFmtId="0" fontId="11" fillId="0" borderId="51" xfId="1" applyNumberFormat="1" applyFont="1" applyFill="1" applyBorder="1" applyAlignment="1">
      <alignment horizontal="center" vertical="center" shrinkToFit="1"/>
    </xf>
    <xf numFmtId="0" fontId="11" fillId="0" borderId="52" xfId="1" applyNumberFormat="1" applyFont="1" applyFill="1" applyBorder="1" applyAlignment="1">
      <alignment horizontal="center"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7" fillId="0" borderId="0" xfId="1" applyNumberFormat="1" applyFont="1" applyAlignment="1">
      <alignment horizontal="center"/>
    </xf>
    <xf numFmtId="0" fontId="28" fillId="0" borderId="0" xfId="1" applyNumberFormat="1" applyFont="1" applyAlignment="1">
      <alignment horizontal="center"/>
    </xf>
    <xf numFmtId="0" fontId="29" fillId="0" borderId="0" xfId="1" applyNumberFormat="1" applyFont="1" applyAlignment="1">
      <alignment horizontal="center"/>
    </xf>
    <xf numFmtId="0" fontId="30" fillId="0" borderId="0" xfId="1" applyNumberFormat="1" applyFont="1" applyAlignment="1">
      <alignment horizontal="center"/>
    </xf>
    <xf numFmtId="0" fontId="31" fillId="0" borderId="0" xfId="1" applyNumberFormat="1" applyFont="1" applyAlignment="1">
      <alignment horizontal="center"/>
    </xf>
    <xf numFmtId="0" fontId="32" fillId="0" borderId="0" xfId="0" applyFont="1"/>
    <xf numFmtId="0" fontId="33" fillId="0" borderId="0" xfId="1" applyNumberFormat="1" applyFont="1" applyAlignment="1">
      <alignment horizontal="center"/>
    </xf>
    <xf numFmtId="0" fontId="34" fillId="0" borderId="0" xfId="1" applyNumberFormat="1" applyFont="1" applyAlignment="1">
      <alignment horizontal="left"/>
    </xf>
    <xf numFmtId="0" fontId="34" fillId="0" borderId="0" xfId="3" applyFont="1" applyAlignment="1">
      <alignment horizontal="center"/>
    </xf>
    <xf numFmtId="0" fontId="34" fillId="0" borderId="0" xfId="3" applyFont="1" applyAlignment="1">
      <alignment horizontal="left"/>
    </xf>
    <xf numFmtId="0" fontId="31" fillId="0" borderId="0" xfId="1" applyNumberFormat="1" applyFont="1" applyAlignment="1">
      <alignment horizontal="left"/>
    </xf>
    <xf numFmtId="0" fontId="31" fillId="0" borderId="0" xfId="1" quotePrefix="1" applyNumberFormat="1" applyFont="1" applyAlignment="1">
      <alignment horizontal="left"/>
    </xf>
    <xf numFmtId="176" fontId="31" fillId="0" borderId="0" xfId="1" applyNumberFormat="1" applyFont="1" applyAlignment="1">
      <alignment horizontal="center"/>
    </xf>
    <xf numFmtId="0" fontId="29" fillId="0" borderId="2" xfId="1" applyNumberFormat="1" applyFont="1" applyBorder="1" applyAlignment="1">
      <alignment horizontal="center"/>
    </xf>
    <xf numFmtId="0" fontId="30" fillId="0" borderId="2" xfId="1" applyNumberFormat="1" applyFont="1" applyBorder="1" applyAlignment="1">
      <alignment horizontal="center"/>
    </xf>
    <xf numFmtId="0" fontId="31" fillId="0" borderId="35" xfId="1" applyNumberFormat="1" applyFont="1" applyBorder="1" applyAlignment="1">
      <alignment horizontal="center"/>
    </xf>
    <xf numFmtId="0" fontId="31" fillId="0" borderId="24" xfId="1" applyNumberFormat="1" applyFont="1" applyBorder="1" applyAlignment="1">
      <alignment horizontal="center"/>
    </xf>
    <xf numFmtId="0" fontId="31" fillId="5" borderId="33" xfId="1" applyNumberFormat="1" applyFont="1" applyFill="1" applyBorder="1" applyAlignment="1">
      <alignment horizontal="center"/>
    </xf>
    <xf numFmtId="0" fontId="31" fillId="5" borderId="10" xfId="1" applyNumberFormat="1" applyFont="1" applyFill="1" applyBorder="1" applyAlignment="1">
      <alignment horizontal="center"/>
    </xf>
    <xf numFmtId="0" fontId="31" fillId="5" borderId="88" xfId="1" applyNumberFormat="1" applyFont="1" applyFill="1" applyBorder="1" applyAlignment="1">
      <alignment horizontal="center"/>
    </xf>
    <xf numFmtId="0" fontId="31" fillId="5" borderId="9" xfId="1" applyNumberFormat="1" applyFont="1" applyFill="1" applyBorder="1" applyAlignment="1">
      <alignment horizontal="center"/>
    </xf>
    <xf numFmtId="0" fontId="31" fillId="5" borderId="32" xfId="1" applyNumberFormat="1" applyFont="1" applyFill="1" applyBorder="1" applyAlignment="1">
      <alignment horizontal="center"/>
    </xf>
    <xf numFmtId="0" fontId="31" fillId="5" borderId="6" xfId="1" applyNumberFormat="1" applyFont="1" applyFill="1" applyBorder="1" applyAlignment="1">
      <alignment horizontal="center"/>
    </xf>
    <xf numFmtId="0" fontId="31" fillId="5" borderId="5" xfId="1" applyNumberFormat="1" applyFont="1" applyFill="1" applyBorder="1" applyAlignment="1">
      <alignment horizontal="center"/>
    </xf>
    <xf numFmtId="0" fontId="31" fillId="5" borderId="7" xfId="1" applyNumberFormat="1" applyFont="1" applyFill="1" applyBorder="1" applyAlignment="1">
      <alignment horizontal="center"/>
    </xf>
    <xf numFmtId="0" fontId="35" fillId="0" borderId="24" xfId="1" applyNumberFormat="1" applyFont="1" applyBorder="1" applyAlignment="1">
      <alignment horizontal="center"/>
    </xf>
    <xf numFmtId="0" fontId="36" fillId="4" borderId="13" xfId="1" applyNumberFormat="1" applyFont="1" applyFill="1" applyBorder="1" applyAlignment="1">
      <alignment horizontal="center" vertical="center"/>
    </xf>
    <xf numFmtId="0" fontId="35" fillId="4" borderId="12" xfId="1" applyNumberFormat="1" applyFont="1" applyFill="1" applyBorder="1" applyAlignment="1">
      <alignment horizontal="center" vertical="center" shrinkToFit="1"/>
    </xf>
    <xf numFmtId="0" fontId="35" fillId="4" borderId="13" xfId="1" applyNumberFormat="1" applyFont="1" applyFill="1" applyBorder="1" applyAlignment="1">
      <alignment vertical="center" shrinkToFit="1"/>
    </xf>
    <xf numFmtId="0" fontId="35" fillId="0" borderId="0" xfId="1" applyNumberFormat="1" applyFont="1" applyAlignment="1">
      <alignment horizontal="center"/>
    </xf>
    <xf numFmtId="0" fontId="31" fillId="0" borderId="89" xfId="1" applyNumberFormat="1" applyFont="1" applyBorder="1" applyAlignment="1">
      <alignment horizontal="center" vertical="distributed" textRotation="255" indent="3"/>
    </xf>
    <xf numFmtId="0" fontId="28" fillId="4" borderId="32" xfId="1" applyNumberFormat="1" applyFont="1" applyFill="1" applyBorder="1" applyAlignment="1">
      <alignment horizontal="center" vertical="center" shrinkToFit="1"/>
    </xf>
    <xf numFmtId="0" fontId="31" fillId="4" borderId="35" xfId="1" applyNumberFormat="1" applyFont="1" applyFill="1" applyBorder="1" applyAlignment="1">
      <alignment horizontal="center" vertical="center"/>
    </xf>
    <xf numFmtId="0" fontId="31" fillId="0" borderId="45" xfId="1" applyNumberFormat="1" applyFont="1" applyBorder="1" applyAlignment="1">
      <alignment horizontal="center" vertical="distributed" textRotation="255" indent="3"/>
    </xf>
    <xf numFmtId="0" fontId="28" fillId="4" borderId="54" xfId="1" applyNumberFormat="1" applyFont="1" applyFill="1" applyBorder="1" applyAlignment="1">
      <alignment horizontal="center" vertical="center" shrinkToFit="1"/>
    </xf>
    <xf numFmtId="0" fontId="31" fillId="4" borderId="62" xfId="1" applyNumberFormat="1" applyFont="1" applyFill="1" applyBorder="1" applyAlignment="1">
      <alignment horizontal="center" vertical="center"/>
    </xf>
    <xf numFmtId="0" fontId="33" fillId="0" borderId="49" xfId="1" applyNumberFormat="1" applyFont="1" applyBorder="1" applyAlignment="1">
      <alignment horizontal="center" vertical="center" shrinkToFit="1"/>
    </xf>
    <xf numFmtId="0" fontId="33" fillId="0" borderId="53" xfId="1" applyNumberFormat="1" applyFont="1" applyBorder="1" applyAlignment="1">
      <alignment horizontal="center" vertical="center" shrinkToFit="1"/>
    </xf>
    <xf numFmtId="0" fontId="33" fillId="0" borderId="47" xfId="1" applyNumberFormat="1" applyFont="1" applyBorder="1" applyAlignment="1">
      <alignment horizontal="center" vertical="center" shrinkToFit="1"/>
    </xf>
    <xf numFmtId="0" fontId="33" fillId="0" borderId="50" xfId="1" applyNumberFormat="1" applyFont="1" applyBorder="1" applyAlignment="1">
      <alignment horizontal="center" vertical="center" shrinkToFit="1"/>
    </xf>
    <xf numFmtId="0" fontId="33" fillId="0" borderId="52" xfId="1" applyNumberFormat="1" applyFont="1" applyBorder="1" applyAlignment="1">
      <alignment horizontal="center" vertical="center" shrinkToFit="1"/>
    </xf>
    <xf numFmtId="0" fontId="33" fillId="0" borderId="51" xfId="1" applyNumberFormat="1" applyFont="1" applyBorder="1" applyAlignment="1">
      <alignment horizontal="center" vertical="center" shrinkToFit="1"/>
    </xf>
    <xf numFmtId="0" fontId="33" fillId="0" borderId="46" xfId="1" applyNumberFormat="1" applyFont="1" applyBorder="1" applyAlignment="1">
      <alignment horizontal="center" vertical="center" shrinkToFit="1"/>
    </xf>
    <xf numFmtId="0" fontId="33" fillId="0" borderId="48" xfId="1" applyNumberFormat="1" applyFont="1" applyBorder="1" applyAlignment="1">
      <alignment horizontal="center" vertical="center" shrinkToFit="1"/>
    </xf>
    <xf numFmtId="0" fontId="28" fillId="4" borderId="44" xfId="1" applyNumberFormat="1" applyFont="1" applyFill="1" applyBorder="1" applyAlignment="1">
      <alignment horizontal="center" vertical="center" shrinkToFit="1"/>
    </xf>
    <xf numFmtId="0" fontId="31" fillId="4" borderId="24" xfId="1" applyNumberFormat="1" applyFont="1" applyFill="1" applyBorder="1" applyAlignment="1">
      <alignment horizontal="center" vertical="center"/>
    </xf>
    <xf numFmtId="0" fontId="35" fillId="0" borderId="45" xfId="1" applyNumberFormat="1" applyFont="1" applyBorder="1" applyAlignment="1">
      <alignment horizontal="center"/>
    </xf>
    <xf numFmtId="0" fontId="35" fillId="0" borderId="13" xfId="1" applyNumberFormat="1" applyFont="1" applyBorder="1" applyAlignment="1">
      <alignment vertical="center" shrinkToFit="1"/>
    </xf>
    <xf numFmtId="0" fontId="31" fillId="0" borderId="34" xfId="1" applyNumberFormat="1" applyFont="1" applyBorder="1" applyAlignment="1">
      <alignment horizontal="center" vertical="distributed" textRotation="255" indent="3"/>
    </xf>
    <xf numFmtId="0" fontId="28" fillId="0" borderId="32" xfId="1" applyNumberFormat="1" applyFont="1" applyBorder="1" applyAlignment="1">
      <alignment horizontal="center" vertical="center" shrinkToFit="1"/>
    </xf>
    <xf numFmtId="0" fontId="31" fillId="0" borderId="35" xfId="1" applyNumberFormat="1" applyFont="1" applyBorder="1" applyAlignment="1">
      <alignment horizontal="center" vertical="center"/>
    </xf>
    <xf numFmtId="0" fontId="28" fillId="0" borderId="54" xfId="1" applyNumberFormat="1" applyFont="1" applyBorder="1" applyAlignment="1">
      <alignment horizontal="center" vertical="center" shrinkToFit="1"/>
    </xf>
    <xf numFmtId="0" fontId="31" fillId="0" borderId="62" xfId="1" applyNumberFormat="1" applyFont="1" applyBorder="1" applyAlignment="1">
      <alignment horizontal="center" vertical="center"/>
    </xf>
    <xf numFmtId="0" fontId="33" fillId="2" borderId="49" xfId="1" applyNumberFormat="1" applyFont="1" applyFill="1" applyBorder="1" applyAlignment="1">
      <alignment horizontal="center" vertical="center" shrinkToFit="1"/>
    </xf>
    <xf numFmtId="0" fontId="33" fillId="2" borderId="53" xfId="1" applyNumberFormat="1" applyFont="1" applyFill="1" applyBorder="1" applyAlignment="1">
      <alignment horizontal="center" vertical="center" shrinkToFit="1"/>
    </xf>
    <xf numFmtId="0" fontId="33" fillId="2" borderId="47" xfId="1" applyNumberFormat="1" applyFont="1" applyFill="1" applyBorder="1" applyAlignment="1">
      <alignment horizontal="center" vertical="center" shrinkToFit="1"/>
    </xf>
    <xf numFmtId="0" fontId="33" fillId="2" borderId="50" xfId="1" applyNumberFormat="1" applyFont="1" applyFill="1" applyBorder="1" applyAlignment="1">
      <alignment horizontal="center" vertical="center" shrinkToFit="1"/>
    </xf>
    <xf numFmtId="0" fontId="33" fillId="2" borderId="52" xfId="1" applyNumberFormat="1" applyFont="1" applyFill="1" applyBorder="1" applyAlignment="1">
      <alignment horizontal="center" vertical="center" shrinkToFit="1"/>
    </xf>
    <xf numFmtId="0" fontId="33" fillId="2" borderId="51" xfId="1" applyNumberFormat="1" applyFont="1" applyFill="1" applyBorder="1" applyAlignment="1">
      <alignment horizontal="center" vertical="center" shrinkToFit="1"/>
    </xf>
    <xf numFmtId="0" fontId="28" fillId="0" borderId="44" xfId="1" applyNumberFormat="1" applyFont="1" applyBorder="1" applyAlignment="1">
      <alignment horizontal="center" vertical="center" shrinkToFit="1"/>
    </xf>
    <xf numFmtId="0" fontId="31" fillId="0" borderId="24" xfId="1" applyNumberFormat="1" applyFont="1" applyBorder="1" applyAlignment="1">
      <alignment horizontal="center" vertical="center"/>
    </xf>
    <xf numFmtId="0" fontId="36" fillId="0" borderId="32" xfId="1" applyNumberFormat="1" applyFont="1" applyBorder="1" applyAlignment="1">
      <alignment horizontal="center" vertical="center"/>
    </xf>
    <xf numFmtId="0" fontId="31" fillId="0" borderId="33" xfId="1" applyNumberFormat="1" applyFont="1" applyBorder="1" applyAlignment="1">
      <alignment horizontal="center" vertical="center" shrinkToFit="1"/>
    </xf>
    <xf numFmtId="0" fontId="33" fillId="6" borderId="52" xfId="1" applyNumberFormat="1" applyFont="1" applyFill="1" applyBorder="1" applyAlignment="1">
      <alignment horizontal="center" vertical="center" shrinkToFit="1"/>
    </xf>
    <xf numFmtId="0" fontId="33" fillId="6" borderId="53" xfId="1" applyNumberFormat="1" applyFont="1" applyFill="1" applyBorder="1" applyAlignment="1">
      <alignment horizontal="center" vertical="center" shrinkToFit="1"/>
    </xf>
    <xf numFmtId="0" fontId="33" fillId="6" borderId="47" xfId="1" applyNumberFormat="1" applyFont="1" applyFill="1" applyBorder="1" applyAlignment="1">
      <alignment horizontal="center" vertical="center" shrinkToFit="1"/>
    </xf>
    <xf numFmtId="0" fontId="33" fillId="6" borderId="50" xfId="1" applyNumberFormat="1" applyFont="1" applyFill="1" applyBorder="1" applyAlignment="1">
      <alignment horizontal="center" vertical="center" shrinkToFit="1"/>
    </xf>
    <xf numFmtId="0" fontId="36" fillId="0" borderId="16" xfId="1" applyNumberFormat="1" applyFont="1" applyBorder="1" applyAlignment="1">
      <alignment horizontal="center" vertical="center"/>
    </xf>
    <xf numFmtId="0" fontId="31" fillId="0" borderId="14" xfId="1" applyNumberFormat="1" applyFont="1" applyBorder="1" applyAlignment="1">
      <alignment horizontal="center" vertical="center" shrinkToFit="1"/>
    </xf>
    <xf numFmtId="0" fontId="31" fillId="0" borderId="33" xfId="1" applyNumberFormat="1" applyFont="1" applyBorder="1" applyAlignment="1">
      <alignment horizontal="center" shrinkToFit="1"/>
    </xf>
    <xf numFmtId="0" fontId="28" fillId="0" borderId="62" xfId="1" applyNumberFormat="1" applyFont="1" applyBorder="1" applyAlignment="1">
      <alignment horizontal="center" shrinkToFit="1"/>
    </xf>
    <xf numFmtId="0" fontId="33" fillId="3" borderId="49" xfId="1" applyNumberFormat="1" applyFont="1" applyFill="1" applyBorder="1" applyAlignment="1">
      <alignment horizontal="center" vertical="center" shrinkToFit="1"/>
    </xf>
    <xf numFmtId="0" fontId="33" fillId="3" borderId="50" xfId="1" applyNumberFormat="1" applyFont="1" applyFill="1" applyBorder="1" applyAlignment="1">
      <alignment horizontal="center" vertical="center" shrinkToFit="1"/>
    </xf>
    <xf numFmtId="0" fontId="33" fillId="3" borderId="51" xfId="1" applyNumberFormat="1" applyFont="1" applyFill="1" applyBorder="1" applyAlignment="1">
      <alignment horizontal="center" vertical="center" shrinkToFit="1"/>
    </xf>
    <xf numFmtId="0" fontId="33" fillId="3" borderId="52" xfId="1" applyNumberFormat="1" applyFont="1" applyFill="1" applyBorder="1" applyAlignment="1">
      <alignment horizontal="center" vertical="center" shrinkToFit="1"/>
    </xf>
    <xf numFmtId="0" fontId="33" fillId="3" borderId="47" xfId="1" applyNumberFormat="1" applyFont="1" applyFill="1" applyBorder="1" applyAlignment="1">
      <alignment horizontal="center" vertical="center" shrinkToFit="1"/>
    </xf>
    <xf numFmtId="0" fontId="33" fillId="3" borderId="53" xfId="1" applyNumberFormat="1" applyFont="1" applyFill="1" applyBorder="1" applyAlignment="1">
      <alignment horizontal="center" vertical="center" shrinkToFit="1"/>
    </xf>
    <xf numFmtId="0" fontId="33" fillId="3" borderId="46" xfId="1" applyNumberFormat="1" applyFont="1" applyFill="1" applyBorder="1" applyAlignment="1">
      <alignment horizontal="center" vertical="center" shrinkToFit="1"/>
    </xf>
    <xf numFmtId="0" fontId="31" fillId="0" borderId="76" xfId="1" applyNumberFormat="1" applyFont="1" applyBorder="1" applyAlignment="1">
      <alignment horizontal="center" vertical="center"/>
    </xf>
    <xf numFmtId="0" fontId="31" fillId="0" borderId="12" xfId="1" applyNumberFormat="1" applyFont="1" applyBorder="1" applyAlignment="1">
      <alignment horizontal="center" vertical="center" shrinkToFit="1"/>
    </xf>
    <xf numFmtId="0" fontId="31" fillId="0" borderId="37" xfId="3" applyFont="1" applyBorder="1" applyAlignment="1">
      <alignment vertical="center" textRotation="255" shrinkToFit="1"/>
    </xf>
    <xf numFmtId="0" fontId="31" fillId="0" borderId="37" xfId="1" applyNumberFormat="1" applyFont="1" applyBorder="1" applyAlignment="1">
      <alignment horizontal="center" vertical="center"/>
    </xf>
    <xf numFmtId="0" fontId="33" fillId="0" borderId="26" xfId="1" applyNumberFormat="1" applyFont="1" applyBorder="1" applyAlignment="1">
      <alignment horizontal="center" vertical="center" shrinkToFit="1"/>
    </xf>
    <xf numFmtId="0" fontId="33" fillId="0" borderId="82" xfId="1" applyNumberFormat="1" applyFont="1" applyBorder="1" applyAlignment="1">
      <alignment horizontal="center" vertical="center" shrinkToFit="1"/>
    </xf>
    <xf numFmtId="0" fontId="33" fillId="0" borderId="49" xfId="1" applyNumberFormat="1" applyFont="1" applyFill="1" applyBorder="1" applyAlignment="1">
      <alignment horizontal="center" vertical="center" shrinkToFit="1"/>
    </xf>
    <xf numFmtId="0" fontId="33" fillId="0" borderId="50" xfId="1" applyNumberFormat="1" applyFont="1" applyFill="1" applyBorder="1" applyAlignment="1">
      <alignment horizontal="center" vertical="center" shrinkToFit="1"/>
    </xf>
    <xf numFmtId="0" fontId="33" fillId="0" borderId="51" xfId="1" applyNumberFormat="1" applyFont="1" applyFill="1" applyBorder="1" applyAlignment="1">
      <alignment horizontal="center" vertical="center" shrinkToFit="1"/>
    </xf>
    <xf numFmtId="0" fontId="33" fillId="0" borderId="52" xfId="1" applyNumberFormat="1" applyFont="1" applyFill="1" applyBorder="1" applyAlignment="1">
      <alignment horizontal="center" vertical="center" shrinkToFit="1"/>
    </xf>
    <xf numFmtId="0" fontId="33" fillId="3" borderId="81" xfId="1" applyNumberFormat="1" applyFont="1" applyFill="1" applyBorder="1" applyAlignment="1">
      <alignment horizontal="center" vertical="center" shrinkToFit="1"/>
    </xf>
    <xf numFmtId="0" fontId="37" fillId="0" borderId="13" xfId="1" applyNumberFormat="1" applyFont="1" applyBorder="1" applyAlignment="1">
      <alignment vertical="center" shrinkToFit="1"/>
    </xf>
    <xf numFmtId="0" fontId="37" fillId="0" borderId="16" xfId="1" applyNumberFormat="1" applyFont="1" applyBorder="1" applyAlignment="1">
      <alignment vertical="center" shrinkToFit="1"/>
    </xf>
    <xf numFmtId="0" fontId="31" fillId="0" borderId="33" xfId="1" applyNumberFormat="1" applyFont="1" applyBorder="1" applyAlignment="1">
      <alignment horizontal="center" vertical="center"/>
    </xf>
    <xf numFmtId="0" fontId="31" fillId="0" borderId="0" xfId="1" applyNumberFormat="1" applyFont="1" applyAlignment="1">
      <alignment horizontal="center" vertical="distributed" textRotation="255" indent="3"/>
    </xf>
    <xf numFmtId="0" fontId="28" fillId="0" borderId="0" xfId="1" applyNumberFormat="1" applyFont="1" applyAlignment="1">
      <alignment horizontal="center" vertical="center" shrinkToFit="1"/>
    </xf>
    <xf numFmtId="0" fontId="31" fillId="0" borderId="0" xfId="1" applyNumberFormat="1" applyFont="1" applyAlignment="1">
      <alignment horizontal="center" vertical="center"/>
    </xf>
    <xf numFmtId="0" fontId="31" fillId="0" borderId="0" xfId="1" applyNumberFormat="1" applyFont="1" applyAlignment="1">
      <alignment horizontal="center" vertical="center" shrinkToFit="1"/>
    </xf>
    <xf numFmtId="0" fontId="35" fillId="0" borderId="37" xfId="1" applyNumberFormat="1" applyFont="1" applyBorder="1" applyAlignment="1">
      <alignment horizontal="center"/>
    </xf>
    <xf numFmtId="0" fontId="28" fillId="4" borderId="0" xfId="1" applyNumberFormat="1" applyFont="1" applyFill="1" applyAlignment="1">
      <alignment horizontal="center" shrinkToFit="1"/>
    </xf>
    <xf numFmtId="0" fontId="31" fillId="4" borderId="0" xfId="1" applyNumberFormat="1" applyFont="1" applyFill="1" applyAlignment="1">
      <alignment horizontal="center" vertical="center" shrinkToFit="1"/>
    </xf>
    <xf numFmtId="0" fontId="35" fillId="4" borderId="0" xfId="1" applyNumberFormat="1" applyFont="1" applyFill="1" applyAlignment="1">
      <alignment horizontal="center" vertical="center" shrinkToFit="1"/>
    </xf>
    <xf numFmtId="0" fontId="31" fillId="0" borderId="0" xfId="1" applyNumberFormat="1" applyFont="1" applyAlignment="1">
      <alignment horizontal="center" vertical="center" textRotation="255"/>
    </xf>
    <xf numFmtId="0" fontId="28" fillId="0" borderId="0" xfId="1" applyNumberFormat="1" applyFont="1" applyAlignment="1">
      <alignment horizontal="center" shrinkToFit="1"/>
    </xf>
    <xf numFmtId="0" fontId="31" fillId="0" borderId="0" xfId="1" applyNumberFormat="1" applyFont="1" applyAlignment="1">
      <alignment horizontal="center" shrinkToFit="1"/>
    </xf>
    <xf numFmtId="0" fontId="30" fillId="0" borderId="0" xfId="1" applyNumberFormat="1" applyFont="1" applyAlignment="1">
      <alignment horizontal="center" vertical="center" shrinkToFit="1"/>
    </xf>
    <xf numFmtId="0" fontId="29" fillId="0" borderId="0" xfId="1" applyNumberFormat="1" applyFont="1" applyAlignment="1">
      <alignment horizontal="center" vertical="center" shrinkToFit="1"/>
    </xf>
    <xf numFmtId="0" fontId="28" fillId="0" borderId="36" xfId="1" applyNumberFormat="1" applyFont="1" applyBorder="1" applyAlignment="1">
      <alignment horizontal="center"/>
    </xf>
    <xf numFmtId="0" fontId="31" fillId="0" borderId="36" xfId="1" applyNumberFormat="1" applyFont="1" applyBorder="1" applyAlignment="1">
      <alignment horizontal="center"/>
    </xf>
    <xf numFmtId="0" fontId="31" fillId="0" borderId="2" xfId="1" applyNumberFormat="1" applyFont="1" applyBorder="1" applyAlignment="1">
      <alignment horizontal="center"/>
    </xf>
    <xf numFmtId="0" fontId="31" fillId="0" borderId="2" xfId="1" applyNumberFormat="1" applyFont="1" applyBorder="1" applyAlignment="1">
      <alignment horizontal="center" vertical="center" shrinkToFit="1"/>
    </xf>
    <xf numFmtId="0" fontId="31" fillId="0" borderId="1" xfId="1" applyNumberFormat="1" applyFont="1" applyBorder="1" applyAlignment="1">
      <alignment horizontal="center"/>
    </xf>
    <xf numFmtId="0" fontId="31" fillId="5" borderId="10" xfId="1" quotePrefix="1" applyNumberFormat="1" applyFont="1" applyFill="1" applyBorder="1" applyAlignment="1">
      <alignment horizontal="center"/>
    </xf>
    <xf numFmtId="0" fontId="31" fillId="5" borderId="16" xfId="1" applyNumberFormat="1" applyFont="1" applyFill="1" applyBorder="1" applyAlignment="1">
      <alignment horizontal="center"/>
    </xf>
    <xf numFmtId="0" fontId="31" fillId="5" borderId="12" xfId="1" applyNumberFormat="1" applyFont="1" applyFill="1" applyBorder="1" applyAlignment="1">
      <alignment horizontal="center"/>
    </xf>
    <xf numFmtId="0" fontId="31" fillId="5" borderId="13" xfId="1" quotePrefix="1" applyNumberFormat="1" applyFont="1" applyFill="1" applyBorder="1" applyAlignment="1">
      <alignment horizontal="center"/>
    </xf>
    <xf numFmtId="0" fontId="31" fillId="5" borderId="13" xfId="1" applyNumberFormat="1" applyFont="1" applyFill="1" applyBorder="1" applyAlignment="1">
      <alignment horizontal="center"/>
    </xf>
    <xf numFmtId="0" fontId="31" fillId="5" borderId="0" xfId="1" applyNumberFormat="1" applyFont="1" applyFill="1" applyAlignment="1">
      <alignment horizontal="center"/>
    </xf>
    <xf numFmtId="0" fontId="31" fillId="5" borderId="8" xfId="1" applyNumberFormat="1" applyFont="1" applyFill="1" applyBorder="1" applyAlignment="1">
      <alignment horizontal="center"/>
    </xf>
    <xf numFmtId="0" fontId="38" fillId="0" borderId="31" xfId="1" applyNumberFormat="1" applyFont="1" applyBorder="1" applyAlignment="1">
      <alignment horizontal="center" vertical="center"/>
    </xf>
    <xf numFmtId="0" fontId="31" fillId="0" borderId="30" xfId="1" applyNumberFormat="1" applyFont="1" applyBorder="1" applyAlignment="1">
      <alignment horizontal="center"/>
    </xf>
    <xf numFmtId="0" fontId="31" fillId="4" borderId="26" xfId="1" applyNumberFormat="1" applyFont="1" applyFill="1" applyBorder="1" applyAlignment="1">
      <alignment horizontal="center"/>
    </xf>
    <xf numFmtId="0" fontId="31" fillId="4" borderId="22" xfId="1" applyNumberFormat="1" applyFont="1" applyFill="1" applyBorder="1" applyAlignment="1">
      <alignment horizontal="center"/>
    </xf>
    <xf numFmtId="0" fontId="31" fillId="4" borderId="25" xfId="1" applyNumberFormat="1" applyFont="1" applyFill="1" applyBorder="1" applyAlignment="1">
      <alignment horizontal="center"/>
    </xf>
    <xf numFmtId="0" fontId="31" fillId="4" borderId="17" xfId="1" applyNumberFormat="1" applyFont="1" applyFill="1" applyBorder="1" applyAlignment="1">
      <alignment horizontal="center"/>
    </xf>
    <xf numFmtId="0" fontId="31" fillId="0" borderId="29" xfId="1" applyNumberFormat="1" applyFont="1" applyBorder="1" applyAlignment="1">
      <alignment horizontal="center"/>
    </xf>
    <xf numFmtId="0" fontId="38" fillId="0" borderId="28" xfId="1" applyNumberFormat="1" applyFont="1" applyBorder="1" applyAlignment="1">
      <alignment horizontal="center" vertical="center"/>
    </xf>
    <xf numFmtId="0" fontId="31" fillId="0" borderId="27" xfId="1" applyNumberFormat="1" applyFont="1" applyBorder="1" applyAlignment="1">
      <alignment horizontal="center"/>
    </xf>
    <xf numFmtId="0" fontId="31" fillId="0" borderId="17" xfId="1" applyNumberFormat="1" applyFont="1" applyBorder="1" applyAlignment="1">
      <alignment horizontal="center"/>
    </xf>
    <xf numFmtId="0" fontId="33" fillId="0" borderId="24" xfId="1" applyNumberFormat="1" applyFont="1" applyBorder="1" applyAlignment="1">
      <alignment horizontal="center" vertical="center" shrinkToFit="1"/>
    </xf>
    <xf numFmtId="0" fontId="33" fillId="0" borderId="23" xfId="1" applyNumberFormat="1" applyFont="1" applyBorder="1" applyAlignment="1">
      <alignment horizontal="center"/>
    </xf>
    <xf numFmtId="0" fontId="31" fillId="4" borderId="21" xfId="1" applyNumberFormat="1" applyFont="1" applyFill="1" applyBorder="1" applyAlignment="1">
      <alignment horizontal="center"/>
    </xf>
    <xf numFmtId="0" fontId="31" fillId="4" borderId="18" xfId="1" applyNumberFormat="1" applyFont="1" applyFill="1" applyBorder="1" applyAlignment="1">
      <alignment horizontal="center"/>
    </xf>
    <xf numFmtId="0" fontId="31" fillId="4" borderId="20" xfId="1" applyNumberFormat="1" applyFont="1" applyFill="1" applyBorder="1" applyAlignment="1">
      <alignment horizontal="center"/>
    </xf>
    <xf numFmtId="0" fontId="31" fillId="4" borderId="19" xfId="1" applyNumberFormat="1" applyFont="1" applyFill="1" applyBorder="1" applyAlignment="1">
      <alignment horizontal="center"/>
    </xf>
    <xf numFmtId="0" fontId="27" fillId="0" borderId="0" xfId="1" applyNumberFormat="1" applyFont="1" applyAlignment="1">
      <alignment horizontal="center" vertical="center"/>
    </xf>
    <xf numFmtId="0" fontId="28" fillId="0" borderId="14" xfId="1" applyNumberFormat="1" applyFont="1" applyBorder="1" applyAlignment="1">
      <alignment horizontal="center" vertical="center"/>
    </xf>
    <xf numFmtId="0" fontId="34" fillId="0" borderId="13" xfId="1" applyNumberFormat="1" applyFont="1" applyBorder="1" applyAlignment="1">
      <alignment horizontal="center" vertical="center"/>
    </xf>
    <xf numFmtId="0" fontId="34" fillId="0" borderId="3" xfId="1" applyNumberFormat="1" applyFont="1" applyBorder="1" applyAlignment="1">
      <alignment horizontal="center" vertical="center"/>
    </xf>
    <xf numFmtId="0" fontId="39" fillId="0" borderId="0" xfId="1" applyNumberFormat="1" applyFont="1" applyAlignment="1">
      <alignment horizontal="left"/>
    </xf>
    <xf numFmtId="0" fontId="27" fillId="0" borderId="0" xfId="1" applyNumberFormat="1" applyFont="1" applyFill="1" applyAlignment="1">
      <alignment horizontal="center"/>
    </xf>
    <xf numFmtId="0" fontId="28" fillId="0" borderId="89" xfId="1" applyNumberFormat="1" applyFont="1" applyBorder="1" applyAlignment="1">
      <alignment horizontal="center" vertical="center"/>
    </xf>
    <xf numFmtId="0" fontId="29" fillId="0" borderId="89" xfId="1" applyNumberFormat="1" applyFont="1" applyBorder="1" applyAlignment="1">
      <alignment horizontal="center" vertical="center"/>
    </xf>
    <xf numFmtId="0" fontId="34" fillId="0" borderId="92" xfId="1" applyNumberFormat="1" applyFont="1" applyBorder="1" applyAlignment="1">
      <alignment horizontal="center" vertical="center"/>
    </xf>
    <xf numFmtId="0" fontId="28" fillId="0" borderId="98" xfId="1" applyNumberFormat="1" applyFont="1" applyBorder="1" applyAlignment="1">
      <alignment horizontal="center" vertical="center"/>
    </xf>
    <xf numFmtId="0" fontId="29" fillId="0" borderId="98" xfId="1" applyNumberFormat="1" applyFont="1" applyBorder="1" applyAlignment="1">
      <alignment horizontal="center" vertical="center"/>
    </xf>
    <xf numFmtId="0" fontId="34" fillId="0" borderId="94" xfId="1" applyNumberFormat="1" applyFont="1" applyBorder="1" applyAlignment="1">
      <alignment horizontal="center" vertical="center"/>
    </xf>
    <xf numFmtId="0" fontId="28" fillId="7" borderId="14" xfId="1" applyNumberFormat="1" applyFont="1" applyFill="1" applyBorder="1" applyAlignment="1">
      <alignment horizontal="center" vertical="center"/>
    </xf>
    <xf numFmtId="0" fontId="29" fillId="7" borderId="14" xfId="1" applyNumberFormat="1" applyFont="1" applyFill="1" applyBorder="1" applyAlignment="1">
      <alignment horizontal="center" vertical="center"/>
    </xf>
    <xf numFmtId="0" fontId="34" fillId="7" borderId="3" xfId="1" applyNumberFormat="1" applyFont="1" applyFill="1" applyBorder="1" applyAlignment="1">
      <alignment horizontal="center" vertical="center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8" fillId="7" borderId="95" xfId="1" applyNumberFormat="1" applyFont="1" applyFill="1" applyBorder="1" applyAlignment="1">
      <alignment horizontal="center" vertical="center"/>
    </xf>
    <xf numFmtId="0" fontId="8" fillId="0" borderId="93" xfId="1" applyNumberFormat="1" applyFont="1" applyBorder="1" applyAlignment="1">
      <alignment horizontal="center" vertical="center"/>
    </xf>
    <xf numFmtId="0" fontId="8" fillId="7" borderId="11" xfId="1" applyNumberFormat="1" applyFont="1" applyFill="1" applyBorder="1" applyAlignment="1">
      <alignment horizontal="center" vertical="center"/>
    </xf>
    <xf numFmtId="0" fontId="8" fillId="0" borderId="91" xfId="1" applyNumberFormat="1" applyFont="1" applyBorder="1" applyAlignment="1">
      <alignment horizontal="center" vertical="center"/>
    </xf>
    <xf numFmtId="0" fontId="8" fillId="0" borderId="97" xfId="1" applyNumberFormat="1" applyFont="1" applyBorder="1" applyAlignment="1">
      <alignment horizontal="center" vertical="center"/>
    </xf>
    <xf numFmtId="0" fontId="8" fillId="0" borderId="96" xfId="1" applyNumberFormat="1" applyFont="1" applyBorder="1" applyAlignment="1">
      <alignment horizontal="center" vertical="center"/>
    </xf>
    <xf numFmtId="0" fontId="8" fillId="0" borderId="15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11" fillId="3" borderId="77" xfId="1" applyNumberFormat="1" applyFont="1" applyFill="1" applyBorder="1" applyAlignment="1">
      <alignment horizontal="center" vertical="center" shrinkToFit="1"/>
    </xf>
    <xf numFmtId="0" fontId="11" fillId="3" borderId="38" xfId="1" applyNumberFormat="1" applyFont="1" applyFill="1" applyBorder="1" applyAlignment="1">
      <alignment horizontal="center" vertical="center" shrinkToFit="1"/>
    </xf>
    <xf numFmtId="0" fontId="11" fillId="0" borderId="40" xfId="1" applyNumberFormat="1" applyFont="1" applyBorder="1" applyAlignment="1">
      <alignment horizontal="center" vertical="center" shrinkToFit="1"/>
    </xf>
    <xf numFmtId="0" fontId="11" fillId="0" borderId="39" xfId="1" applyNumberFormat="1" applyFont="1" applyBorder="1" applyAlignment="1">
      <alignment horizontal="center" vertical="center" shrinkToFit="1"/>
    </xf>
    <xf numFmtId="0" fontId="11" fillId="0" borderId="23" xfId="1" applyNumberFormat="1" applyFont="1" applyBorder="1" applyAlignment="1">
      <alignment horizontal="center" vertical="center" shrinkToFit="1"/>
    </xf>
    <xf numFmtId="0" fontId="11" fillId="0" borderId="38" xfId="1" applyNumberFormat="1" applyFont="1" applyBorder="1" applyAlignment="1">
      <alignment horizontal="center" vertical="center" shrinkToFit="1"/>
    </xf>
    <xf numFmtId="0" fontId="15" fillId="5" borderId="35" xfId="1" applyNumberFormat="1" applyFont="1" applyFill="1" applyBorder="1" applyAlignment="1">
      <alignment horizontal="center" vertical="center"/>
    </xf>
    <xf numFmtId="0" fontId="15" fillId="5" borderId="34" xfId="1" applyNumberFormat="1" applyFont="1" applyFill="1" applyBorder="1" applyAlignment="1">
      <alignment horizontal="center" vertical="center"/>
    </xf>
    <xf numFmtId="0" fontId="25" fillId="3" borderId="23" xfId="1" applyNumberFormat="1" applyFont="1" applyFill="1" applyBorder="1" applyAlignment="1">
      <alignment horizontal="center" vertical="center" shrinkToFit="1"/>
    </xf>
    <xf numFmtId="0" fontId="25" fillId="3" borderId="19" xfId="1" applyNumberFormat="1" applyFont="1" applyFill="1" applyBorder="1" applyAlignment="1">
      <alignment horizontal="center" vertical="center" shrinkToFit="1"/>
    </xf>
    <xf numFmtId="0" fontId="25" fillId="3" borderId="42" xfId="1" applyNumberFormat="1" applyFont="1" applyFill="1" applyBorder="1" applyAlignment="1">
      <alignment horizontal="center" vertical="center" shrinkToFit="1"/>
    </xf>
    <xf numFmtId="0" fontId="25" fillId="3" borderId="77" xfId="1" applyNumberFormat="1" applyFont="1" applyFill="1" applyBorder="1" applyAlignment="1">
      <alignment horizontal="center" vertical="center" shrinkToFit="1"/>
    </xf>
    <xf numFmtId="0" fontId="25" fillId="3" borderId="38" xfId="1" applyNumberFormat="1" applyFont="1" applyFill="1" applyBorder="1" applyAlignment="1">
      <alignment horizontal="center" vertical="center" shrinkToFit="1"/>
    </xf>
    <xf numFmtId="0" fontId="11" fillId="3" borderId="40" xfId="1" applyNumberFormat="1" applyFont="1" applyFill="1" applyBorder="1" applyAlignment="1">
      <alignment horizontal="center" vertical="center" shrinkToFit="1"/>
    </xf>
    <xf numFmtId="0" fontId="11" fillId="3" borderId="43" xfId="1" applyNumberFormat="1" applyFont="1" applyFill="1" applyBorder="1" applyAlignment="1">
      <alignment horizontal="center" vertical="center" shrinkToFit="1"/>
    </xf>
    <xf numFmtId="0" fontId="11" fillId="3" borderId="42" xfId="1" applyNumberFormat="1" applyFont="1" applyFill="1" applyBorder="1" applyAlignment="1">
      <alignment horizontal="center" vertical="center" shrinkToFit="1"/>
    </xf>
    <xf numFmtId="0" fontId="11" fillId="3" borderId="19" xfId="1" applyNumberFormat="1" applyFont="1" applyFill="1" applyBorder="1" applyAlignment="1">
      <alignment horizontal="center" vertical="center" shrinkToFit="1"/>
    </xf>
    <xf numFmtId="0" fontId="11" fillId="3" borderId="23" xfId="1" applyNumberFormat="1" applyFont="1" applyFill="1" applyBorder="1" applyAlignment="1">
      <alignment horizontal="center" vertical="center" shrinkToFit="1"/>
    </xf>
    <xf numFmtId="0" fontId="25" fillId="3" borderId="40" xfId="1" applyNumberFormat="1" applyFont="1" applyFill="1" applyBorder="1" applyAlignment="1">
      <alignment horizontal="center" vertical="center" shrinkToFit="1"/>
    </xf>
    <xf numFmtId="0" fontId="25" fillId="3" borderId="43" xfId="1" applyNumberFormat="1" applyFont="1" applyFill="1" applyBorder="1" applyAlignment="1">
      <alignment horizontal="center" vertical="center" shrinkToFit="1"/>
    </xf>
    <xf numFmtId="0" fontId="8" fillId="0" borderId="13" xfId="1" applyNumberFormat="1" applyFont="1" applyBorder="1" applyAlignment="1">
      <alignment horizontal="center" vertical="center"/>
    </xf>
    <xf numFmtId="0" fontId="10" fillId="0" borderId="15" xfId="1" applyNumberFormat="1" applyFont="1" applyBorder="1" applyAlignment="1">
      <alignment horizontal="center" vertical="center"/>
    </xf>
    <xf numFmtId="0" fontId="10" fillId="0" borderId="11" xfId="1" applyNumberFormat="1" applyFont="1" applyBorder="1" applyAlignment="1">
      <alignment horizontal="center" vertical="center"/>
    </xf>
    <xf numFmtId="0" fontId="11" fillId="3" borderId="27" xfId="1" applyNumberFormat="1" applyFont="1" applyFill="1" applyBorder="1" applyAlignment="1">
      <alignment horizontal="center" vertical="center" shrinkToFit="1"/>
    </xf>
    <xf numFmtId="0" fontId="11" fillId="3" borderId="17" xfId="1" applyNumberFormat="1" applyFont="1" applyFill="1" applyBorder="1" applyAlignment="1">
      <alignment horizontal="center" vertical="center" shrinkToFit="1"/>
    </xf>
    <xf numFmtId="0" fontId="11" fillId="3" borderId="60" xfId="1" applyNumberFormat="1" applyFont="1" applyFill="1" applyBorder="1" applyAlignment="1">
      <alignment horizontal="center" vertical="center" shrinkToFit="1"/>
    </xf>
    <xf numFmtId="0" fontId="11" fillId="3" borderId="59" xfId="1" applyNumberFormat="1" applyFont="1" applyFill="1" applyBorder="1" applyAlignment="1">
      <alignment horizontal="center" vertical="center" shrinkToFit="1"/>
    </xf>
    <xf numFmtId="0" fontId="11" fillId="3" borderId="58" xfId="1" applyNumberFormat="1" applyFont="1" applyFill="1" applyBorder="1" applyAlignment="1">
      <alignment horizontal="center" vertical="center" shrinkToFit="1"/>
    </xf>
    <xf numFmtId="0" fontId="11" fillId="3" borderId="57" xfId="1" applyNumberFormat="1" applyFont="1" applyFill="1" applyBorder="1" applyAlignment="1">
      <alignment horizontal="center" vertical="center" shrinkToFit="1"/>
    </xf>
    <xf numFmtId="0" fontId="11" fillId="3" borderId="26" xfId="1" applyNumberFormat="1" applyFont="1" applyFill="1" applyBorder="1" applyAlignment="1">
      <alignment horizontal="center" vertical="center" shrinkToFit="1"/>
    </xf>
    <xf numFmtId="0" fontId="11" fillId="3" borderId="83" xfId="1" applyNumberFormat="1" applyFont="1" applyFill="1" applyBorder="1" applyAlignment="1">
      <alignment horizontal="center" vertical="center" shrinkToFit="1"/>
    </xf>
    <xf numFmtId="0" fontId="11" fillId="3" borderId="64" xfId="1" applyNumberFormat="1" applyFont="1" applyFill="1" applyBorder="1" applyAlignment="1">
      <alignment horizontal="center" vertical="center" shrinkToFit="1"/>
    </xf>
    <xf numFmtId="0" fontId="11" fillId="0" borderId="66" xfId="1" applyNumberFormat="1" applyFont="1" applyBorder="1" applyAlignment="1">
      <alignment horizontal="center" vertical="center" shrinkToFit="1"/>
    </xf>
    <xf numFmtId="0" fontId="11" fillId="0" borderId="65" xfId="1" applyNumberFormat="1" applyFont="1" applyBorder="1" applyAlignment="1">
      <alignment horizontal="center" vertical="center" shrinkToFit="1"/>
    </xf>
    <xf numFmtId="0" fontId="11" fillId="0" borderId="64" xfId="1" applyNumberFormat="1" applyFont="1" applyBorder="1" applyAlignment="1">
      <alignment horizontal="center" vertical="center" shrinkToFit="1"/>
    </xf>
    <xf numFmtId="0" fontId="11" fillId="0" borderId="63" xfId="1" applyNumberFormat="1" applyFont="1" applyBorder="1" applyAlignment="1">
      <alignment horizontal="center" vertical="center" shrinkToFit="1"/>
    </xf>
    <xf numFmtId="0" fontId="11" fillId="3" borderId="55" xfId="1" applyNumberFormat="1" applyFont="1" applyFill="1" applyBorder="1" applyAlignment="1">
      <alignment horizontal="center" vertical="center" shrinkToFit="1"/>
    </xf>
    <xf numFmtId="0" fontId="11" fillId="3" borderId="70" xfId="1" applyNumberFormat="1" applyFont="1" applyFill="1" applyBorder="1" applyAlignment="1">
      <alignment horizontal="center" vertical="center" shrinkToFit="1"/>
    </xf>
    <xf numFmtId="0" fontId="11" fillId="3" borderId="69" xfId="1" applyNumberFormat="1" applyFont="1" applyFill="1" applyBorder="1" applyAlignment="1">
      <alignment horizontal="center" vertical="center" shrinkToFit="1"/>
    </xf>
    <xf numFmtId="0" fontId="11" fillId="3" borderId="67" xfId="1" applyNumberFormat="1" applyFont="1" applyFill="1" applyBorder="1" applyAlignment="1">
      <alignment horizontal="center" vertical="center" shrinkToFit="1"/>
    </xf>
    <xf numFmtId="0" fontId="11" fillId="3" borderId="68" xfId="1" applyNumberFormat="1" applyFont="1" applyFill="1" applyBorder="1" applyAlignment="1">
      <alignment horizontal="center" vertical="center" shrinkToFit="1"/>
    </xf>
    <xf numFmtId="0" fontId="11" fillId="3" borderId="72" xfId="1" applyNumberFormat="1" applyFont="1" applyFill="1" applyBorder="1" applyAlignment="1">
      <alignment horizontal="center" vertical="center" shrinkToFit="1"/>
    </xf>
    <xf numFmtId="0" fontId="11" fillId="3" borderId="71" xfId="1" applyNumberFormat="1" applyFont="1" applyFill="1" applyBorder="1" applyAlignment="1">
      <alignment horizontal="center" vertical="center" shrinkToFit="1"/>
    </xf>
    <xf numFmtId="0" fontId="11" fillId="0" borderId="57" xfId="1" applyNumberFormat="1" applyFont="1" applyBorder="1" applyAlignment="1">
      <alignment horizontal="center" vertical="center" shrinkToFit="1"/>
    </xf>
    <xf numFmtId="0" fontId="11" fillId="0" borderId="56" xfId="1" applyNumberFormat="1" applyFont="1" applyBorder="1" applyAlignment="1">
      <alignment horizontal="center" vertical="center" shrinkToFit="1"/>
    </xf>
    <xf numFmtId="0" fontId="11" fillId="0" borderId="27" xfId="1" applyNumberFormat="1" applyFont="1" applyBorder="1" applyAlignment="1">
      <alignment horizontal="center" vertical="center" shrinkToFit="1"/>
    </xf>
    <xf numFmtId="0" fontId="11" fillId="0" borderId="55" xfId="1" applyNumberFormat="1" applyFont="1" applyBorder="1" applyAlignment="1">
      <alignment horizontal="center"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1" xfId="1" applyNumberFormat="1" applyFont="1" applyBorder="1" applyAlignment="1">
      <alignment vertical="center" shrinkToFit="1"/>
    </xf>
    <xf numFmtId="0" fontId="21" fillId="0" borderId="15" xfId="1" applyNumberFormat="1" applyFont="1" applyBorder="1" applyAlignment="1">
      <alignment vertical="center" shrinkToFit="1"/>
    </xf>
    <xf numFmtId="0" fontId="21" fillId="0" borderId="75" xfId="1" applyNumberFormat="1" applyFont="1" applyBorder="1" applyAlignment="1">
      <alignment vertical="center" shrinkToFit="1"/>
    </xf>
    <xf numFmtId="0" fontId="21" fillId="0" borderId="74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21" fillId="0" borderId="12" xfId="1" applyNumberFormat="1" applyFont="1" applyBorder="1" applyAlignment="1">
      <alignment vertical="center" shrinkToFit="1"/>
    </xf>
    <xf numFmtId="0" fontId="11" fillId="0" borderId="43" xfId="1" applyNumberFormat="1" applyFont="1" applyBorder="1" applyAlignment="1">
      <alignment horizontal="center" vertical="center" shrinkToFit="1"/>
    </xf>
    <xf numFmtId="0" fontId="11" fillId="0" borderId="41" xfId="1" applyNumberFormat="1" applyFont="1" applyBorder="1" applyAlignment="1">
      <alignment horizontal="center" vertical="center" shrinkToFit="1"/>
    </xf>
    <xf numFmtId="0" fontId="11" fillId="3" borderId="80" xfId="1" applyNumberFormat="1" applyFont="1" applyFill="1" applyBorder="1" applyAlignment="1">
      <alignment horizontal="center" vertical="center" shrinkToFit="1"/>
    </xf>
    <xf numFmtId="0" fontId="11" fillId="0" borderId="42" xfId="1" applyNumberFormat="1" applyFont="1" applyBorder="1" applyAlignment="1">
      <alignment horizontal="center" vertical="center" shrinkToFit="1"/>
    </xf>
    <xf numFmtId="0" fontId="11" fillId="0" borderId="19" xfId="1" applyNumberFormat="1" applyFont="1" applyBorder="1" applyAlignment="1">
      <alignment horizontal="center" vertical="center" shrinkToFit="1"/>
    </xf>
    <xf numFmtId="0" fontId="11" fillId="3" borderId="79" xfId="1" applyNumberFormat="1" applyFont="1" applyFill="1" applyBorder="1" applyAlignment="1">
      <alignment horizontal="center" vertical="center" shrinkToFit="1"/>
    </xf>
    <xf numFmtId="0" fontId="11" fillId="3" borderId="78" xfId="1" applyNumberFormat="1" applyFont="1" applyFill="1" applyBorder="1" applyAlignment="1">
      <alignment horizontal="center" vertical="center" shrinkToFit="1"/>
    </xf>
    <xf numFmtId="0" fontId="11" fillId="0" borderId="78" xfId="1" applyNumberFormat="1" applyFont="1" applyBorder="1" applyAlignment="1">
      <alignment horizontal="center" vertical="center" shrinkToFit="1"/>
    </xf>
    <xf numFmtId="0" fontId="21" fillId="0" borderId="73" xfId="1" applyNumberFormat="1" applyFont="1" applyBorder="1" applyAlignment="1">
      <alignment vertical="center" shrinkToFit="1"/>
    </xf>
    <xf numFmtId="0" fontId="11" fillId="0" borderId="59" xfId="1" applyNumberFormat="1" applyFont="1" applyBorder="1" applyAlignment="1">
      <alignment horizontal="center" vertical="center" shrinkToFit="1"/>
    </xf>
    <xf numFmtId="0" fontId="11" fillId="0" borderId="17" xfId="1" applyNumberFormat="1" applyFont="1" applyBorder="1" applyAlignment="1">
      <alignment horizontal="center" vertical="center" shrinkToFit="1"/>
    </xf>
    <xf numFmtId="0" fontId="11" fillId="0" borderId="61" xfId="1" applyNumberFormat="1" applyFont="1" applyBorder="1" applyAlignment="1">
      <alignment horizontal="center" vertical="center" shrinkToFit="1"/>
    </xf>
    <xf numFmtId="0" fontId="11" fillId="0" borderId="22" xfId="1" applyNumberFormat="1" applyFont="1" applyBorder="1" applyAlignment="1">
      <alignment horizontal="center" vertical="center" shrinkToFit="1"/>
    </xf>
    <xf numFmtId="0" fontId="11" fillId="0" borderId="69" xfId="1" applyNumberFormat="1" applyFont="1" applyBorder="1" applyAlignment="1">
      <alignment horizontal="center" vertical="center" shrinkToFit="1"/>
    </xf>
    <xf numFmtId="0" fontId="11" fillId="0" borderId="68" xfId="1" applyNumberFormat="1" applyFont="1" applyBorder="1" applyAlignment="1">
      <alignment horizontal="center" vertical="center" shrinkToFit="1"/>
    </xf>
    <xf numFmtId="0" fontId="11" fillId="3" borderId="63" xfId="1" applyNumberFormat="1" applyFont="1" applyFill="1" applyBorder="1" applyAlignment="1">
      <alignment horizontal="center" vertical="center" shrinkToFit="1"/>
    </xf>
    <xf numFmtId="0" fontId="11" fillId="0" borderId="67" xfId="1" applyNumberFormat="1" applyFont="1" applyBorder="1" applyAlignment="1">
      <alignment horizontal="center" vertical="center" shrinkToFit="1"/>
    </xf>
    <xf numFmtId="0" fontId="11" fillId="0" borderId="72" xfId="1" applyNumberFormat="1" applyFont="1" applyBorder="1" applyAlignment="1">
      <alignment horizontal="center" vertical="center" shrinkToFit="1"/>
    </xf>
    <xf numFmtId="0" fontId="11" fillId="0" borderId="71" xfId="1" applyNumberFormat="1" applyFont="1" applyBorder="1" applyAlignment="1">
      <alignment horizontal="center" vertical="center" shrinkToFit="1"/>
    </xf>
    <xf numFmtId="0" fontId="11" fillId="0" borderId="77" xfId="1" applyNumberFormat="1" applyFont="1" applyBorder="1" applyAlignment="1">
      <alignment horizontal="center" vertical="center" shrinkToFit="1"/>
    </xf>
    <xf numFmtId="0" fontId="11" fillId="3" borderId="41" xfId="1" applyNumberFormat="1" applyFont="1" applyFill="1" applyBorder="1" applyAlignment="1">
      <alignment horizontal="center" vertical="center" shrinkToFit="1"/>
    </xf>
    <xf numFmtId="0" fontId="11" fillId="0" borderId="79" xfId="1" applyNumberFormat="1" applyFont="1" applyBorder="1" applyAlignment="1">
      <alignment horizontal="center" vertical="center" shrinkToFit="1"/>
    </xf>
    <xf numFmtId="0" fontId="11" fillId="0" borderId="60" xfId="1" applyNumberFormat="1" applyFont="1" applyBorder="1" applyAlignment="1">
      <alignment horizontal="center" vertical="center" shrinkToFit="1"/>
    </xf>
    <xf numFmtId="0" fontId="11" fillId="0" borderId="58" xfId="1" applyNumberFormat="1" applyFont="1" applyBorder="1" applyAlignment="1">
      <alignment horizontal="center" vertical="center" shrinkToFit="1"/>
    </xf>
    <xf numFmtId="0" fontId="11" fillId="0" borderId="70" xfId="1" applyNumberFormat="1" applyFont="1" applyBorder="1" applyAlignment="1">
      <alignment horizontal="center" vertical="center" shrinkToFit="1"/>
    </xf>
    <xf numFmtId="0" fontId="21" fillId="0" borderId="4" xfId="1" applyNumberFormat="1" applyFont="1" applyBorder="1" applyAlignment="1">
      <alignment vertical="center" shrinkToFit="1"/>
    </xf>
    <xf numFmtId="0" fontId="21" fillId="0" borderId="84" xfId="1" applyNumberFormat="1" applyFont="1" applyBorder="1" applyAlignment="1">
      <alignment vertical="center" shrinkToFit="1"/>
    </xf>
    <xf numFmtId="0" fontId="11" fillId="6" borderId="23" xfId="1" applyNumberFormat="1" applyFont="1" applyFill="1" applyBorder="1" applyAlignment="1">
      <alignment horizontal="center" vertical="center" shrinkToFit="1"/>
    </xf>
    <xf numFmtId="0" fontId="11" fillId="6" borderId="38" xfId="1" applyNumberFormat="1" applyFont="1" applyFill="1" applyBorder="1" applyAlignment="1">
      <alignment horizontal="center" vertical="center" shrinkToFit="1"/>
    </xf>
    <xf numFmtId="0" fontId="11" fillId="0" borderId="21" xfId="1" applyNumberFormat="1" applyFont="1" applyBorder="1" applyAlignment="1">
      <alignment horizontal="center" vertical="center" shrinkToFit="1"/>
    </xf>
    <xf numFmtId="0" fontId="11" fillId="0" borderId="86" xfId="1" applyNumberFormat="1" applyFont="1" applyBorder="1" applyAlignment="1">
      <alignment horizontal="center" vertical="center" shrinkToFit="1"/>
    </xf>
    <xf numFmtId="0" fontId="11" fillId="2" borderId="42" xfId="1" applyNumberFormat="1" applyFont="1" applyFill="1" applyBorder="1" applyAlignment="1">
      <alignment horizontal="center" vertical="center" shrinkToFit="1"/>
    </xf>
    <xf numFmtId="0" fontId="11" fillId="2" borderId="19" xfId="1" applyNumberFormat="1" applyFont="1" applyFill="1" applyBorder="1" applyAlignment="1">
      <alignment horizontal="center" vertical="center" shrinkToFit="1"/>
    </xf>
    <xf numFmtId="0" fontId="11" fillId="6" borderId="18" xfId="1" applyNumberFormat="1" applyFont="1" applyFill="1" applyBorder="1" applyAlignment="1">
      <alignment horizontal="center" vertical="center" shrinkToFit="1"/>
    </xf>
    <xf numFmtId="0" fontId="11" fillId="6" borderId="79" xfId="1" applyNumberFormat="1" applyFont="1" applyFill="1" applyBorder="1" applyAlignment="1">
      <alignment horizontal="center" vertical="center" shrinkToFit="1"/>
    </xf>
    <xf numFmtId="0" fontId="11" fillId="2" borderId="40" xfId="1" applyNumberFormat="1" applyFont="1" applyFill="1" applyBorder="1" applyAlignment="1">
      <alignment horizontal="center" vertical="center" shrinkToFit="1"/>
    </xf>
    <xf numFmtId="0" fontId="11" fillId="2" borderId="43" xfId="1" applyNumberFormat="1" applyFont="1" applyFill="1" applyBorder="1" applyAlignment="1">
      <alignment horizontal="center" vertical="center" shrinkToFit="1"/>
    </xf>
    <xf numFmtId="0" fontId="21" fillId="0" borderId="90" xfId="1" applyNumberFormat="1" applyFont="1" applyBorder="1" applyAlignment="1">
      <alignment vertical="center" shrinkToFit="1"/>
    </xf>
    <xf numFmtId="0" fontId="11" fillId="6" borderId="64" xfId="1" applyNumberFormat="1" applyFont="1" applyFill="1" applyBorder="1" applyAlignment="1">
      <alignment horizontal="center" vertical="center" shrinkToFit="1"/>
    </xf>
    <xf numFmtId="0" fontId="11" fillId="6" borderId="63" xfId="1" applyNumberFormat="1" applyFont="1" applyFill="1" applyBorder="1" applyAlignment="1">
      <alignment horizontal="center" vertical="center" shrinkToFit="1"/>
    </xf>
    <xf numFmtId="0" fontId="11" fillId="0" borderId="87" xfId="1" applyNumberFormat="1" applyFont="1" applyBorder="1" applyAlignment="1">
      <alignment horizontal="center" vertical="center" shrinkToFit="1"/>
    </xf>
    <xf numFmtId="0" fontId="11" fillId="2" borderId="57" xfId="1" applyNumberFormat="1" applyFont="1" applyFill="1" applyBorder="1" applyAlignment="1">
      <alignment horizontal="center" vertical="center" shrinkToFit="1"/>
    </xf>
    <xf numFmtId="0" fontId="11" fillId="2" borderId="59" xfId="1" applyNumberFormat="1" applyFont="1" applyFill="1" applyBorder="1" applyAlignment="1">
      <alignment horizontal="center" vertical="center" shrinkToFit="1"/>
    </xf>
    <xf numFmtId="0" fontId="11" fillId="2" borderId="58" xfId="1" applyNumberFormat="1" applyFont="1" applyFill="1" applyBorder="1" applyAlignment="1">
      <alignment horizontal="center" vertical="center" shrinkToFit="1"/>
    </xf>
    <xf numFmtId="0" fontId="11" fillId="2" borderId="17" xfId="1" applyNumberFormat="1" applyFont="1" applyFill="1" applyBorder="1" applyAlignment="1">
      <alignment horizontal="center" vertical="center" shrinkToFit="1"/>
    </xf>
    <xf numFmtId="0" fontId="11" fillId="6" borderId="60" xfId="1" applyNumberFormat="1" applyFont="1" applyFill="1" applyBorder="1" applyAlignment="1">
      <alignment horizontal="center" vertical="center" shrinkToFit="1"/>
    </xf>
    <xf numFmtId="0" fontId="11" fillId="6" borderId="59" xfId="1" applyNumberFormat="1" applyFont="1" applyFill="1" applyBorder="1" applyAlignment="1">
      <alignment horizontal="center" vertical="center" shrinkToFit="1"/>
    </xf>
    <xf numFmtId="0" fontId="11" fillId="6" borderId="27" xfId="1" applyNumberFormat="1" applyFont="1" applyFill="1" applyBorder="1" applyAlignment="1">
      <alignment horizontal="center" vertical="center" shrinkToFit="1"/>
    </xf>
    <xf numFmtId="0" fontId="11" fillId="6" borderId="55" xfId="1" applyNumberFormat="1" applyFont="1" applyFill="1" applyBorder="1" applyAlignment="1">
      <alignment horizontal="center" vertical="center" shrinkToFit="1"/>
    </xf>
    <xf numFmtId="0" fontId="11" fillId="2" borderId="27" xfId="1" applyNumberFormat="1" applyFont="1" applyFill="1" applyBorder="1" applyAlignment="1">
      <alignment horizontal="center" vertical="center" shrinkToFit="1"/>
    </xf>
    <xf numFmtId="0" fontId="11" fillId="2" borderId="67" xfId="1" applyNumberFormat="1" applyFont="1" applyFill="1" applyBorder="1" applyAlignment="1">
      <alignment horizontal="center" vertical="center" shrinkToFit="1"/>
    </xf>
    <xf numFmtId="0" fontId="11" fillId="2" borderId="68" xfId="1" applyNumberFormat="1" applyFont="1" applyFill="1" applyBorder="1" applyAlignment="1">
      <alignment horizontal="center" vertical="center" shrinkToFit="1"/>
    </xf>
    <xf numFmtId="0" fontId="11" fillId="6" borderId="70" xfId="1" applyNumberFormat="1" applyFont="1" applyFill="1" applyBorder="1" applyAlignment="1">
      <alignment horizontal="center" vertical="center" shrinkToFit="1"/>
    </xf>
    <xf numFmtId="0" fontId="11" fillId="6" borderId="69" xfId="1" applyNumberFormat="1" applyFont="1" applyFill="1" applyBorder="1" applyAlignment="1">
      <alignment horizontal="center" vertical="center" shrinkToFit="1"/>
    </xf>
    <xf numFmtId="0" fontId="11" fillId="2" borderId="66" xfId="1" applyNumberFormat="1" applyFont="1" applyFill="1" applyBorder="1" applyAlignment="1">
      <alignment horizontal="center" vertical="center" shrinkToFit="1"/>
    </xf>
    <xf numFmtId="0" fontId="11" fillId="2" borderId="64" xfId="1" applyNumberFormat="1" applyFont="1" applyFill="1" applyBorder="1" applyAlignment="1">
      <alignment horizontal="center" vertical="center" shrinkToFit="1"/>
    </xf>
    <xf numFmtId="0" fontId="11" fillId="2" borderId="69" xfId="1" applyNumberFormat="1" applyFont="1" applyFill="1" applyBorder="1" applyAlignment="1">
      <alignment horizontal="center"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8" fillId="0" borderId="74" xfId="1" applyNumberFormat="1" applyFont="1" applyBorder="1" applyAlignment="1">
      <alignment vertical="center" shrinkToFit="1"/>
    </xf>
    <xf numFmtId="0" fontId="18" fillId="0" borderId="11" xfId="1" applyNumberFormat="1" applyFont="1" applyBorder="1" applyAlignment="1">
      <alignment vertical="center" shrinkToFit="1"/>
    </xf>
    <xf numFmtId="0" fontId="18" fillId="0" borderId="16" xfId="1" applyNumberFormat="1" applyFont="1" applyBorder="1" applyAlignment="1">
      <alignment vertical="center" shrinkToFit="1"/>
    </xf>
    <xf numFmtId="0" fontId="18" fillId="0" borderId="12" xfId="1" applyNumberFormat="1" applyFont="1" applyBorder="1" applyAlignment="1">
      <alignment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0" borderId="15" xfId="1" applyNumberFormat="1" applyFont="1" applyBorder="1" applyAlignment="1">
      <alignment vertical="center" shrinkToFit="1"/>
    </xf>
    <xf numFmtId="0" fontId="18" fillId="0" borderId="75" xfId="1" applyNumberFormat="1" applyFont="1" applyBorder="1" applyAlignment="1">
      <alignment vertical="center" shrinkToFit="1"/>
    </xf>
    <xf numFmtId="0" fontId="11" fillId="2" borderId="26" xfId="1" applyNumberFormat="1" applyFont="1" applyFill="1" applyBorder="1" applyAlignment="1">
      <alignment horizontal="center" vertical="center" shrinkToFit="1"/>
    </xf>
    <xf numFmtId="0" fontId="11" fillId="2" borderId="83" xfId="1" applyNumberFormat="1" applyFont="1" applyFill="1" applyBorder="1" applyAlignment="1">
      <alignment horizontal="center" vertical="center" shrinkToFit="1"/>
    </xf>
    <xf numFmtId="0" fontId="25" fillId="2" borderId="40" xfId="1" applyNumberFormat="1" applyFont="1" applyFill="1" applyBorder="1" applyAlignment="1">
      <alignment horizontal="center" vertical="center" shrinkToFit="1"/>
    </xf>
    <xf numFmtId="0" fontId="25" fillId="2" borderId="43" xfId="1" applyNumberFormat="1" applyFont="1" applyFill="1" applyBorder="1" applyAlignment="1">
      <alignment horizontal="center" vertical="center" shrinkToFit="1"/>
    </xf>
    <xf numFmtId="0" fontId="25" fillId="2" borderId="42" xfId="1" applyNumberFormat="1" applyFont="1" applyFill="1" applyBorder="1" applyAlignment="1">
      <alignment horizontal="center" vertical="center" shrinkToFit="1"/>
    </xf>
    <xf numFmtId="0" fontId="25" fillId="2" borderId="19" xfId="1" applyNumberFormat="1" applyFont="1" applyFill="1" applyBorder="1" applyAlignment="1">
      <alignment horizontal="center" vertical="center" shrinkToFit="1"/>
    </xf>
    <xf numFmtId="0" fontId="18" fillId="0" borderId="73" xfId="1" applyNumberFormat="1" applyFont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8" fillId="4" borderId="16" xfId="1" applyNumberFormat="1" applyFont="1" applyFill="1" applyBorder="1" applyAlignment="1">
      <alignment vertical="center" shrinkToFit="1"/>
    </xf>
    <xf numFmtId="0" fontId="18" fillId="0" borderId="4" xfId="1" applyNumberFormat="1" applyFont="1" applyBorder="1" applyAlignment="1">
      <alignment vertical="center" shrinkToFit="1"/>
    </xf>
    <xf numFmtId="0" fontId="18" fillId="0" borderId="8" xfId="1" applyNumberFormat="1" applyFont="1" applyBorder="1" applyAlignment="1">
      <alignment vertical="center" shrinkToFit="1"/>
    </xf>
    <xf numFmtId="0" fontId="11" fillId="2" borderId="18" xfId="1" applyNumberFormat="1" applyFont="1" applyFill="1" applyBorder="1" applyAlignment="1">
      <alignment horizontal="center" vertical="center" shrinkToFit="1"/>
    </xf>
    <xf numFmtId="0" fontId="11" fillId="2" borderId="79" xfId="1" applyNumberFormat="1" applyFont="1" applyFill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18" xfId="1" applyNumberFormat="1" applyFont="1" applyBorder="1" applyAlignment="1">
      <alignment horizontal="center" vertical="center" shrinkToFit="1"/>
    </xf>
    <xf numFmtId="0" fontId="11" fillId="0" borderId="80" xfId="1" applyNumberFormat="1" applyFont="1" applyBorder="1" applyAlignment="1">
      <alignment horizontal="center" vertical="center" shrinkToFit="1"/>
    </xf>
    <xf numFmtId="0" fontId="25" fillId="2" borderId="18" xfId="1" applyNumberFormat="1" applyFont="1" applyFill="1" applyBorder="1" applyAlignment="1">
      <alignment horizontal="center" vertical="center" shrinkToFit="1"/>
    </xf>
    <xf numFmtId="0" fontId="25" fillId="2" borderId="79" xfId="1" applyNumberFormat="1" applyFont="1" applyFill="1" applyBorder="1" applyAlignment="1">
      <alignment horizontal="center" vertical="center" shrinkToFit="1"/>
    </xf>
    <xf numFmtId="0" fontId="11" fillId="2" borderId="60" xfId="1" applyNumberFormat="1" applyFont="1" applyFill="1" applyBorder="1" applyAlignment="1">
      <alignment horizontal="center" vertical="center" shrinkToFit="1"/>
    </xf>
    <xf numFmtId="0" fontId="11" fillId="2" borderId="70" xfId="1" applyNumberFormat="1" applyFont="1" applyFill="1" applyBorder="1" applyAlignment="1">
      <alignment horizontal="center" vertical="center" shrinkToFit="1"/>
    </xf>
    <xf numFmtId="0" fontId="11" fillId="2" borderId="23" xfId="1" applyNumberFormat="1" applyFont="1" applyFill="1" applyBorder="1" applyAlignment="1">
      <alignment horizontal="center" vertical="center" shrinkToFit="1"/>
    </xf>
    <xf numFmtId="0" fontId="25" fillId="2" borderId="23" xfId="1" applyNumberFormat="1" applyFont="1" applyFill="1" applyBorder="1" applyAlignment="1">
      <alignment horizontal="center" vertical="center" shrinkToFit="1"/>
    </xf>
    <xf numFmtId="0" fontId="11" fillId="2" borderId="22" xfId="1" applyNumberFormat="1" applyFont="1" applyFill="1" applyBorder="1" applyAlignment="1">
      <alignment horizontal="center" vertical="center" shrinkToFit="1"/>
    </xf>
    <xf numFmtId="0" fontId="11" fillId="2" borderId="85" xfId="1" applyNumberFormat="1" applyFont="1" applyFill="1" applyBorder="1" applyAlignment="1">
      <alignment horizontal="center" vertical="center" shrinkToFit="1"/>
    </xf>
    <xf numFmtId="0" fontId="11" fillId="2" borderId="71" xfId="1" applyNumberFormat="1" applyFont="1" applyFill="1" applyBorder="1" applyAlignment="1">
      <alignment horizontal="center" vertical="center" shrinkToFit="1"/>
    </xf>
    <xf numFmtId="0" fontId="11" fillId="0" borderId="85" xfId="1" applyNumberFormat="1" applyFont="1" applyBorder="1" applyAlignment="1">
      <alignment horizontal="center" vertical="center" shrinkToFit="1"/>
    </xf>
    <xf numFmtId="0" fontId="11" fillId="0" borderId="83" xfId="1" applyNumberFormat="1" applyFont="1" applyBorder="1" applyAlignment="1">
      <alignment horizontal="center" vertical="center" shrinkToFit="1"/>
    </xf>
    <xf numFmtId="56" fontId="12" fillId="5" borderId="12" xfId="1" applyNumberFormat="1" applyFont="1" applyFill="1" applyBorder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8" fillId="4" borderId="12" xfId="1" applyNumberFormat="1" applyFont="1" applyFill="1" applyBorder="1" applyAlignment="1">
      <alignment vertical="center" shrinkToFit="1"/>
    </xf>
    <xf numFmtId="0" fontId="18" fillId="4" borderId="75" xfId="1" applyNumberFormat="1" applyFont="1" applyFill="1" applyBorder="1" applyAlignment="1">
      <alignment vertical="center" shrinkToFit="1"/>
    </xf>
    <xf numFmtId="0" fontId="18" fillId="4" borderId="11" xfId="1" applyNumberFormat="1" applyFont="1" applyFill="1" applyBorder="1" applyAlignment="1">
      <alignment vertical="center" shrinkToFit="1"/>
    </xf>
    <xf numFmtId="0" fontId="19" fillId="4" borderId="13" xfId="1" applyNumberFormat="1" applyFont="1" applyFill="1" applyBorder="1" applyAlignment="1">
      <alignment vertical="center" shrinkToFit="1"/>
    </xf>
    <xf numFmtId="0" fontId="19" fillId="4" borderId="74" xfId="1" applyNumberFormat="1" applyFont="1" applyFill="1" applyBorder="1" applyAlignment="1">
      <alignment vertical="center" shrinkToFit="1"/>
    </xf>
    <xf numFmtId="0" fontId="19" fillId="4" borderId="16" xfId="1" applyNumberFormat="1" applyFont="1" applyFill="1" applyBorder="1" applyAlignment="1">
      <alignment vertical="center" shrinkToFit="1"/>
    </xf>
    <xf numFmtId="0" fontId="19" fillId="4" borderId="12" xfId="1" applyNumberFormat="1" applyFont="1" applyFill="1" applyBorder="1" applyAlignment="1">
      <alignment vertical="center" shrinkToFit="1"/>
    </xf>
    <xf numFmtId="0" fontId="19" fillId="4" borderId="75" xfId="1" applyNumberFormat="1" applyFont="1" applyFill="1" applyBorder="1" applyAlignment="1">
      <alignment vertical="center" shrinkToFit="1"/>
    </xf>
    <xf numFmtId="0" fontId="19" fillId="4" borderId="11" xfId="1" applyNumberFormat="1" applyFont="1" applyFill="1" applyBorder="1" applyAlignment="1">
      <alignment vertical="center" shrinkToFit="1"/>
    </xf>
    <xf numFmtId="0" fontId="19" fillId="4" borderId="15" xfId="1" applyNumberFormat="1" applyFont="1" applyFill="1" applyBorder="1" applyAlignment="1">
      <alignment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4" applyFont="1" applyAlignment="1">
      <alignment horizontal="center"/>
    </xf>
    <xf numFmtId="0" fontId="12" fillId="0" borderId="0" xfId="1" applyNumberFormat="1" applyFont="1" applyAlignment="1">
      <alignment horizontal="center"/>
    </xf>
    <xf numFmtId="177" fontId="12" fillId="0" borderId="0" xfId="1" applyNumberFormat="1" applyFont="1" applyAlignment="1">
      <alignment horizontal="center"/>
    </xf>
    <xf numFmtId="0" fontId="6" fillId="5" borderId="35" xfId="1" applyNumberFormat="1" applyFont="1" applyFill="1" applyBorder="1" applyAlignment="1">
      <alignment horizontal="center"/>
    </xf>
    <xf numFmtId="0" fontId="6" fillId="5" borderId="24" xfId="1" applyNumberFormat="1" applyFont="1" applyFill="1" applyBorder="1" applyAlignment="1">
      <alignment horizontal="center"/>
    </xf>
    <xf numFmtId="0" fontId="12" fillId="5" borderId="35" xfId="1" applyNumberFormat="1" applyFont="1" applyFill="1" applyBorder="1" applyAlignment="1">
      <alignment horizontal="center" vertical="center" textRotation="255" shrinkToFit="1"/>
    </xf>
    <xf numFmtId="0" fontId="12" fillId="5" borderId="24" xfId="1" applyNumberFormat="1" applyFont="1" applyFill="1" applyBorder="1" applyAlignment="1">
      <alignment horizontal="center" vertical="center" textRotation="255" shrinkToFit="1"/>
    </xf>
    <xf numFmtId="56" fontId="12" fillId="5" borderId="13" xfId="1" applyNumberFormat="1" applyFont="1" applyFill="1" applyBorder="1" applyAlignment="1">
      <alignment horizontal="center"/>
    </xf>
    <xf numFmtId="56" fontId="12" fillId="5" borderId="16" xfId="1" applyNumberFormat="1" applyFont="1" applyFill="1" applyBorder="1" applyAlignment="1">
      <alignment horizontal="center"/>
    </xf>
    <xf numFmtId="0" fontId="18" fillId="4" borderId="74" xfId="1" applyNumberFormat="1" applyFont="1" applyFill="1" applyBorder="1" applyAlignment="1">
      <alignment vertical="center" shrinkToFit="1"/>
    </xf>
    <xf numFmtId="0" fontId="18" fillId="4" borderId="73" xfId="1" applyNumberFormat="1" applyFont="1" applyFill="1" applyBorder="1" applyAlignment="1">
      <alignment vertical="center" shrinkToFit="1"/>
    </xf>
    <xf numFmtId="0" fontId="18" fillId="4" borderId="4" xfId="1" applyNumberFormat="1" applyFont="1" applyFill="1" applyBorder="1" applyAlignment="1">
      <alignment vertical="center" shrinkToFit="1"/>
    </xf>
    <xf numFmtId="0" fontId="18" fillId="4" borderId="8" xfId="1" applyNumberFormat="1" applyFont="1" applyFill="1" applyBorder="1" applyAlignment="1">
      <alignment vertical="center" shrinkToFit="1"/>
    </xf>
    <xf numFmtId="0" fontId="18" fillId="0" borderId="33" xfId="1" applyNumberFormat="1" applyFont="1" applyBorder="1" applyAlignment="1">
      <alignment horizontal="center" vertical="center" shrinkToFit="1"/>
    </xf>
    <xf numFmtId="0" fontId="18" fillId="0" borderId="10" xfId="1" applyNumberFormat="1" applyFont="1" applyBorder="1" applyAlignment="1">
      <alignment horizontal="center" vertical="center" shrinkToFit="1"/>
    </xf>
    <xf numFmtId="0" fontId="18" fillId="0" borderId="32" xfId="1" applyNumberFormat="1" applyFont="1" applyBorder="1" applyAlignment="1">
      <alignment horizontal="center" vertical="center" shrinkToFit="1"/>
    </xf>
    <xf numFmtId="0" fontId="18" fillId="0" borderId="37" xfId="1" applyNumberFormat="1" applyFont="1" applyBorder="1" applyAlignment="1">
      <alignment horizontal="center" vertical="center" shrinkToFit="1"/>
    </xf>
    <xf numFmtId="0" fontId="18" fillId="0" borderId="0" xfId="1" applyNumberFormat="1" applyFont="1" applyBorder="1" applyAlignment="1">
      <alignment horizontal="center" vertical="center" shrinkToFit="1"/>
    </xf>
    <xf numFmtId="0" fontId="18" fillId="0" borderId="54" xfId="1" applyNumberFormat="1" applyFont="1" applyBorder="1" applyAlignment="1">
      <alignment horizontal="center" vertical="center" shrinkToFit="1"/>
    </xf>
    <xf numFmtId="0" fontId="18" fillId="0" borderId="76" xfId="1" applyNumberFormat="1" applyFont="1" applyBorder="1" applyAlignment="1">
      <alignment horizontal="center" vertical="center" shrinkToFit="1"/>
    </xf>
    <xf numFmtId="0" fontId="18" fillId="0" borderId="2" xfId="1" applyNumberFormat="1" applyFont="1" applyBorder="1" applyAlignment="1">
      <alignment horizontal="center" vertical="center" shrinkToFit="1"/>
    </xf>
    <xf numFmtId="0" fontId="18" fillId="0" borderId="44" xfId="1" applyNumberFormat="1" applyFont="1" applyBorder="1" applyAlignment="1">
      <alignment horizontal="center" vertical="center" shrinkToFit="1"/>
    </xf>
    <xf numFmtId="0" fontId="11" fillId="3" borderId="85" xfId="1" applyNumberFormat="1" applyFont="1" applyFill="1" applyBorder="1" applyAlignment="1">
      <alignment horizontal="center" vertical="center" shrinkToFit="1"/>
    </xf>
    <xf numFmtId="0" fontId="11" fillId="0" borderId="40" xfId="1" applyNumberFormat="1" applyFont="1" applyFill="1" applyBorder="1" applyAlignment="1">
      <alignment horizontal="center" vertical="center" shrinkToFit="1"/>
    </xf>
    <xf numFmtId="0" fontId="11" fillId="0" borderId="43" xfId="1" applyNumberFormat="1" applyFont="1" applyFill="1" applyBorder="1" applyAlignment="1">
      <alignment horizontal="center" vertical="center" shrinkToFit="1"/>
    </xf>
    <xf numFmtId="0" fontId="11" fillId="0" borderId="42" xfId="1" applyNumberFormat="1" applyFont="1" applyFill="1" applyBorder="1" applyAlignment="1">
      <alignment horizontal="center" vertical="center" shrinkToFit="1"/>
    </xf>
    <xf numFmtId="0" fontId="11" fillId="0" borderId="19" xfId="1" applyNumberFormat="1" applyFont="1" applyFill="1" applyBorder="1" applyAlignment="1">
      <alignment horizontal="center" vertical="center" shrinkToFit="1"/>
    </xf>
    <xf numFmtId="0" fontId="24" fillId="2" borderId="42" xfId="1" applyNumberFormat="1" applyFont="1" applyFill="1" applyBorder="1" applyAlignment="1">
      <alignment horizontal="center" vertical="center" shrinkToFit="1"/>
    </xf>
    <xf numFmtId="0" fontId="24" fillId="2" borderId="19" xfId="1" applyNumberFormat="1" applyFont="1" applyFill="1" applyBorder="1" applyAlignment="1">
      <alignment horizontal="center" vertical="center" shrinkToFit="1"/>
    </xf>
    <xf numFmtId="0" fontId="24" fillId="2" borderId="67" xfId="1" applyNumberFormat="1" applyFont="1" applyFill="1" applyBorder="1" applyAlignment="1">
      <alignment horizontal="center" vertical="center" shrinkToFit="1"/>
    </xf>
    <xf numFmtId="0" fontId="24" fillId="2" borderId="68" xfId="1" applyNumberFormat="1" applyFont="1" applyFill="1" applyBorder="1" applyAlignment="1">
      <alignment horizontal="center" vertical="center" shrinkToFit="1"/>
    </xf>
    <xf numFmtId="0" fontId="21" fillId="8" borderId="12" xfId="1" applyNumberFormat="1" applyFont="1" applyFill="1" applyBorder="1" applyAlignment="1">
      <alignment vertical="center" shrinkToFit="1"/>
    </xf>
    <xf numFmtId="0" fontId="21" fillId="8" borderId="75" xfId="1" applyNumberFormat="1" applyFont="1" applyFill="1" applyBorder="1" applyAlignment="1">
      <alignment vertical="center" shrinkToFit="1"/>
    </xf>
    <xf numFmtId="0" fontId="18" fillId="8" borderId="13" xfId="1" applyNumberFormat="1" applyFont="1" applyFill="1" applyBorder="1" applyAlignment="1">
      <alignment vertical="center" shrinkToFit="1"/>
    </xf>
    <xf numFmtId="0" fontId="18" fillId="8" borderId="11" xfId="1" applyNumberFormat="1" applyFont="1" applyFill="1" applyBorder="1" applyAlignment="1">
      <alignment vertical="center" shrinkToFit="1"/>
    </xf>
    <xf numFmtId="0" fontId="18" fillId="8" borderId="12" xfId="1" applyNumberFormat="1" applyFont="1" applyFill="1" applyBorder="1" applyAlignment="1">
      <alignment vertical="center" shrinkToFit="1"/>
    </xf>
    <xf numFmtId="0" fontId="18" fillId="8" borderId="75" xfId="1" applyNumberFormat="1" applyFont="1" applyFill="1" applyBorder="1" applyAlignment="1">
      <alignment vertical="center" shrinkToFit="1"/>
    </xf>
    <xf numFmtId="0" fontId="24" fillId="2" borderId="66" xfId="1" applyNumberFormat="1" applyFont="1" applyFill="1" applyBorder="1" applyAlignment="1">
      <alignment horizontal="center" vertical="center" shrinkToFit="1"/>
    </xf>
    <xf numFmtId="0" fontId="24" fillId="2" borderId="64" xfId="1" applyNumberFormat="1" applyFont="1" applyFill="1" applyBorder="1" applyAlignment="1">
      <alignment horizontal="center" vertical="center" shrinkToFit="1"/>
    </xf>
    <xf numFmtId="0" fontId="24" fillId="2" borderId="69" xfId="1" applyNumberFormat="1" applyFont="1" applyFill="1" applyBorder="1" applyAlignment="1">
      <alignment horizontal="center" vertical="center" shrinkToFit="1"/>
    </xf>
    <xf numFmtId="0" fontId="11" fillId="0" borderId="18" xfId="1" applyNumberFormat="1" applyFont="1" applyFill="1" applyBorder="1" applyAlignment="1">
      <alignment horizontal="center" vertical="center" shrinkToFit="1"/>
    </xf>
    <xf numFmtId="0" fontId="11" fillId="0" borderId="79" xfId="1" applyNumberFormat="1" applyFont="1" applyFill="1" applyBorder="1" applyAlignment="1">
      <alignment horizontal="center" vertical="center" shrinkToFit="1"/>
    </xf>
    <xf numFmtId="0" fontId="18" fillId="0" borderId="12" xfId="1" applyNumberFormat="1" applyFont="1" applyFill="1" applyBorder="1" applyAlignment="1">
      <alignment vertical="center" shrinkToFit="1"/>
    </xf>
    <xf numFmtId="0" fontId="18" fillId="0" borderId="75" xfId="1" applyNumberFormat="1" applyFont="1" applyFill="1" applyBorder="1" applyAlignment="1">
      <alignment vertical="center" shrinkToFit="1"/>
    </xf>
    <xf numFmtId="0" fontId="25" fillId="2" borderId="60" xfId="1" applyNumberFormat="1" applyFont="1" applyFill="1" applyBorder="1" applyAlignment="1">
      <alignment horizontal="center" vertical="center" shrinkToFit="1"/>
    </xf>
    <xf numFmtId="0" fontId="25" fillId="2" borderId="59" xfId="1" applyNumberFormat="1" applyFont="1" applyFill="1" applyBorder="1" applyAlignment="1">
      <alignment horizontal="center" vertical="center" shrinkToFit="1"/>
    </xf>
    <xf numFmtId="0" fontId="11" fillId="0" borderId="64" xfId="1" applyNumberFormat="1" applyFont="1" applyFill="1" applyBorder="1" applyAlignment="1">
      <alignment horizontal="center" vertical="center" shrinkToFit="1"/>
    </xf>
    <xf numFmtId="0" fontId="11" fillId="0" borderId="27" xfId="1" applyNumberFormat="1" applyFont="1" applyFill="1" applyBorder="1" applyAlignment="1">
      <alignment horizontal="center" vertical="center" shrinkToFit="1"/>
    </xf>
    <xf numFmtId="0" fontId="11" fillId="0" borderId="59" xfId="1" applyNumberFormat="1" applyFont="1" applyFill="1" applyBorder="1" applyAlignment="1">
      <alignment horizontal="center" vertical="center" shrinkToFit="1"/>
    </xf>
    <xf numFmtId="0" fontId="21" fillId="11" borderId="12" xfId="1" applyNumberFormat="1" applyFont="1" applyFill="1" applyBorder="1" applyAlignment="1">
      <alignment vertical="center" shrinkToFit="1"/>
    </xf>
    <xf numFmtId="0" fontId="21" fillId="11" borderId="75" xfId="1" applyNumberFormat="1" applyFont="1" applyFill="1" applyBorder="1" applyAlignment="1">
      <alignment vertical="center" shrinkToFit="1"/>
    </xf>
    <xf numFmtId="0" fontId="18" fillId="11" borderId="13" xfId="1" applyNumberFormat="1" applyFont="1" applyFill="1" applyBorder="1" applyAlignment="1">
      <alignment vertical="center" shrinkToFit="1"/>
    </xf>
    <xf numFmtId="0" fontId="18" fillId="11" borderId="11" xfId="1" applyNumberFormat="1" applyFont="1" applyFill="1" applyBorder="1" applyAlignment="1">
      <alignment vertical="center" shrinkToFit="1"/>
    </xf>
    <xf numFmtId="0" fontId="18" fillId="9" borderId="13" xfId="1" applyNumberFormat="1" applyFont="1" applyFill="1" applyBorder="1" applyAlignment="1">
      <alignment vertical="center" shrinkToFit="1"/>
    </xf>
    <xf numFmtId="0" fontId="18" fillId="11" borderId="12" xfId="1" applyNumberFormat="1" applyFont="1" applyFill="1" applyBorder="1" applyAlignment="1">
      <alignment vertical="center" shrinkToFit="1"/>
    </xf>
    <xf numFmtId="0" fontId="18" fillId="11" borderId="75" xfId="1" applyNumberFormat="1" applyFont="1" applyFill="1" applyBorder="1" applyAlignment="1">
      <alignment vertical="center" shrinkToFit="1"/>
    </xf>
    <xf numFmtId="0" fontId="18" fillId="9" borderId="15" xfId="1" applyNumberFormat="1" applyFont="1" applyFill="1" applyBorder="1" applyAlignment="1">
      <alignment vertical="center" shrinkToFit="1"/>
    </xf>
    <xf numFmtId="0" fontId="18" fillId="9" borderId="75" xfId="1" applyNumberFormat="1" applyFont="1" applyFill="1" applyBorder="1" applyAlignment="1">
      <alignment vertical="center" shrinkToFit="1"/>
    </xf>
    <xf numFmtId="0" fontId="18" fillId="8" borderId="12" xfId="1" applyNumberFormat="1" applyFont="1" applyFill="1" applyBorder="1" applyAlignment="1">
      <alignment horizontal="center" vertical="center" shrinkToFit="1"/>
    </xf>
    <xf numFmtId="0" fontId="18" fillId="8" borderId="75" xfId="1" applyNumberFormat="1" applyFont="1" applyFill="1" applyBorder="1" applyAlignment="1">
      <alignment horizontal="center" vertical="center" shrinkToFit="1"/>
    </xf>
    <xf numFmtId="0" fontId="18" fillId="8" borderId="74" xfId="1" applyNumberFormat="1" applyFont="1" applyFill="1" applyBorder="1" applyAlignment="1">
      <alignment horizontal="right" vertical="center" shrinkToFit="1"/>
    </xf>
    <xf numFmtId="0" fontId="18" fillId="8" borderId="11" xfId="1" applyNumberFormat="1" applyFont="1" applyFill="1" applyBorder="1" applyAlignment="1">
      <alignment horizontal="right" vertical="center" shrinkToFit="1"/>
    </xf>
    <xf numFmtId="0" fontId="18" fillId="10" borderId="12" xfId="1" applyNumberFormat="1" applyFont="1" applyFill="1" applyBorder="1" applyAlignment="1">
      <alignment vertical="center" shrinkToFit="1"/>
    </xf>
    <xf numFmtId="0" fontId="18" fillId="10" borderId="75" xfId="1" applyNumberFormat="1" applyFont="1" applyFill="1" applyBorder="1" applyAlignment="1">
      <alignment vertical="center" shrinkToFit="1"/>
    </xf>
    <xf numFmtId="0" fontId="18" fillId="10" borderId="13" xfId="1" applyNumberFormat="1" applyFont="1" applyFill="1" applyBorder="1" applyAlignment="1">
      <alignment vertical="center" shrinkToFit="1"/>
    </xf>
    <xf numFmtId="0" fontId="18" fillId="10" borderId="11" xfId="1" applyNumberFormat="1" applyFont="1" applyFill="1" applyBorder="1" applyAlignment="1">
      <alignment vertical="center" shrinkToFit="1"/>
    </xf>
    <xf numFmtId="0" fontId="26" fillId="0" borderId="33" xfId="1" applyNumberFormat="1" applyFont="1" applyBorder="1" applyAlignment="1">
      <alignment horizontal="center" vertical="center" shrinkToFit="1"/>
    </xf>
    <xf numFmtId="0" fontId="26" fillId="0" borderId="10" xfId="1" applyNumberFormat="1" applyFont="1" applyBorder="1" applyAlignment="1">
      <alignment horizontal="center" vertical="center" shrinkToFit="1"/>
    </xf>
    <xf numFmtId="0" fontId="26" fillId="0" borderId="32" xfId="1" applyNumberFormat="1" applyFont="1" applyBorder="1" applyAlignment="1">
      <alignment horizontal="center" vertical="center" shrinkToFit="1"/>
    </xf>
    <xf numFmtId="0" fontId="26" fillId="0" borderId="37" xfId="1" applyNumberFormat="1" applyFont="1" applyBorder="1" applyAlignment="1">
      <alignment horizontal="center" vertical="center" shrinkToFit="1"/>
    </xf>
    <xf numFmtId="0" fontId="26" fillId="0" borderId="0" xfId="1" applyNumberFormat="1" applyFont="1" applyBorder="1" applyAlignment="1">
      <alignment horizontal="center" vertical="center" shrinkToFit="1"/>
    </xf>
    <xf numFmtId="0" fontId="26" fillId="0" borderId="54" xfId="1" applyNumberFormat="1" applyFont="1" applyBorder="1" applyAlignment="1">
      <alignment horizontal="center" vertical="center" shrinkToFit="1"/>
    </xf>
    <xf numFmtId="0" fontId="26" fillId="0" borderId="76" xfId="1" applyNumberFormat="1" applyFont="1" applyBorder="1" applyAlignment="1">
      <alignment horizontal="center" vertical="center" shrinkToFit="1"/>
    </xf>
    <xf numFmtId="0" fontId="26" fillId="0" borderId="2" xfId="1" applyNumberFormat="1" applyFont="1" applyBorder="1" applyAlignment="1">
      <alignment horizontal="center" vertical="center" shrinkToFit="1"/>
    </xf>
    <xf numFmtId="0" fontId="26" fillId="0" borderId="44" xfId="1" applyNumberFormat="1" applyFont="1" applyBorder="1" applyAlignment="1">
      <alignment horizontal="center" vertical="center" shrinkToFit="1"/>
    </xf>
    <xf numFmtId="0" fontId="11" fillId="3" borderId="33" xfId="1" applyNumberFormat="1" applyFont="1" applyFill="1" applyBorder="1" applyAlignment="1">
      <alignment horizontal="center" vertical="center" shrinkToFit="1"/>
    </xf>
    <xf numFmtId="0" fontId="11" fillId="3" borderId="10" xfId="1" applyNumberFormat="1" applyFont="1" applyFill="1" applyBorder="1" applyAlignment="1">
      <alignment horizontal="center" vertical="center" shrinkToFit="1"/>
    </xf>
    <xf numFmtId="0" fontId="11" fillId="3" borderId="9" xfId="1" applyNumberFormat="1" applyFont="1" applyFill="1" applyBorder="1" applyAlignment="1">
      <alignment horizontal="center" vertical="center" shrinkToFit="1"/>
    </xf>
    <xf numFmtId="0" fontId="11" fillId="3" borderId="37" xfId="1" applyNumberFormat="1" applyFont="1" applyFill="1" applyBorder="1" applyAlignment="1">
      <alignment horizontal="center" vertical="center" shrinkToFit="1"/>
    </xf>
    <xf numFmtId="0" fontId="11" fillId="3" borderId="0" xfId="1" applyNumberFormat="1" applyFont="1" applyFill="1" applyBorder="1" applyAlignment="1">
      <alignment horizontal="center" vertical="center" shrinkToFit="1"/>
    </xf>
    <xf numFmtId="0" fontId="11" fillId="3" borderId="99" xfId="1" applyNumberFormat="1" applyFont="1" applyFill="1" applyBorder="1" applyAlignment="1">
      <alignment horizontal="center" vertical="center" shrinkToFit="1"/>
    </xf>
    <xf numFmtId="0" fontId="11" fillId="3" borderId="76" xfId="1" applyNumberFormat="1" applyFont="1" applyFill="1" applyBorder="1" applyAlignment="1">
      <alignment horizontal="center" vertical="center" shrinkToFit="1"/>
    </xf>
    <xf numFmtId="0" fontId="11" fillId="3" borderId="2" xfId="1" applyNumberFormat="1" applyFont="1" applyFill="1" applyBorder="1" applyAlignment="1">
      <alignment horizontal="center" vertical="center" shrinkToFit="1"/>
    </xf>
    <xf numFmtId="0" fontId="11" fillId="3" borderId="100" xfId="1" applyNumberFormat="1" applyFont="1" applyFill="1" applyBorder="1" applyAlignment="1">
      <alignment horizontal="center" vertical="center" shrinkToFit="1"/>
    </xf>
    <xf numFmtId="0" fontId="11" fillId="3" borderId="8" xfId="1" applyNumberFormat="1" applyFont="1" applyFill="1" applyBorder="1" applyAlignment="1">
      <alignment horizontal="center" vertical="center" shrinkToFit="1"/>
    </xf>
    <xf numFmtId="0" fontId="11" fillId="3" borderId="32" xfId="1" applyNumberFormat="1" applyFont="1" applyFill="1" applyBorder="1" applyAlignment="1">
      <alignment horizontal="center" vertical="center" shrinkToFit="1"/>
    </xf>
    <xf numFmtId="0" fontId="11" fillId="3" borderId="101" xfId="1" applyNumberFormat="1" applyFont="1" applyFill="1" applyBorder="1" applyAlignment="1">
      <alignment horizontal="center" vertical="center" shrinkToFit="1"/>
    </xf>
    <xf numFmtId="0" fontId="11" fillId="3" borderId="54" xfId="1" applyNumberFormat="1" applyFont="1" applyFill="1" applyBorder="1" applyAlignment="1">
      <alignment horizontal="center" vertical="center" shrinkToFit="1"/>
    </xf>
    <xf numFmtId="0" fontId="11" fillId="3" borderId="102" xfId="1" applyNumberFormat="1" applyFont="1" applyFill="1" applyBorder="1" applyAlignment="1">
      <alignment horizontal="center" vertical="center" shrinkToFit="1"/>
    </xf>
    <xf numFmtId="0" fontId="11" fillId="3" borderId="44" xfId="1" applyNumberFormat="1" applyFont="1" applyFill="1" applyBorder="1" applyAlignment="1">
      <alignment horizontal="center" vertical="center" shrinkToFit="1"/>
    </xf>
    <xf numFmtId="0" fontId="18" fillId="0" borderId="33" xfId="1" applyNumberFormat="1" applyFont="1" applyFill="1" applyBorder="1" applyAlignment="1">
      <alignment horizontal="center" vertical="center" shrinkToFit="1"/>
    </xf>
    <xf numFmtId="0" fontId="18" fillId="0" borderId="10" xfId="1" applyNumberFormat="1" applyFont="1" applyFill="1" applyBorder="1" applyAlignment="1">
      <alignment horizontal="center" vertical="center" shrinkToFit="1"/>
    </xf>
    <xf numFmtId="0" fontId="18" fillId="0" borderId="32" xfId="1" applyNumberFormat="1" applyFont="1" applyFill="1" applyBorder="1" applyAlignment="1">
      <alignment horizontal="center" vertical="center" shrinkToFit="1"/>
    </xf>
    <xf numFmtId="0" fontId="18" fillId="0" borderId="37" xfId="1" applyNumberFormat="1" applyFont="1" applyFill="1" applyBorder="1" applyAlignment="1">
      <alignment horizontal="center" vertical="center" shrinkToFit="1"/>
    </xf>
    <xf numFmtId="0" fontId="18" fillId="0" borderId="0" xfId="1" applyNumberFormat="1" applyFont="1" applyFill="1" applyBorder="1" applyAlignment="1">
      <alignment horizontal="center" vertical="center" shrinkToFit="1"/>
    </xf>
    <xf numFmtId="0" fontId="18" fillId="0" borderId="54" xfId="1" applyNumberFormat="1" applyFont="1" applyFill="1" applyBorder="1" applyAlignment="1">
      <alignment horizontal="center" vertical="center" shrinkToFit="1"/>
    </xf>
    <xf numFmtId="0" fontId="18" fillId="0" borderId="76" xfId="1" applyNumberFormat="1" applyFont="1" applyFill="1" applyBorder="1" applyAlignment="1">
      <alignment horizontal="center" vertical="center" shrinkToFit="1"/>
    </xf>
    <xf numFmtId="0" fontId="18" fillId="0" borderId="2" xfId="1" applyNumberFormat="1" applyFont="1" applyFill="1" applyBorder="1" applyAlignment="1">
      <alignment horizontal="center" vertical="center" shrinkToFit="1"/>
    </xf>
    <xf numFmtId="0" fontId="18" fillId="0" borderId="44" xfId="1" applyNumberFormat="1" applyFont="1" applyFill="1" applyBorder="1" applyAlignment="1">
      <alignment horizontal="center" vertical="center" shrinkToFit="1"/>
    </xf>
    <xf numFmtId="0" fontId="11" fillId="0" borderId="37" xfId="1" applyNumberFormat="1" applyFont="1" applyFill="1" applyBorder="1" applyAlignment="1">
      <alignment horizontal="center" vertical="center" shrinkToFit="1"/>
    </xf>
    <xf numFmtId="0" fontId="11" fillId="0" borderId="0" xfId="1" applyNumberFormat="1" applyFont="1" applyFill="1" applyBorder="1" applyAlignment="1">
      <alignment horizontal="center" vertical="center" shrinkToFit="1"/>
    </xf>
    <xf numFmtId="0" fontId="11" fillId="0" borderId="54" xfId="1" applyNumberFormat="1" applyFont="1" applyFill="1" applyBorder="1" applyAlignment="1">
      <alignment horizontal="center" vertical="center" shrinkToFit="1"/>
    </xf>
    <xf numFmtId="0" fontId="11" fillId="0" borderId="76" xfId="1" applyNumberFormat="1" applyFont="1" applyFill="1" applyBorder="1" applyAlignment="1">
      <alignment horizontal="center" vertical="center" shrinkToFit="1"/>
    </xf>
    <xf numFmtId="0" fontId="11" fillId="0" borderId="2" xfId="1" applyNumberFormat="1" applyFont="1" applyFill="1" applyBorder="1" applyAlignment="1">
      <alignment horizontal="center" vertical="center" shrinkToFit="1"/>
    </xf>
    <xf numFmtId="0" fontId="11" fillId="0" borderId="44" xfId="1" applyNumberFormat="1" applyFont="1" applyFill="1" applyBorder="1" applyAlignment="1">
      <alignment horizontal="center" vertical="center" shrinkToFit="1"/>
    </xf>
    <xf numFmtId="0" fontId="11" fillId="2" borderId="33" xfId="1" applyNumberFormat="1" applyFont="1" applyFill="1" applyBorder="1" applyAlignment="1">
      <alignment horizontal="center" vertical="center" shrinkToFit="1"/>
    </xf>
    <xf numFmtId="0" fontId="11" fillId="2" borderId="10" xfId="1" applyNumberFormat="1" applyFont="1" applyFill="1" applyBorder="1" applyAlignment="1">
      <alignment horizontal="center" vertical="center" shrinkToFit="1"/>
    </xf>
    <xf numFmtId="0" fontId="11" fillId="2" borderId="9" xfId="1" applyNumberFormat="1" applyFont="1" applyFill="1" applyBorder="1" applyAlignment="1">
      <alignment horizontal="center" vertical="center" shrinkToFit="1"/>
    </xf>
    <xf numFmtId="0" fontId="11" fillId="2" borderId="37" xfId="1" applyNumberFormat="1" applyFont="1" applyFill="1" applyBorder="1" applyAlignment="1">
      <alignment horizontal="center" vertical="center" shrinkToFit="1"/>
    </xf>
    <xf numFmtId="0" fontId="11" fillId="2" borderId="0" xfId="1" applyNumberFormat="1" applyFont="1" applyFill="1" applyBorder="1" applyAlignment="1">
      <alignment horizontal="center" vertical="center" shrinkToFit="1"/>
    </xf>
    <xf numFmtId="0" fontId="11" fillId="2" borderId="99" xfId="1" applyNumberFormat="1" applyFont="1" applyFill="1" applyBorder="1" applyAlignment="1">
      <alignment horizontal="center" vertical="center" shrinkToFit="1"/>
    </xf>
    <xf numFmtId="0" fontId="11" fillId="2" borderId="76" xfId="1" applyNumberFormat="1" applyFont="1" applyFill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 shrinkToFit="1"/>
    </xf>
    <xf numFmtId="0" fontId="11" fillId="2" borderId="100" xfId="1" applyNumberFormat="1" applyFont="1" applyFill="1" applyBorder="1" applyAlignment="1">
      <alignment horizontal="center" vertical="center" shrinkToFit="1"/>
    </xf>
    <xf numFmtId="0" fontId="24" fillId="3" borderId="40" xfId="1" applyNumberFormat="1" applyFont="1" applyFill="1" applyBorder="1" applyAlignment="1">
      <alignment horizontal="center" vertical="center" shrinkToFit="1"/>
    </xf>
    <xf numFmtId="0" fontId="24" fillId="3" borderId="43" xfId="1" applyNumberFormat="1" applyFont="1" applyFill="1" applyBorder="1" applyAlignment="1">
      <alignment horizontal="center" vertical="center" shrinkToFit="1"/>
    </xf>
    <xf numFmtId="0" fontId="24" fillId="3" borderId="42" xfId="1" applyNumberFormat="1" applyFont="1" applyFill="1" applyBorder="1" applyAlignment="1">
      <alignment horizontal="center" vertical="center" shrinkToFit="1"/>
    </xf>
    <xf numFmtId="0" fontId="24" fillId="3" borderId="19" xfId="1" applyNumberFormat="1" applyFont="1" applyFill="1" applyBorder="1" applyAlignment="1">
      <alignment horizontal="center" vertical="center" shrinkToFit="1"/>
    </xf>
    <xf numFmtId="0" fontId="24" fillId="3" borderId="23" xfId="1" applyNumberFormat="1" applyFont="1" applyFill="1" applyBorder="1" applyAlignment="1">
      <alignment horizontal="center" vertical="center" shrinkToFit="1"/>
    </xf>
    <xf numFmtId="0" fontId="24" fillId="3" borderId="77" xfId="1" applyNumberFormat="1" applyFont="1" applyFill="1" applyBorder="1" applyAlignment="1">
      <alignment horizontal="center" vertical="center" shrinkToFit="1"/>
    </xf>
    <xf numFmtId="0" fontId="24" fillId="3" borderId="38" xfId="1" applyNumberFormat="1" applyFont="1" applyFill="1" applyBorder="1" applyAlignment="1">
      <alignment horizontal="center" vertical="center" shrinkToFit="1"/>
    </xf>
    <xf numFmtId="0" fontId="24" fillId="3" borderId="58" xfId="1" applyNumberFormat="1" applyFont="1" applyFill="1" applyBorder="1" applyAlignment="1">
      <alignment horizontal="center" vertical="center" shrinkToFit="1"/>
    </xf>
    <xf numFmtId="0" fontId="24" fillId="3" borderId="17" xfId="1" applyNumberFormat="1" applyFont="1" applyFill="1" applyBorder="1" applyAlignment="1">
      <alignment horizontal="center" vertical="center" shrinkToFit="1"/>
    </xf>
    <xf numFmtId="0" fontId="24" fillId="3" borderId="67" xfId="1" applyNumberFormat="1" applyFont="1" applyFill="1" applyBorder="1" applyAlignment="1">
      <alignment horizontal="center" vertical="center" shrinkToFit="1"/>
    </xf>
    <xf numFmtId="0" fontId="24" fillId="3" borderId="68" xfId="1" applyNumberFormat="1" applyFont="1" applyFill="1" applyBorder="1" applyAlignment="1">
      <alignment horizontal="center" vertical="center" shrinkToFit="1"/>
    </xf>
    <xf numFmtId="0" fontId="18" fillId="8" borderId="74" xfId="1" applyNumberFormat="1" applyFont="1" applyFill="1" applyBorder="1" applyAlignment="1">
      <alignment vertical="center" shrinkToFit="1"/>
    </xf>
    <xf numFmtId="0" fontId="18" fillId="8" borderId="4" xfId="1" applyNumberFormat="1" applyFont="1" applyFill="1" applyBorder="1" applyAlignment="1">
      <alignment vertical="center" shrinkToFit="1"/>
    </xf>
    <xf numFmtId="0" fontId="18" fillId="8" borderId="8" xfId="1" applyNumberFormat="1" applyFont="1" applyFill="1" applyBorder="1" applyAlignment="1">
      <alignment vertical="center" shrinkToFit="1"/>
    </xf>
    <xf numFmtId="0" fontId="24" fillId="2" borderId="23" xfId="1" applyNumberFormat="1" applyFont="1" applyFill="1" applyBorder="1" applyAlignment="1">
      <alignment horizontal="center" vertical="center" shrinkToFit="1"/>
    </xf>
    <xf numFmtId="0" fontId="11" fillId="2" borderId="32" xfId="1" applyNumberFormat="1" applyFont="1" applyFill="1" applyBorder="1" applyAlignment="1">
      <alignment horizontal="center" vertical="center" shrinkToFit="1"/>
    </xf>
    <xf numFmtId="0" fontId="11" fillId="2" borderId="54" xfId="1" applyNumberFormat="1" applyFont="1" applyFill="1" applyBorder="1" applyAlignment="1">
      <alignment horizontal="center" vertical="center" shrinkToFit="1"/>
    </xf>
    <xf numFmtId="0" fontId="11" fillId="2" borderId="44" xfId="1" applyNumberFormat="1" applyFont="1" applyFill="1" applyBorder="1" applyAlignment="1">
      <alignment horizontal="center" vertical="center" shrinkToFit="1"/>
    </xf>
    <xf numFmtId="0" fontId="24" fillId="3" borderId="64" xfId="1" applyNumberFormat="1" applyFont="1" applyFill="1" applyBorder="1" applyAlignment="1">
      <alignment horizontal="center" vertical="center" shrinkToFit="1"/>
    </xf>
    <xf numFmtId="0" fontId="24" fillId="3" borderId="55" xfId="1" applyNumberFormat="1" applyFont="1" applyFill="1" applyBorder="1" applyAlignment="1">
      <alignment horizontal="center" vertical="center" shrinkToFit="1"/>
    </xf>
    <xf numFmtId="0" fontId="24" fillId="3" borderId="72" xfId="1" applyNumberFormat="1" applyFont="1" applyFill="1" applyBorder="1" applyAlignment="1">
      <alignment horizontal="center" vertical="center" shrinkToFit="1"/>
    </xf>
    <xf numFmtId="0" fontId="24" fillId="3" borderId="71" xfId="1" applyNumberFormat="1" applyFont="1" applyFill="1" applyBorder="1" applyAlignment="1">
      <alignment horizontal="center" vertical="center" shrinkToFit="1"/>
    </xf>
    <xf numFmtId="0" fontId="24" fillId="3" borderId="70" xfId="1" applyNumberFormat="1" applyFont="1" applyFill="1" applyBorder="1" applyAlignment="1">
      <alignment horizontal="center" vertical="center" shrinkToFit="1"/>
    </xf>
    <xf numFmtId="0" fontId="24" fillId="3" borderId="69" xfId="1" applyNumberFormat="1" applyFont="1" applyFill="1" applyBorder="1" applyAlignment="1">
      <alignment horizontal="center" vertical="center" shrinkToFit="1"/>
    </xf>
    <xf numFmtId="0" fontId="24" fillId="3" borderId="41" xfId="1" applyNumberFormat="1" applyFont="1" applyFill="1" applyBorder="1" applyAlignment="1">
      <alignment horizontal="center" vertical="center" shrinkToFit="1"/>
    </xf>
    <xf numFmtId="0" fontId="24" fillId="2" borderId="40" xfId="1" applyNumberFormat="1" applyFont="1" applyFill="1" applyBorder="1" applyAlignment="1">
      <alignment horizontal="center" vertical="center" shrinkToFit="1"/>
    </xf>
    <xf numFmtId="0" fontId="24" fillId="2" borderId="43" xfId="1" applyNumberFormat="1" applyFont="1" applyFill="1" applyBorder="1" applyAlignment="1">
      <alignment horizontal="center" vertical="center" shrinkToFit="1"/>
    </xf>
    <xf numFmtId="0" fontId="11" fillId="2" borderId="80" xfId="1" applyNumberFormat="1" applyFont="1" applyFill="1" applyBorder="1" applyAlignment="1">
      <alignment horizontal="center" vertical="center" shrinkToFit="1"/>
    </xf>
    <xf numFmtId="0" fontId="11" fillId="0" borderId="23" xfId="1" applyNumberFormat="1" applyFont="1" applyFill="1" applyBorder="1" applyAlignment="1">
      <alignment horizontal="center" vertical="center" shrinkToFit="1"/>
    </xf>
    <xf numFmtId="0" fontId="11" fillId="0" borderId="58" xfId="1" applyNumberFormat="1" applyFont="1" applyFill="1" applyBorder="1" applyAlignment="1">
      <alignment horizontal="center" vertical="center" shrinkToFit="1"/>
    </xf>
    <xf numFmtId="0" fontId="11" fillId="0" borderId="17" xfId="1" applyNumberFormat="1" applyFont="1" applyFill="1" applyBorder="1" applyAlignment="1">
      <alignment horizontal="center" vertical="center" shrinkToFit="1"/>
    </xf>
    <xf numFmtId="0" fontId="11" fillId="0" borderId="67" xfId="1" applyNumberFormat="1" applyFont="1" applyFill="1" applyBorder="1" applyAlignment="1">
      <alignment horizontal="center" vertical="center" shrinkToFit="1"/>
    </xf>
    <xf numFmtId="0" fontId="11" fillId="0" borderId="68" xfId="1" applyNumberFormat="1" applyFont="1" applyFill="1" applyBorder="1" applyAlignment="1">
      <alignment horizontal="center" vertical="center" shrinkToFit="1"/>
    </xf>
    <xf numFmtId="0" fontId="18" fillId="0" borderId="95" xfId="1" applyNumberFormat="1" applyFont="1" applyBorder="1" applyAlignment="1">
      <alignment vertical="center" shrinkToFit="1"/>
    </xf>
    <xf numFmtId="0" fontId="18" fillId="0" borderId="74" xfId="1" applyNumberFormat="1" applyFont="1" applyFill="1" applyBorder="1" applyAlignment="1">
      <alignment vertical="center" shrinkToFit="1"/>
    </xf>
    <xf numFmtId="0" fontId="18" fillId="0" borderId="11" xfId="1" applyNumberFormat="1" applyFont="1" applyFill="1" applyBorder="1" applyAlignment="1">
      <alignment vertical="center" shrinkToFit="1"/>
    </xf>
    <xf numFmtId="0" fontId="11" fillId="0" borderId="33" xfId="1" applyNumberFormat="1" applyFont="1" applyFill="1" applyBorder="1" applyAlignment="1">
      <alignment horizontal="center" vertical="center" shrinkToFit="1"/>
    </xf>
    <xf numFmtId="0" fontId="11" fillId="0" borderId="10" xfId="1" applyNumberFormat="1" applyFont="1" applyFill="1" applyBorder="1" applyAlignment="1">
      <alignment horizontal="center" vertical="center" shrinkToFit="1"/>
    </xf>
    <xf numFmtId="0" fontId="11" fillId="0" borderId="9" xfId="1" applyNumberFormat="1" applyFont="1" applyFill="1" applyBorder="1" applyAlignment="1">
      <alignment horizontal="center" vertical="center" shrinkToFit="1"/>
    </xf>
    <xf numFmtId="0" fontId="11" fillId="0" borderId="99" xfId="1" applyNumberFormat="1" applyFont="1" applyFill="1" applyBorder="1" applyAlignment="1">
      <alignment horizontal="center" vertical="center" shrinkToFit="1"/>
    </xf>
    <xf numFmtId="0" fontId="11" fillId="0" borderId="100" xfId="1" applyNumberFormat="1" applyFont="1" applyFill="1" applyBorder="1" applyAlignment="1">
      <alignment horizontal="center" vertical="center" shrinkToFit="1"/>
    </xf>
    <xf numFmtId="0" fontId="21" fillId="0" borderId="33" xfId="1" applyNumberFormat="1" applyFont="1" applyBorder="1" applyAlignment="1">
      <alignment horizontal="center" vertical="center" shrinkToFit="1"/>
    </xf>
    <xf numFmtId="0" fontId="21" fillId="0" borderId="10" xfId="1" applyNumberFormat="1" applyFont="1" applyBorder="1" applyAlignment="1">
      <alignment horizontal="center" vertical="center" shrinkToFit="1"/>
    </xf>
    <xf numFmtId="0" fontId="21" fillId="0" borderId="9" xfId="1" applyNumberFormat="1" applyFont="1" applyBorder="1" applyAlignment="1">
      <alignment horizontal="center" vertical="center" shrinkToFit="1"/>
    </xf>
    <xf numFmtId="0" fontId="21" fillId="0" borderId="37" xfId="1" applyNumberFormat="1" applyFont="1" applyBorder="1" applyAlignment="1">
      <alignment horizontal="center" vertical="center" shrinkToFit="1"/>
    </xf>
    <xf numFmtId="0" fontId="21" fillId="0" borderId="0" xfId="1" applyNumberFormat="1" applyFont="1" applyBorder="1" applyAlignment="1">
      <alignment horizontal="center" vertical="center" shrinkToFit="1"/>
    </xf>
    <xf numFmtId="0" fontId="21" fillId="0" borderId="99" xfId="1" applyNumberFormat="1" applyFont="1" applyBorder="1" applyAlignment="1">
      <alignment horizontal="center" vertical="center" shrinkToFit="1"/>
    </xf>
    <xf numFmtId="0" fontId="21" fillId="0" borderId="76" xfId="1" applyNumberFormat="1" applyFont="1" applyBorder="1" applyAlignment="1">
      <alignment horizontal="center" vertical="center" shrinkToFit="1"/>
    </xf>
    <xf numFmtId="0" fontId="21" fillId="0" borderId="2" xfId="1" applyNumberFormat="1" applyFont="1" applyBorder="1" applyAlignment="1">
      <alignment horizontal="center" vertical="center" shrinkToFit="1"/>
    </xf>
    <xf numFmtId="0" fontId="21" fillId="0" borderId="100" xfId="1" applyNumberFormat="1" applyFont="1" applyBorder="1" applyAlignment="1">
      <alignment horizontal="center" vertical="center" shrinkToFit="1"/>
    </xf>
    <xf numFmtId="0" fontId="21" fillId="0" borderId="32" xfId="1" applyNumberFormat="1" applyFont="1" applyBorder="1" applyAlignment="1">
      <alignment horizontal="center" vertical="center" shrinkToFit="1"/>
    </xf>
    <xf numFmtId="0" fontId="21" fillId="0" borderId="54" xfId="1" applyNumberFormat="1" applyFont="1" applyBorder="1" applyAlignment="1">
      <alignment horizontal="center" vertical="center" shrinkToFit="1"/>
    </xf>
    <xf numFmtId="0" fontId="21" fillId="0" borderId="44" xfId="1" applyNumberFormat="1" applyFont="1" applyBorder="1" applyAlignment="1">
      <alignment horizontal="center" vertical="center" shrinkToFit="1"/>
    </xf>
    <xf numFmtId="0" fontId="24" fillId="2" borderId="18" xfId="1" applyNumberFormat="1" applyFont="1" applyFill="1" applyBorder="1" applyAlignment="1">
      <alignment horizontal="center" vertical="center" shrinkToFit="1"/>
    </xf>
    <xf numFmtId="0" fontId="24" fillId="2" borderId="79" xfId="1" applyNumberFormat="1" applyFont="1" applyFill="1" applyBorder="1" applyAlignment="1">
      <alignment horizontal="center" vertical="center" shrinkToFit="1"/>
    </xf>
    <xf numFmtId="0" fontId="24" fillId="2" borderId="70" xfId="1" applyNumberFormat="1" applyFont="1" applyFill="1" applyBorder="1" applyAlignment="1">
      <alignment horizontal="center" vertical="center" shrinkToFit="1"/>
    </xf>
    <xf numFmtId="0" fontId="24" fillId="6" borderId="70" xfId="1" applyNumberFormat="1" applyFont="1" applyFill="1" applyBorder="1" applyAlignment="1">
      <alignment horizontal="center" vertical="center" shrinkToFit="1"/>
    </xf>
    <xf numFmtId="0" fontId="24" fillId="6" borderId="69" xfId="1" applyNumberFormat="1" applyFont="1" applyFill="1" applyBorder="1" applyAlignment="1">
      <alignment horizontal="center" vertical="center" shrinkToFit="1"/>
    </xf>
    <xf numFmtId="0" fontId="24" fillId="6" borderId="64" xfId="1" applyNumberFormat="1" applyFont="1" applyFill="1" applyBorder="1" applyAlignment="1">
      <alignment horizontal="center" vertical="center" shrinkToFit="1"/>
    </xf>
    <xf numFmtId="0" fontId="24" fillId="6" borderId="63" xfId="1" applyNumberFormat="1" applyFont="1" applyFill="1" applyBorder="1" applyAlignment="1">
      <alignment horizontal="center" vertical="center" shrinkToFit="1"/>
    </xf>
    <xf numFmtId="0" fontId="24" fillId="6" borderId="60" xfId="1" applyNumberFormat="1" applyFont="1" applyFill="1" applyBorder="1" applyAlignment="1">
      <alignment horizontal="center" vertical="center" shrinkToFit="1"/>
    </xf>
    <xf numFmtId="0" fontId="24" fillId="6" borderId="59" xfId="1" applyNumberFormat="1" applyFont="1" applyFill="1" applyBorder="1" applyAlignment="1">
      <alignment horizontal="center" vertical="center" shrinkToFit="1"/>
    </xf>
    <xf numFmtId="0" fontId="24" fillId="6" borderId="18" xfId="1" applyNumberFormat="1" applyFont="1" applyFill="1" applyBorder="1" applyAlignment="1">
      <alignment horizontal="center" vertical="center" shrinkToFit="1"/>
    </xf>
    <xf numFmtId="0" fontId="24" fillId="6" borderId="79" xfId="1" applyNumberFormat="1" applyFont="1" applyFill="1" applyBorder="1" applyAlignment="1">
      <alignment horizontal="center" vertical="center" shrinkToFit="1"/>
    </xf>
    <xf numFmtId="0" fontId="24" fillId="6" borderId="23" xfId="1" applyNumberFormat="1" applyFont="1" applyFill="1" applyBorder="1" applyAlignment="1">
      <alignment horizontal="center" vertical="center" shrinkToFit="1"/>
    </xf>
    <xf numFmtId="0" fontId="24" fillId="6" borderId="38" xfId="1" applyNumberFormat="1" applyFont="1" applyFill="1" applyBorder="1" applyAlignment="1">
      <alignment horizontal="center" vertical="center" shrinkToFit="1"/>
    </xf>
    <xf numFmtId="0" fontId="24" fillId="6" borderId="27" xfId="1" applyNumberFormat="1" applyFont="1" applyFill="1" applyBorder="1" applyAlignment="1">
      <alignment horizontal="center" vertical="center" shrinkToFit="1"/>
    </xf>
    <xf numFmtId="0" fontId="24" fillId="6" borderId="55" xfId="1" applyNumberFormat="1" applyFont="1" applyFill="1" applyBorder="1" applyAlignment="1">
      <alignment horizontal="center" vertical="center" shrinkToFit="1"/>
    </xf>
    <xf numFmtId="0" fontId="11" fillId="0" borderId="26" xfId="1" applyNumberFormat="1" applyFont="1" applyFill="1" applyBorder="1" applyAlignment="1">
      <alignment horizontal="center" vertical="center" shrinkToFit="1"/>
    </xf>
    <xf numFmtId="0" fontId="11" fillId="0" borderId="60" xfId="1" applyNumberFormat="1" applyFont="1" applyFill="1" applyBorder="1" applyAlignment="1">
      <alignment horizontal="center" vertical="center" shrinkToFit="1"/>
    </xf>
    <xf numFmtId="0" fontId="11" fillId="0" borderId="72" xfId="1" applyNumberFormat="1" applyFont="1" applyFill="1" applyBorder="1" applyAlignment="1">
      <alignment horizontal="center" vertical="center" shrinkToFit="1"/>
    </xf>
    <xf numFmtId="0" fontId="11" fillId="0" borderId="71" xfId="1" applyNumberFormat="1" applyFont="1" applyFill="1" applyBorder="1" applyAlignment="1">
      <alignment horizontal="center" vertical="center" shrinkToFit="1"/>
    </xf>
    <xf numFmtId="0" fontId="24" fillId="0" borderId="42" xfId="1" applyNumberFormat="1" applyFont="1" applyFill="1" applyBorder="1" applyAlignment="1">
      <alignment horizontal="center" vertical="center" shrinkToFit="1"/>
    </xf>
    <xf numFmtId="0" fontId="24" fillId="0" borderId="19" xfId="1" applyNumberFormat="1" applyFont="1" applyFill="1" applyBorder="1" applyAlignment="1">
      <alignment horizontal="center" vertical="center" shrinkToFit="1"/>
    </xf>
    <xf numFmtId="0" fontId="11" fillId="3" borderId="39" xfId="1" applyNumberFormat="1" applyFont="1" applyFill="1" applyBorder="1" applyAlignment="1">
      <alignment horizontal="center" vertical="center" shrinkToFit="1"/>
    </xf>
    <xf numFmtId="0" fontId="11" fillId="12" borderId="70" xfId="1" applyNumberFormat="1" applyFont="1" applyFill="1" applyBorder="1" applyAlignment="1">
      <alignment horizontal="center" vertical="center" shrinkToFit="1"/>
    </xf>
    <xf numFmtId="0" fontId="11" fillId="12" borderId="69" xfId="1" applyNumberFormat="1" applyFont="1" applyFill="1" applyBorder="1" applyAlignment="1">
      <alignment horizontal="center" vertical="center" shrinkToFit="1"/>
    </xf>
    <xf numFmtId="0" fontId="11" fillId="12" borderId="67" xfId="1" applyNumberFormat="1" applyFont="1" applyFill="1" applyBorder="1" applyAlignment="1">
      <alignment horizontal="center" vertical="center" shrinkToFit="1"/>
    </xf>
    <xf numFmtId="0" fontId="11" fillId="12" borderId="68" xfId="1" applyNumberFormat="1" applyFont="1" applyFill="1" applyBorder="1" applyAlignment="1">
      <alignment horizontal="center" vertical="center" shrinkToFit="1"/>
    </xf>
    <xf numFmtId="0" fontId="11" fillId="12" borderId="60" xfId="1" applyNumberFormat="1" applyFont="1" applyFill="1" applyBorder="1" applyAlignment="1">
      <alignment horizontal="center" vertical="center" shrinkToFit="1"/>
    </xf>
    <xf numFmtId="0" fontId="11" fillId="12" borderId="59" xfId="1" applyNumberFormat="1" applyFont="1" applyFill="1" applyBorder="1" applyAlignment="1">
      <alignment horizontal="center" vertical="center" shrinkToFit="1"/>
    </xf>
    <xf numFmtId="0" fontId="11" fillId="12" borderId="58" xfId="1" applyNumberFormat="1" applyFont="1" applyFill="1" applyBorder="1" applyAlignment="1">
      <alignment horizontal="center" vertical="center" shrinkToFit="1"/>
    </xf>
    <xf numFmtId="0" fontId="11" fillId="12" borderId="17" xfId="1" applyNumberFormat="1" applyFont="1" applyFill="1" applyBorder="1" applyAlignment="1">
      <alignment horizontal="center" vertical="center" shrinkToFit="1"/>
    </xf>
    <xf numFmtId="0" fontId="11" fillId="12" borderId="42" xfId="1" applyNumberFormat="1" applyFont="1" applyFill="1" applyBorder="1" applyAlignment="1">
      <alignment horizontal="center" vertical="center" shrinkToFit="1"/>
    </xf>
    <xf numFmtId="0" fontId="11" fillId="12" borderId="23" xfId="1" applyNumberFormat="1" applyFont="1" applyFill="1" applyBorder="1" applyAlignment="1">
      <alignment horizontal="center" vertical="center" shrinkToFit="1"/>
    </xf>
    <xf numFmtId="0" fontId="11" fillId="12" borderId="77" xfId="1" applyNumberFormat="1" applyFont="1" applyFill="1" applyBorder="1" applyAlignment="1">
      <alignment horizontal="center" vertical="center" shrinkToFit="1"/>
    </xf>
    <xf numFmtId="0" fontId="11" fillId="12" borderId="38" xfId="1" applyNumberFormat="1" applyFont="1" applyFill="1" applyBorder="1" applyAlignment="1">
      <alignment horizontal="center" vertical="center" shrinkToFit="1"/>
    </xf>
    <xf numFmtId="0" fontId="24" fillId="2" borderId="60" xfId="1" applyNumberFormat="1" applyFont="1" applyFill="1" applyBorder="1" applyAlignment="1">
      <alignment horizontal="center" vertical="center" shrinkToFit="1"/>
    </xf>
    <xf numFmtId="0" fontId="24" fillId="2" borderId="59" xfId="1" applyNumberFormat="1" applyFont="1" applyFill="1" applyBorder="1" applyAlignment="1">
      <alignment horizontal="center" vertical="center" shrinkToFit="1"/>
    </xf>
    <xf numFmtId="0" fontId="11" fillId="12" borderId="64" xfId="1" applyNumberFormat="1" applyFont="1" applyFill="1" applyBorder="1" applyAlignment="1">
      <alignment horizontal="center" vertical="center" shrinkToFit="1"/>
    </xf>
    <xf numFmtId="0" fontId="11" fillId="12" borderId="63" xfId="1" applyNumberFormat="1" applyFont="1" applyFill="1" applyBorder="1" applyAlignment="1">
      <alignment horizontal="center" vertical="center" shrinkToFit="1"/>
    </xf>
    <xf numFmtId="0" fontId="11" fillId="12" borderId="27" xfId="1" applyNumberFormat="1" applyFont="1" applyFill="1" applyBorder="1" applyAlignment="1">
      <alignment horizontal="center" vertical="center" shrinkToFit="1"/>
    </xf>
    <xf numFmtId="0" fontId="11" fillId="12" borderId="55" xfId="1" applyNumberFormat="1" applyFont="1" applyFill="1" applyBorder="1" applyAlignment="1">
      <alignment horizontal="center" vertical="center" shrinkToFit="1"/>
    </xf>
    <xf numFmtId="0" fontId="11" fillId="12" borderId="18" xfId="1" applyNumberFormat="1" applyFont="1" applyFill="1" applyBorder="1" applyAlignment="1">
      <alignment horizontal="center" vertical="center" shrinkToFit="1"/>
    </xf>
    <xf numFmtId="0" fontId="11" fillId="12" borderId="79" xfId="1" applyNumberFormat="1" applyFont="1" applyFill="1" applyBorder="1" applyAlignment="1">
      <alignment horizontal="center" vertical="center" shrinkToFit="1"/>
    </xf>
    <xf numFmtId="0" fontId="24" fillId="3" borderId="63" xfId="1" applyNumberFormat="1" applyFont="1" applyFill="1" applyBorder="1" applyAlignment="1">
      <alignment horizontal="center" vertical="center" shrinkToFit="1"/>
    </xf>
    <xf numFmtId="0" fontId="18" fillId="4" borderId="105" xfId="1" applyNumberFormat="1" applyFont="1" applyFill="1" applyBorder="1" applyAlignment="1">
      <alignment horizontal="center" vertical="center" shrinkToFit="1"/>
    </xf>
    <xf numFmtId="0" fontId="18" fillId="4" borderId="106" xfId="1" applyNumberFormat="1" applyFont="1" applyFill="1" applyBorder="1" applyAlignment="1">
      <alignment horizontal="center" vertical="center" shrinkToFit="1"/>
    </xf>
    <xf numFmtId="0" fontId="18" fillId="4" borderId="36" xfId="1" applyNumberFormat="1" applyFont="1" applyFill="1" applyBorder="1" applyAlignment="1">
      <alignment horizontal="center" vertical="center" shrinkToFit="1"/>
    </xf>
    <xf numFmtId="0" fontId="20" fillId="4" borderId="103" xfId="1" applyNumberFormat="1" applyFont="1" applyFill="1" applyBorder="1" applyAlignment="1">
      <alignment horizontal="center" vertical="center" textRotation="255" shrinkToFit="1"/>
    </xf>
    <xf numFmtId="0" fontId="20" fillId="4" borderId="101" xfId="1" applyNumberFormat="1" applyFont="1" applyFill="1" applyBorder="1" applyAlignment="1">
      <alignment horizontal="center" vertical="center" textRotation="255" shrinkToFit="1"/>
    </xf>
    <xf numFmtId="0" fontId="20" fillId="4" borderId="105" xfId="1" applyNumberFormat="1" applyFont="1" applyFill="1" applyBorder="1" applyAlignment="1">
      <alignment horizontal="center" vertical="center" textRotation="255" shrinkToFit="1"/>
    </xf>
    <xf numFmtId="0" fontId="18" fillId="4" borderId="101" xfId="1" applyNumberFormat="1" applyFont="1" applyFill="1" applyBorder="1" applyAlignment="1">
      <alignment horizontal="center" vertical="center" shrinkToFit="1"/>
    </xf>
    <xf numFmtId="0" fontId="18" fillId="4" borderId="99" xfId="1" applyNumberFormat="1" applyFont="1" applyFill="1" applyBorder="1" applyAlignment="1">
      <alignment horizontal="center" vertical="center" shrinkToFit="1"/>
    </xf>
    <xf numFmtId="0" fontId="18" fillId="4" borderId="0" xfId="1" applyNumberFormat="1" applyFont="1" applyFill="1" applyBorder="1" applyAlignment="1">
      <alignment horizontal="center" vertical="center" shrinkToFit="1"/>
    </xf>
    <xf numFmtId="0" fontId="18" fillId="4" borderId="103" xfId="1" applyNumberFormat="1" applyFont="1" applyFill="1" applyBorder="1" applyAlignment="1">
      <alignment horizontal="center" vertical="center" shrinkToFit="1"/>
    </xf>
    <xf numFmtId="0" fontId="18" fillId="4" borderId="97" xfId="1" applyNumberFormat="1" applyFont="1" applyFill="1" applyBorder="1" applyAlignment="1">
      <alignment horizontal="center" vertical="center" shrinkToFit="1"/>
    </xf>
    <xf numFmtId="0" fontId="18" fillId="4" borderId="104" xfId="1" applyNumberFormat="1" applyFont="1" applyFill="1" applyBorder="1" applyAlignment="1">
      <alignment horizontal="center" vertical="center" shrinkToFit="1"/>
    </xf>
    <xf numFmtId="0" fontId="26" fillId="0" borderId="33" xfId="1" applyNumberFormat="1" applyFont="1" applyBorder="1" applyAlignment="1">
      <alignment horizontal="center" vertical="center" wrapText="1" shrinkToFit="1"/>
    </xf>
    <xf numFmtId="0" fontId="29" fillId="7" borderId="95" xfId="1" applyNumberFormat="1" applyFont="1" applyFill="1" applyBorder="1" applyAlignment="1">
      <alignment horizontal="center" vertical="center"/>
    </xf>
    <xf numFmtId="0" fontId="29" fillId="0" borderId="93" xfId="1" applyNumberFormat="1" applyFont="1" applyBorder="1" applyAlignment="1">
      <alignment horizontal="center" vertical="center"/>
    </xf>
    <xf numFmtId="0" fontId="29" fillId="7" borderId="11" xfId="1" applyNumberFormat="1" applyFont="1" applyFill="1" applyBorder="1" applyAlignment="1">
      <alignment horizontal="center" vertical="center"/>
    </xf>
    <xf numFmtId="0" fontId="29" fillId="0" borderId="91" xfId="1" applyNumberFormat="1" applyFont="1" applyBorder="1" applyAlignment="1">
      <alignment horizontal="center" vertical="center"/>
    </xf>
    <xf numFmtId="0" fontId="29" fillId="0" borderId="97" xfId="1" applyNumberFormat="1" applyFont="1" applyBorder="1" applyAlignment="1">
      <alignment horizontal="center" vertical="center"/>
    </xf>
    <xf numFmtId="0" fontId="29" fillId="0" borderId="96" xfId="1" applyNumberFormat="1" applyFont="1" applyBorder="1" applyAlignment="1">
      <alignment horizontal="center" vertical="center"/>
    </xf>
    <xf numFmtId="0" fontId="29" fillId="0" borderId="15" xfId="1" applyNumberFormat="1" applyFont="1" applyBorder="1" applyAlignment="1">
      <alignment horizontal="center" vertical="center"/>
    </xf>
    <xf numFmtId="0" fontId="29" fillId="0" borderId="16" xfId="1" applyNumberFormat="1" applyFont="1" applyBorder="1" applyAlignment="1">
      <alignment horizontal="center" vertical="center"/>
    </xf>
    <xf numFmtId="0" fontId="29" fillId="0" borderId="12" xfId="1" applyNumberFormat="1" applyFont="1" applyBorder="1" applyAlignment="1">
      <alignment horizontal="center" vertical="center"/>
    </xf>
    <xf numFmtId="0" fontId="29" fillId="0" borderId="11" xfId="1" applyNumberFormat="1" applyFont="1" applyBorder="1" applyAlignment="1">
      <alignment horizontal="center" vertical="center"/>
    </xf>
    <xf numFmtId="0" fontId="33" fillId="3" borderId="77" xfId="1" applyNumberFormat="1" applyFont="1" applyFill="1" applyBorder="1" applyAlignment="1">
      <alignment horizontal="center" vertical="center" shrinkToFit="1"/>
    </xf>
    <xf numFmtId="0" fontId="33" fillId="3" borderId="38" xfId="1" applyNumberFormat="1" applyFont="1" applyFill="1" applyBorder="1" applyAlignment="1">
      <alignment horizontal="center" vertical="center" shrinkToFit="1"/>
    </xf>
    <xf numFmtId="0" fontId="33" fillId="0" borderId="40" xfId="1" applyNumberFormat="1" applyFont="1" applyBorder="1" applyAlignment="1">
      <alignment horizontal="center" vertical="center" shrinkToFit="1"/>
    </xf>
    <xf numFmtId="0" fontId="33" fillId="0" borderId="39" xfId="1" applyNumberFormat="1" applyFont="1" applyBorder="1" applyAlignment="1">
      <alignment horizontal="center" vertical="center" shrinkToFit="1"/>
    </xf>
    <xf numFmtId="0" fontId="33" fillId="0" borderId="23" xfId="1" applyNumberFormat="1" applyFont="1" applyBorder="1" applyAlignment="1">
      <alignment horizontal="center" vertical="center" shrinkToFit="1"/>
    </xf>
    <xf numFmtId="0" fontId="33" fillId="0" borderId="38" xfId="1" applyNumberFormat="1" applyFont="1" applyBorder="1" applyAlignment="1">
      <alignment horizontal="center" vertical="center" shrinkToFit="1"/>
    </xf>
    <xf numFmtId="0" fontId="38" fillId="5" borderId="35" xfId="1" applyNumberFormat="1" applyFont="1" applyFill="1" applyBorder="1" applyAlignment="1">
      <alignment horizontal="center" vertical="center"/>
    </xf>
    <xf numFmtId="0" fontId="38" fillId="5" borderId="34" xfId="1" applyNumberFormat="1" applyFont="1" applyFill="1" applyBorder="1" applyAlignment="1">
      <alignment horizontal="center" vertical="center"/>
    </xf>
    <xf numFmtId="0" fontId="33" fillId="3" borderId="23" xfId="1" applyNumberFormat="1" applyFont="1" applyFill="1" applyBorder="1" applyAlignment="1">
      <alignment horizontal="center" vertical="center" shrinkToFit="1"/>
    </xf>
    <xf numFmtId="0" fontId="33" fillId="3" borderId="19" xfId="1" applyNumberFormat="1" applyFont="1" applyFill="1" applyBorder="1" applyAlignment="1">
      <alignment horizontal="center" vertical="center" shrinkToFit="1"/>
    </xf>
    <xf numFmtId="0" fontId="33" fillId="3" borderId="42" xfId="1" applyNumberFormat="1" applyFont="1" applyFill="1" applyBorder="1" applyAlignment="1">
      <alignment horizontal="center" vertical="center" shrinkToFit="1"/>
    </xf>
    <xf numFmtId="0" fontId="33" fillId="3" borderId="40" xfId="1" applyNumberFormat="1" applyFont="1" applyFill="1" applyBorder="1" applyAlignment="1">
      <alignment horizontal="center" vertical="center" shrinkToFit="1"/>
    </xf>
    <xf numFmtId="0" fontId="33" fillId="3" borderId="43" xfId="1" applyNumberFormat="1" applyFont="1" applyFill="1" applyBorder="1" applyAlignment="1">
      <alignment horizontal="center" vertical="center" shrinkToFit="1"/>
    </xf>
    <xf numFmtId="0" fontId="29" fillId="0" borderId="13" xfId="1" applyNumberFormat="1" applyFont="1" applyBorder="1" applyAlignment="1">
      <alignment horizontal="center" vertical="center"/>
    </xf>
    <xf numFmtId="0" fontId="30" fillId="0" borderId="15" xfId="1" applyNumberFormat="1" applyFont="1" applyBorder="1" applyAlignment="1">
      <alignment horizontal="center" vertical="center"/>
    </xf>
    <xf numFmtId="0" fontId="30" fillId="0" borderId="11" xfId="1" applyNumberFormat="1" applyFont="1" applyBorder="1" applyAlignment="1">
      <alignment horizontal="center" vertical="center"/>
    </xf>
    <xf numFmtId="0" fontId="33" fillId="3" borderId="27" xfId="1" applyNumberFormat="1" applyFont="1" applyFill="1" applyBorder="1" applyAlignment="1">
      <alignment horizontal="center" vertical="center" shrinkToFit="1"/>
    </xf>
    <xf numFmtId="0" fontId="33" fillId="3" borderId="17" xfId="1" applyNumberFormat="1" applyFont="1" applyFill="1" applyBorder="1" applyAlignment="1">
      <alignment horizontal="center" vertical="center" shrinkToFit="1"/>
    </xf>
    <xf numFmtId="0" fontId="33" fillId="3" borderId="60" xfId="1" applyNumberFormat="1" applyFont="1" applyFill="1" applyBorder="1" applyAlignment="1">
      <alignment horizontal="center" vertical="center" shrinkToFit="1"/>
    </xf>
    <xf numFmtId="0" fontId="33" fillId="3" borderId="59" xfId="1" applyNumberFormat="1" applyFont="1" applyFill="1" applyBorder="1" applyAlignment="1">
      <alignment horizontal="center" vertical="center" shrinkToFit="1"/>
    </xf>
    <xf numFmtId="0" fontId="33" fillId="3" borderId="58" xfId="1" applyNumberFormat="1" applyFont="1" applyFill="1" applyBorder="1" applyAlignment="1">
      <alignment horizontal="center" vertical="center" shrinkToFit="1"/>
    </xf>
    <xf numFmtId="0" fontId="33" fillId="3" borderId="57" xfId="1" applyNumberFormat="1" applyFont="1" applyFill="1" applyBorder="1" applyAlignment="1">
      <alignment horizontal="center" vertical="center" shrinkToFit="1"/>
    </xf>
    <xf numFmtId="0" fontId="33" fillId="3" borderId="26" xfId="1" applyNumberFormat="1" applyFont="1" applyFill="1" applyBorder="1" applyAlignment="1">
      <alignment horizontal="center" vertical="center" shrinkToFit="1"/>
    </xf>
    <xf numFmtId="0" fontId="33" fillId="3" borderId="83" xfId="1" applyNumberFormat="1" applyFont="1" applyFill="1" applyBorder="1" applyAlignment="1">
      <alignment horizontal="center" vertical="center" shrinkToFit="1"/>
    </xf>
    <xf numFmtId="0" fontId="33" fillId="3" borderId="64" xfId="1" applyNumberFormat="1" applyFont="1" applyFill="1" applyBorder="1" applyAlignment="1">
      <alignment horizontal="center" vertical="center" shrinkToFit="1"/>
    </xf>
    <xf numFmtId="0" fontId="33" fillId="0" borderId="66" xfId="1" applyNumberFormat="1" applyFont="1" applyBorder="1" applyAlignment="1">
      <alignment horizontal="center" vertical="center" shrinkToFit="1"/>
    </xf>
    <xf numFmtId="0" fontId="33" fillId="0" borderId="65" xfId="1" applyNumberFormat="1" applyFont="1" applyBorder="1" applyAlignment="1">
      <alignment horizontal="center" vertical="center" shrinkToFit="1"/>
    </xf>
    <xf numFmtId="0" fontId="33" fillId="0" borderId="64" xfId="1" applyNumberFormat="1" applyFont="1" applyBorder="1" applyAlignment="1">
      <alignment horizontal="center" vertical="center" shrinkToFit="1"/>
    </xf>
    <xf numFmtId="0" fontId="33" fillId="0" borderId="63" xfId="1" applyNumberFormat="1" applyFont="1" applyBorder="1" applyAlignment="1">
      <alignment horizontal="center" vertical="center" shrinkToFit="1"/>
    </xf>
    <xf numFmtId="0" fontId="33" fillId="3" borderId="55" xfId="1" applyNumberFormat="1" applyFont="1" applyFill="1" applyBorder="1" applyAlignment="1">
      <alignment horizontal="center" vertical="center" shrinkToFit="1"/>
    </xf>
    <xf numFmtId="0" fontId="33" fillId="3" borderId="70" xfId="1" applyNumberFormat="1" applyFont="1" applyFill="1" applyBorder="1" applyAlignment="1">
      <alignment horizontal="center" vertical="center" shrinkToFit="1"/>
    </xf>
    <xf numFmtId="0" fontId="33" fillId="3" borderId="69" xfId="1" applyNumberFormat="1" applyFont="1" applyFill="1" applyBorder="1" applyAlignment="1">
      <alignment horizontal="center" vertical="center" shrinkToFit="1"/>
    </xf>
    <xf numFmtId="0" fontId="33" fillId="3" borderId="67" xfId="1" applyNumberFormat="1" applyFont="1" applyFill="1" applyBorder="1" applyAlignment="1">
      <alignment horizontal="center" vertical="center" shrinkToFit="1"/>
    </xf>
    <xf numFmtId="0" fontId="33" fillId="3" borderId="68" xfId="1" applyNumberFormat="1" applyFont="1" applyFill="1" applyBorder="1" applyAlignment="1">
      <alignment horizontal="center" vertical="center" shrinkToFit="1"/>
    </xf>
    <xf numFmtId="0" fontId="33" fillId="3" borderId="72" xfId="1" applyNumberFormat="1" applyFont="1" applyFill="1" applyBorder="1" applyAlignment="1">
      <alignment horizontal="center" vertical="center" shrinkToFit="1"/>
    </xf>
    <xf numFmtId="0" fontId="33" fillId="3" borderId="71" xfId="1" applyNumberFormat="1" applyFont="1" applyFill="1" applyBorder="1" applyAlignment="1">
      <alignment horizontal="center" vertical="center" shrinkToFit="1"/>
    </xf>
    <xf numFmtId="0" fontId="33" fillId="0" borderId="57" xfId="1" applyNumberFormat="1" applyFont="1" applyBorder="1" applyAlignment="1">
      <alignment horizontal="center" vertical="center" shrinkToFit="1"/>
    </xf>
    <xf numFmtId="0" fontId="33" fillId="0" borderId="56" xfId="1" applyNumberFormat="1" applyFont="1" applyBorder="1" applyAlignment="1">
      <alignment horizontal="center" vertical="center" shrinkToFit="1"/>
    </xf>
    <xf numFmtId="0" fontId="33" fillId="0" borderId="27" xfId="1" applyNumberFormat="1" applyFont="1" applyBorder="1" applyAlignment="1">
      <alignment horizontal="center" vertical="center" shrinkToFit="1"/>
    </xf>
    <xf numFmtId="0" fontId="33" fillId="0" borderId="55" xfId="1" applyNumberFormat="1" applyFont="1" applyBorder="1" applyAlignment="1">
      <alignment horizontal="center" vertical="center" shrinkToFit="1"/>
    </xf>
    <xf numFmtId="0" fontId="37" fillId="0" borderId="13" xfId="1" applyNumberFormat="1" applyFont="1" applyBorder="1" applyAlignment="1">
      <alignment vertical="center" shrinkToFit="1"/>
    </xf>
    <xf numFmtId="0" fontId="37" fillId="0" borderId="11" xfId="1" applyNumberFormat="1" applyFont="1" applyBorder="1" applyAlignment="1">
      <alignment vertical="center" shrinkToFit="1"/>
    </xf>
    <xf numFmtId="0" fontId="37" fillId="0" borderId="15" xfId="1" applyNumberFormat="1" applyFont="1" applyBorder="1" applyAlignment="1">
      <alignment vertical="center" shrinkToFit="1"/>
    </xf>
    <xf numFmtId="0" fontId="37" fillId="0" borderId="75" xfId="1" applyNumberFormat="1" applyFont="1" applyBorder="1" applyAlignment="1">
      <alignment vertical="center" shrinkToFit="1"/>
    </xf>
    <xf numFmtId="0" fontId="37" fillId="0" borderId="74" xfId="1" applyNumberFormat="1" applyFont="1" applyBorder="1" applyAlignment="1">
      <alignment vertical="center" shrinkToFit="1"/>
    </xf>
    <xf numFmtId="0" fontId="37" fillId="0" borderId="16" xfId="1" applyNumberFormat="1" applyFont="1" applyBorder="1" applyAlignment="1">
      <alignment vertical="center" shrinkToFit="1"/>
    </xf>
    <xf numFmtId="0" fontId="37" fillId="0" borderId="12" xfId="1" applyNumberFormat="1" applyFont="1" applyBorder="1" applyAlignment="1">
      <alignment vertical="center" shrinkToFit="1"/>
    </xf>
    <xf numFmtId="0" fontId="33" fillId="0" borderId="43" xfId="1" applyNumberFormat="1" applyFont="1" applyBorder="1" applyAlignment="1">
      <alignment horizontal="center" vertical="center" shrinkToFit="1"/>
    </xf>
    <xf numFmtId="0" fontId="33" fillId="0" borderId="41" xfId="1" applyNumberFormat="1" applyFont="1" applyBorder="1" applyAlignment="1">
      <alignment horizontal="center" vertical="center" shrinkToFit="1"/>
    </xf>
    <xf numFmtId="0" fontId="33" fillId="3" borderId="80" xfId="1" applyNumberFormat="1" applyFont="1" applyFill="1" applyBorder="1" applyAlignment="1">
      <alignment horizontal="center" vertical="center" shrinkToFit="1"/>
    </xf>
    <xf numFmtId="0" fontId="33" fillId="3" borderId="39" xfId="1" applyNumberFormat="1" applyFont="1" applyFill="1" applyBorder="1" applyAlignment="1">
      <alignment horizontal="center" vertical="center" shrinkToFit="1"/>
    </xf>
    <xf numFmtId="0" fontId="33" fillId="0" borderId="42" xfId="1" applyNumberFormat="1" applyFont="1" applyBorder="1" applyAlignment="1">
      <alignment horizontal="center" vertical="center" shrinkToFit="1"/>
    </xf>
    <xf numFmtId="0" fontId="33" fillId="0" borderId="19" xfId="1" applyNumberFormat="1" applyFont="1" applyBorder="1" applyAlignment="1">
      <alignment horizontal="center" vertical="center" shrinkToFit="1"/>
    </xf>
    <xf numFmtId="0" fontId="33" fillId="0" borderId="40" xfId="1" applyNumberFormat="1" applyFont="1" applyFill="1" applyBorder="1" applyAlignment="1">
      <alignment horizontal="center" vertical="center" shrinkToFit="1"/>
    </xf>
    <xf numFmtId="0" fontId="33" fillId="0" borderId="43" xfId="1" applyNumberFormat="1" applyFont="1" applyFill="1" applyBorder="1" applyAlignment="1">
      <alignment horizontal="center" vertical="center" shrinkToFit="1"/>
    </xf>
    <xf numFmtId="0" fontId="33" fillId="0" borderId="42" xfId="1" applyNumberFormat="1" applyFont="1" applyFill="1" applyBorder="1" applyAlignment="1">
      <alignment horizontal="center" vertical="center" shrinkToFit="1"/>
    </xf>
    <xf numFmtId="0" fontId="33" fillId="0" borderId="19" xfId="1" applyNumberFormat="1" applyFont="1" applyFill="1" applyBorder="1" applyAlignment="1">
      <alignment horizontal="center" vertical="center" shrinkToFit="1"/>
    </xf>
    <xf numFmtId="0" fontId="33" fillId="3" borderId="79" xfId="1" applyNumberFormat="1" applyFont="1" applyFill="1" applyBorder="1" applyAlignment="1">
      <alignment horizontal="center" vertical="center" shrinkToFit="1"/>
    </xf>
    <xf numFmtId="0" fontId="33" fillId="3" borderId="78" xfId="1" applyNumberFormat="1" applyFont="1" applyFill="1" applyBorder="1" applyAlignment="1">
      <alignment horizontal="center" vertical="center" shrinkToFit="1"/>
    </xf>
    <xf numFmtId="0" fontId="33" fillId="0" borderId="78" xfId="1" applyNumberFormat="1" applyFont="1" applyBorder="1" applyAlignment="1">
      <alignment horizontal="center" vertical="center" shrinkToFit="1"/>
    </xf>
    <xf numFmtId="0" fontId="37" fillId="0" borderId="73" xfId="1" applyNumberFormat="1" applyFont="1" applyBorder="1" applyAlignment="1">
      <alignment vertical="center" shrinkToFit="1"/>
    </xf>
    <xf numFmtId="0" fontId="33" fillId="0" borderId="59" xfId="1" applyNumberFormat="1" applyFont="1" applyBorder="1" applyAlignment="1">
      <alignment horizontal="center" vertical="center" shrinkToFit="1"/>
    </xf>
    <xf numFmtId="0" fontId="33" fillId="0" borderId="17" xfId="1" applyNumberFormat="1" applyFont="1" applyBorder="1" applyAlignment="1">
      <alignment horizontal="center" vertical="center" shrinkToFit="1"/>
    </xf>
    <xf numFmtId="0" fontId="33" fillId="0" borderId="61" xfId="1" applyNumberFormat="1" applyFont="1" applyBorder="1" applyAlignment="1">
      <alignment horizontal="center" vertical="center" shrinkToFit="1"/>
    </xf>
    <xf numFmtId="0" fontId="33" fillId="0" borderId="22" xfId="1" applyNumberFormat="1" applyFont="1" applyBorder="1" applyAlignment="1">
      <alignment horizontal="center" vertical="center" shrinkToFit="1"/>
    </xf>
    <xf numFmtId="0" fontId="33" fillId="0" borderId="26" xfId="1" applyNumberFormat="1" applyFont="1" applyFill="1" applyBorder="1" applyAlignment="1">
      <alignment horizontal="center" vertical="center" shrinkToFit="1"/>
    </xf>
    <xf numFmtId="0" fontId="33" fillId="0" borderId="60" xfId="1" applyNumberFormat="1" applyFont="1" applyFill="1" applyBorder="1" applyAlignment="1">
      <alignment horizontal="center" vertical="center" shrinkToFit="1"/>
    </xf>
    <xf numFmtId="0" fontId="33" fillId="0" borderId="58" xfId="1" applyNumberFormat="1" applyFont="1" applyFill="1" applyBorder="1" applyAlignment="1">
      <alignment horizontal="center" vertical="center" shrinkToFit="1"/>
    </xf>
    <xf numFmtId="0" fontId="33" fillId="0" borderId="17" xfId="1" applyNumberFormat="1" applyFont="1" applyFill="1" applyBorder="1" applyAlignment="1">
      <alignment horizontal="center" vertical="center" shrinkToFit="1"/>
    </xf>
    <xf numFmtId="0" fontId="33" fillId="0" borderId="69" xfId="1" applyNumberFormat="1" applyFont="1" applyBorder="1" applyAlignment="1">
      <alignment horizontal="center" vertical="center" shrinkToFit="1"/>
    </xf>
    <xf numFmtId="0" fontId="33" fillId="0" borderId="68" xfId="1" applyNumberFormat="1" applyFont="1" applyBorder="1" applyAlignment="1">
      <alignment horizontal="center" vertical="center" shrinkToFit="1"/>
    </xf>
    <xf numFmtId="0" fontId="33" fillId="3" borderId="63" xfId="1" applyNumberFormat="1" applyFont="1" applyFill="1" applyBorder="1" applyAlignment="1">
      <alignment horizontal="center" vertical="center" shrinkToFit="1"/>
    </xf>
    <xf numFmtId="0" fontId="33" fillId="0" borderId="67" xfId="1" applyNumberFormat="1" applyFont="1" applyBorder="1" applyAlignment="1">
      <alignment horizontal="center" vertical="center" shrinkToFit="1"/>
    </xf>
    <xf numFmtId="0" fontId="33" fillId="0" borderId="72" xfId="1" applyNumberFormat="1" applyFont="1" applyBorder="1" applyAlignment="1">
      <alignment horizontal="center" vertical="center" shrinkToFit="1"/>
    </xf>
    <xf numFmtId="0" fontId="33" fillId="0" borderId="71" xfId="1" applyNumberFormat="1" applyFont="1" applyBorder="1" applyAlignment="1">
      <alignment horizontal="center" vertical="center" shrinkToFit="1"/>
    </xf>
    <xf numFmtId="0" fontId="33" fillId="0" borderId="72" xfId="1" applyNumberFormat="1" applyFont="1" applyFill="1" applyBorder="1" applyAlignment="1">
      <alignment horizontal="center" vertical="center" shrinkToFit="1"/>
    </xf>
    <xf numFmtId="0" fontId="33" fillId="0" borderId="71" xfId="1" applyNumberFormat="1" applyFont="1" applyFill="1" applyBorder="1" applyAlignment="1">
      <alignment horizontal="center" vertical="center" shrinkToFit="1"/>
    </xf>
    <xf numFmtId="0" fontId="33" fillId="0" borderId="64" xfId="1" applyNumberFormat="1" applyFont="1" applyFill="1" applyBorder="1" applyAlignment="1">
      <alignment horizontal="center" vertical="center" shrinkToFit="1"/>
    </xf>
    <xf numFmtId="0" fontId="40" fillId="3" borderId="27" xfId="1" applyNumberFormat="1" applyFont="1" applyFill="1" applyBorder="1" applyAlignment="1">
      <alignment horizontal="center" vertical="center" shrinkToFit="1"/>
    </xf>
    <xf numFmtId="0" fontId="40" fillId="3" borderId="59" xfId="1" applyNumberFormat="1" applyFont="1" applyFill="1" applyBorder="1" applyAlignment="1">
      <alignment horizontal="center" vertical="center" shrinkToFit="1"/>
    </xf>
    <xf numFmtId="0" fontId="33" fillId="0" borderId="77" xfId="1" applyNumberFormat="1" applyFont="1" applyBorder="1" applyAlignment="1">
      <alignment horizontal="center" vertical="center" shrinkToFit="1"/>
    </xf>
    <xf numFmtId="0" fontId="33" fillId="3" borderId="41" xfId="1" applyNumberFormat="1" applyFont="1" applyFill="1" applyBorder="1" applyAlignment="1">
      <alignment horizontal="center" vertical="center" shrinkToFit="1"/>
    </xf>
    <xf numFmtId="0" fontId="33" fillId="0" borderId="80" xfId="1" applyNumberFormat="1" applyFont="1" applyBorder="1" applyAlignment="1">
      <alignment horizontal="center" vertical="center" shrinkToFit="1"/>
    </xf>
    <xf numFmtId="0" fontId="33" fillId="0" borderId="60" xfId="1" applyNumberFormat="1" applyFont="1" applyBorder="1" applyAlignment="1">
      <alignment horizontal="center" vertical="center" shrinkToFit="1"/>
    </xf>
    <xf numFmtId="0" fontId="33" fillId="0" borderId="58" xfId="1" applyNumberFormat="1" applyFont="1" applyBorder="1" applyAlignment="1">
      <alignment horizontal="center" vertical="center" shrinkToFit="1"/>
    </xf>
    <xf numFmtId="0" fontId="33" fillId="0" borderId="70" xfId="1" applyNumberFormat="1" applyFont="1" applyBorder="1" applyAlignment="1">
      <alignment horizontal="center" vertical="center" shrinkToFit="1"/>
    </xf>
    <xf numFmtId="0" fontId="37" fillId="0" borderId="4" xfId="1" applyNumberFormat="1" applyFont="1" applyBorder="1" applyAlignment="1">
      <alignment vertical="center" shrinkToFit="1"/>
    </xf>
    <xf numFmtId="0" fontId="37" fillId="0" borderId="84" xfId="1" applyNumberFormat="1" applyFont="1" applyBorder="1" applyAlignment="1">
      <alignment vertical="center" shrinkToFit="1"/>
    </xf>
    <xf numFmtId="0" fontId="33" fillId="6" borderId="23" xfId="1" applyNumberFormat="1" applyFont="1" applyFill="1" applyBorder="1" applyAlignment="1">
      <alignment horizontal="center" vertical="center" shrinkToFit="1"/>
    </xf>
    <xf numFmtId="0" fontId="33" fillId="6" borderId="38" xfId="1" applyNumberFormat="1" applyFont="1" applyFill="1" applyBorder="1" applyAlignment="1">
      <alignment horizontal="center" vertical="center" shrinkToFit="1"/>
    </xf>
    <xf numFmtId="0" fontId="33" fillId="0" borderId="21" xfId="1" applyNumberFormat="1" applyFont="1" applyBorder="1" applyAlignment="1">
      <alignment horizontal="center" vertical="center" shrinkToFit="1"/>
    </xf>
    <xf numFmtId="0" fontId="33" fillId="0" borderId="86" xfId="1" applyNumberFormat="1" applyFont="1" applyBorder="1" applyAlignment="1">
      <alignment horizontal="center" vertical="center" shrinkToFit="1"/>
    </xf>
    <xf numFmtId="0" fontId="33" fillId="2" borderId="42" xfId="1" applyNumberFormat="1" applyFont="1" applyFill="1" applyBorder="1" applyAlignment="1">
      <alignment horizontal="center" vertical="center" shrinkToFit="1"/>
    </xf>
    <xf numFmtId="0" fontId="33" fillId="2" borderId="19" xfId="1" applyNumberFormat="1" applyFont="1" applyFill="1" applyBorder="1" applyAlignment="1">
      <alignment horizontal="center" vertical="center" shrinkToFit="1"/>
    </xf>
    <xf numFmtId="0" fontId="33" fillId="6" borderId="18" xfId="1" applyNumberFormat="1" applyFont="1" applyFill="1" applyBorder="1" applyAlignment="1">
      <alignment horizontal="center" vertical="center" shrinkToFit="1"/>
    </xf>
    <xf numFmtId="0" fontId="33" fillId="6" borderId="79" xfId="1" applyNumberFormat="1" applyFont="1" applyFill="1" applyBorder="1" applyAlignment="1">
      <alignment horizontal="center" vertical="center" shrinkToFit="1"/>
    </xf>
    <xf numFmtId="0" fontId="33" fillId="2" borderId="40" xfId="1" applyNumberFormat="1" applyFont="1" applyFill="1" applyBorder="1" applyAlignment="1">
      <alignment horizontal="center" vertical="center" shrinkToFit="1"/>
    </xf>
    <xf numFmtId="0" fontId="33" fillId="2" borderId="43" xfId="1" applyNumberFormat="1" applyFont="1" applyFill="1" applyBorder="1" applyAlignment="1">
      <alignment horizontal="center" vertical="center" shrinkToFit="1"/>
    </xf>
    <xf numFmtId="0" fontId="37" fillId="0" borderId="90" xfId="1" applyNumberFormat="1" applyFont="1" applyBorder="1" applyAlignment="1">
      <alignment vertical="center" shrinkToFit="1"/>
    </xf>
    <xf numFmtId="0" fontId="33" fillId="6" borderId="64" xfId="1" applyNumberFormat="1" applyFont="1" applyFill="1" applyBorder="1" applyAlignment="1">
      <alignment horizontal="center" vertical="center" shrinkToFit="1"/>
    </xf>
    <xf numFmtId="0" fontId="33" fillId="6" borderId="63" xfId="1" applyNumberFormat="1" applyFont="1" applyFill="1" applyBorder="1" applyAlignment="1">
      <alignment horizontal="center" vertical="center" shrinkToFit="1"/>
    </xf>
    <xf numFmtId="0" fontId="33" fillId="0" borderId="87" xfId="1" applyNumberFormat="1" applyFont="1" applyBorder="1" applyAlignment="1">
      <alignment horizontal="center" vertical="center" shrinkToFit="1"/>
    </xf>
    <xf numFmtId="0" fontId="33" fillId="2" borderId="57" xfId="1" applyNumberFormat="1" applyFont="1" applyFill="1" applyBorder="1" applyAlignment="1">
      <alignment horizontal="center" vertical="center" shrinkToFit="1"/>
    </xf>
    <xf numFmtId="0" fontId="33" fillId="2" borderId="59" xfId="1" applyNumberFormat="1" applyFont="1" applyFill="1" applyBorder="1" applyAlignment="1">
      <alignment horizontal="center" vertical="center" shrinkToFit="1"/>
    </xf>
    <xf numFmtId="0" fontId="33" fillId="2" borderId="58" xfId="1" applyNumberFormat="1" applyFont="1" applyFill="1" applyBorder="1" applyAlignment="1">
      <alignment horizontal="center" vertical="center" shrinkToFit="1"/>
    </xf>
    <xf numFmtId="0" fontId="33" fillId="2" borderId="17" xfId="1" applyNumberFormat="1" applyFont="1" applyFill="1" applyBorder="1" applyAlignment="1">
      <alignment horizontal="center" vertical="center" shrinkToFit="1"/>
    </xf>
    <xf numFmtId="0" fontId="33" fillId="6" borderId="60" xfId="1" applyNumberFormat="1" applyFont="1" applyFill="1" applyBorder="1" applyAlignment="1">
      <alignment horizontal="center" vertical="center" shrinkToFit="1"/>
    </xf>
    <xf numFmtId="0" fontId="33" fillId="6" borderId="59" xfId="1" applyNumberFormat="1" applyFont="1" applyFill="1" applyBorder="1" applyAlignment="1">
      <alignment horizontal="center" vertical="center" shrinkToFit="1"/>
    </xf>
    <xf numFmtId="0" fontId="33" fillId="6" borderId="27" xfId="1" applyNumberFormat="1" applyFont="1" applyFill="1" applyBorder="1" applyAlignment="1">
      <alignment horizontal="center" vertical="center" shrinkToFit="1"/>
    </xf>
    <xf numFmtId="0" fontId="33" fillId="6" borderId="55" xfId="1" applyNumberFormat="1" applyFont="1" applyFill="1" applyBorder="1" applyAlignment="1">
      <alignment horizontal="center" vertical="center" shrinkToFit="1"/>
    </xf>
    <xf numFmtId="0" fontId="33" fillId="2" borderId="27" xfId="1" applyNumberFormat="1" applyFont="1" applyFill="1" applyBorder="1" applyAlignment="1">
      <alignment horizontal="center" vertical="center" shrinkToFit="1"/>
    </xf>
    <xf numFmtId="0" fontId="33" fillId="2" borderId="67" xfId="1" applyNumberFormat="1" applyFont="1" applyFill="1" applyBorder="1" applyAlignment="1">
      <alignment horizontal="center" vertical="center" shrinkToFit="1"/>
    </xf>
    <xf numFmtId="0" fontId="33" fillId="2" borderId="68" xfId="1" applyNumberFormat="1" applyFont="1" applyFill="1" applyBorder="1" applyAlignment="1">
      <alignment horizontal="center" vertical="center" shrinkToFit="1"/>
    </xf>
    <xf numFmtId="0" fontId="33" fillId="6" borderId="70" xfId="1" applyNumberFormat="1" applyFont="1" applyFill="1" applyBorder="1" applyAlignment="1">
      <alignment horizontal="center" vertical="center" shrinkToFit="1"/>
    </xf>
    <xf numFmtId="0" fontId="33" fillId="6" borderId="69" xfId="1" applyNumberFormat="1" applyFont="1" applyFill="1" applyBorder="1" applyAlignment="1">
      <alignment horizontal="center" vertical="center" shrinkToFit="1"/>
    </xf>
    <xf numFmtId="0" fontId="33" fillId="2" borderId="66" xfId="1" applyNumberFormat="1" applyFont="1" applyFill="1" applyBorder="1" applyAlignment="1">
      <alignment horizontal="center" vertical="center" shrinkToFit="1"/>
    </xf>
    <xf numFmtId="0" fontId="33" fillId="2" borderId="64" xfId="1" applyNumberFormat="1" applyFont="1" applyFill="1" applyBorder="1" applyAlignment="1">
      <alignment horizontal="center" vertical="center" shrinkToFit="1"/>
    </xf>
    <xf numFmtId="0" fontId="33" fillId="2" borderId="69" xfId="1" applyNumberFormat="1" applyFont="1" applyFill="1" applyBorder="1" applyAlignment="1">
      <alignment horizontal="center" vertical="center" shrinkToFit="1"/>
    </xf>
    <xf numFmtId="0" fontId="33" fillId="0" borderId="26" xfId="1" applyNumberFormat="1" applyFont="1" applyBorder="1" applyAlignment="1">
      <alignment horizontal="center" vertical="center" shrinkToFit="1"/>
    </xf>
    <xf numFmtId="0" fontId="33" fillId="0" borderId="82" xfId="1" applyNumberFormat="1" applyFont="1" applyBorder="1" applyAlignment="1">
      <alignment horizontal="center" vertical="center" shrinkToFit="1"/>
    </xf>
    <xf numFmtId="0" fontId="35" fillId="0" borderId="74" xfId="1" applyNumberFormat="1" applyFont="1" applyBorder="1" applyAlignment="1">
      <alignment vertical="center" shrinkToFit="1"/>
    </xf>
    <xf numFmtId="0" fontId="35" fillId="0" borderId="11" xfId="1" applyNumberFormat="1" applyFont="1" applyBorder="1" applyAlignment="1">
      <alignment vertical="center" shrinkToFit="1"/>
    </xf>
    <xf numFmtId="0" fontId="35" fillId="0" borderId="16" xfId="1" applyNumberFormat="1" applyFont="1" applyBorder="1" applyAlignment="1">
      <alignment vertical="center" shrinkToFit="1"/>
    </xf>
    <xf numFmtId="0" fontId="35" fillId="0" borderId="12" xfId="1" applyNumberFormat="1" applyFont="1" applyBorder="1" applyAlignment="1">
      <alignment vertical="center" shrinkToFit="1"/>
    </xf>
    <xf numFmtId="0" fontId="35" fillId="0" borderId="13" xfId="1" applyNumberFormat="1" applyFont="1" applyBorder="1" applyAlignment="1">
      <alignment vertical="center" shrinkToFit="1"/>
    </xf>
    <xf numFmtId="0" fontId="35" fillId="0" borderId="15" xfId="1" applyNumberFormat="1" applyFont="1" applyBorder="1" applyAlignment="1">
      <alignment vertical="center" shrinkToFit="1"/>
    </xf>
    <xf numFmtId="0" fontId="35" fillId="0" borderId="75" xfId="1" applyNumberFormat="1" applyFont="1" applyBorder="1" applyAlignment="1">
      <alignment vertical="center" shrinkToFit="1"/>
    </xf>
    <xf numFmtId="0" fontId="33" fillId="2" borderId="26" xfId="1" applyNumberFormat="1" applyFont="1" applyFill="1" applyBorder="1" applyAlignment="1">
      <alignment horizontal="center" vertical="center" shrinkToFit="1"/>
    </xf>
    <xf numFmtId="0" fontId="33" fillId="2" borderId="83" xfId="1" applyNumberFormat="1" applyFont="1" applyFill="1" applyBorder="1" applyAlignment="1">
      <alignment horizontal="center" vertical="center" shrinkToFit="1"/>
    </xf>
    <xf numFmtId="0" fontId="35" fillId="0" borderId="73" xfId="1" applyNumberFormat="1" applyFont="1" applyBorder="1" applyAlignment="1">
      <alignment vertical="center" shrinkToFit="1"/>
    </xf>
    <xf numFmtId="0" fontId="35" fillId="4" borderId="13" xfId="1" applyNumberFormat="1" applyFont="1" applyFill="1" applyBorder="1" applyAlignment="1">
      <alignment vertical="center" shrinkToFit="1"/>
    </xf>
    <xf numFmtId="0" fontId="35" fillId="4" borderId="16" xfId="1" applyNumberFormat="1" applyFont="1" applyFill="1" applyBorder="1" applyAlignment="1">
      <alignment vertical="center" shrinkToFit="1"/>
    </xf>
    <xf numFmtId="0" fontId="35" fillId="0" borderId="4" xfId="1" applyNumberFormat="1" applyFont="1" applyBorder="1" applyAlignment="1">
      <alignment vertical="center" shrinkToFit="1"/>
    </xf>
    <xf numFmtId="0" fontId="35" fillId="0" borderId="8" xfId="1" applyNumberFormat="1" applyFont="1" applyBorder="1" applyAlignment="1">
      <alignment vertical="center" shrinkToFit="1"/>
    </xf>
    <xf numFmtId="0" fontId="33" fillId="2" borderId="18" xfId="1" applyNumberFormat="1" applyFont="1" applyFill="1" applyBorder="1" applyAlignment="1">
      <alignment horizontal="center" vertical="center" shrinkToFit="1"/>
    </xf>
    <xf numFmtId="0" fontId="33" fillId="2" borderId="79" xfId="1" applyNumberFormat="1" applyFont="1" applyFill="1" applyBorder="1" applyAlignment="1">
      <alignment horizontal="center" vertical="center" shrinkToFit="1"/>
    </xf>
    <xf numFmtId="0" fontId="33" fillId="0" borderId="51" xfId="1" applyNumberFormat="1" applyFont="1" applyBorder="1" applyAlignment="1">
      <alignment horizontal="center" vertical="center" shrinkToFit="1"/>
    </xf>
    <xf numFmtId="0" fontId="33" fillId="0" borderId="50" xfId="1" applyNumberFormat="1" applyFont="1" applyBorder="1" applyAlignment="1">
      <alignment horizontal="center" vertical="center" shrinkToFit="1"/>
    </xf>
    <xf numFmtId="0" fontId="33" fillId="0" borderId="18" xfId="1" applyNumberFormat="1" applyFont="1" applyBorder="1" applyAlignment="1">
      <alignment horizontal="center" vertical="center" shrinkToFit="1"/>
    </xf>
    <xf numFmtId="0" fontId="33" fillId="0" borderId="79" xfId="1" applyNumberFormat="1" applyFont="1" applyBorder="1" applyAlignment="1">
      <alignment horizontal="center" vertical="center" shrinkToFit="1"/>
    </xf>
    <xf numFmtId="0" fontId="33" fillId="2" borderId="60" xfId="1" applyNumberFormat="1" applyFont="1" applyFill="1" applyBorder="1" applyAlignment="1">
      <alignment horizontal="center" vertical="center" shrinkToFit="1"/>
    </xf>
    <xf numFmtId="0" fontId="33" fillId="2" borderId="70" xfId="1" applyNumberFormat="1" applyFont="1" applyFill="1" applyBorder="1" applyAlignment="1">
      <alignment horizontal="center" vertical="center" shrinkToFit="1"/>
    </xf>
    <xf numFmtId="0" fontId="33" fillId="2" borderId="23" xfId="1" applyNumberFormat="1" applyFont="1" applyFill="1" applyBorder="1" applyAlignment="1">
      <alignment horizontal="center" vertical="center" shrinkToFit="1"/>
    </xf>
    <xf numFmtId="0" fontId="33" fillId="2" borderId="22" xfId="1" applyNumberFormat="1" applyFont="1" applyFill="1" applyBorder="1" applyAlignment="1">
      <alignment horizontal="center" vertical="center" shrinkToFit="1"/>
    </xf>
    <xf numFmtId="0" fontId="33" fillId="2" borderId="85" xfId="1" applyNumberFormat="1" applyFont="1" applyFill="1" applyBorder="1" applyAlignment="1">
      <alignment horizontal="center" vertical="center" shrinkToFit="1"/>
    </xf>
    <xf numFmtId="0" fontId="33" fillId="2" borderId="71" xfId="1" applyNumberFormat="1" applyFont="1" applyFill="1" applyBorder="1" applyAlignment="1">
      <alignment horizontal="center" vertical="center" shrinkToFit="1"/>
    </xf>
    <xf numFmtId="0" fontId="33" fillId="0" borderId="85" xfId="1" applyNumberFormat="1" applyFont="1" applyBorder="1" applyAlignment="1">
      <alignment horizontal="center" vertical="center" shrinkToFit="1"/>
    </xf>
    <xf numFmtId="0" fontId="33" fillId="0" borderId="83" xfId="1" applyNumberFormat="1" applyFont="1" applyBorder="1" applyAlignment="1">
      <alignment horizontal="center" vertical="center" shrinkToFit="1"/>
    </xf>
    <xf numFmtId="56" fontId="31" fillId="5" borderId="12" xfId="1" applyNumberFormat="1" applyFont="1" applyFill="1" applyBorder="1" applyAlignment="1">
      <alignment horizontal="center"/>
    </xf>
    <xf numFmtId="0" fontId="31" fillId="5" borderId="13" xfId="1" applyNumberFormat="1" applyFont="1" applyFill="1" applyBorder="1" applyAlignment="1">
      <alignment horizontal="center"/>
    </xf>
    <xf numFmtId="0" fontId="31" fillId="5" borderId="16" xfId="1" applyNumberFormat="1" applyFont="1" applyFill="1" applyBorder="1" applyAlignment="1">
      <alignment horizontal="center"/>
    </xf>
    <xf numFmtId="0" fontId="35" fillId="4" borderId="12" xfId="1" applyNumberFormat="1" applyFont="1" applyFill="1" applyBorder="1" applyAlignment="1">
      <alignment vertical="center" shrinkToFit="1"/>
    </xf>
    <xf numFmtId="0" fontId="35" fillId="4" borderId="75" xfId="1" applyNumberFormat="1" applyFont="1" applyFill="1" applyBorder="1" applyAlignment="1">
      <alignment vertical="center" shrinkToFit="1"/>
    </xf>
    <xf numFmtId="0" fontId="35" fillId="4" borderId="11" xfId="1" applyNumberFormat="1" applyFont="1" applyFill="1" applyBorder="1" applyAlignment="1">
      <alignment vertical="center" shrinkToFit="1"/>
    </xf>
    <xf numFmtId="0" fontId="35" fillId="4" borderId="74" xfId="1" applyNumberFormat="1" applyFont="1" applyFill="1" applyBorder="1" applyAlignment="1">
      <alignment vertical="center" shrinkToFit="1"/>
    </xf>
    <xf numFmtId="0" fontId="35" fillId="4" borderId="15" xfId="1" applyNumberFormat="1" applyFont="1" applyFill="1" applyBorder="1" applyAlignment="1">
      <alignment vertical="center" shrinkToFit="1"/>
    </xf>
    <xf numFmtId="0" fontId="33" fillId="0" borderId="0" xfId="1" applyNumberFormat="1" applyFont="1" applyAlignment="1">
      <alignment horizontal="center"/>
    </xf>
    <xf numFmtId="0" fontId="31" fillId="0" borderId="0" xfId="4" applyFont="1" applyAlignment="1">
      <alignment horizontal="center"/>
    </xf>
    <xf numFmtId="0" fontId="31" fillId="0" borderId="0" xfId="1" applyNumberFormat="1" applyFont="1" applyAlignment="1">
      <alignment horizontal="center"/>
    </xf>
    <xf numFmtId="177" fontId="31" fillId="0" borderId="0" xfId="1" applyNumberFormat="1" applyFont="1" applyAlignment="1">
      <alignment horizontal="center"/>
    </xf>
    <xf numFmtId="0" fontId="28" fillId="5" borderId="35" xfId="1" applyNumberFormat="1" applyFont="1" applyFill="1" applyBorder="1" applyAlignment="1">
      <alignment horizontal="center"/>
    </xf>
    <xf numFmtId="0" fontId="28" fillId="5" borderId="24" xfId="1" applyNumberFormat="1" applyFont="1" applyFill="1" applyBorder="1" applyAlignment="1">
      <alignment horizontal="center"/>
    </xf>
    <xf numFmtId="0" fontId="31" fillId="5" borderId="35" xfId="1" applyNumberFormat="1" applyFont="1" applyFill="1" applyBorder="1" applyAlignment="1">
      <alignment horizontal="center" vertical="center" textRotation="255" shrinkToFit="1"/>
    </xf>
    <xf numFmtId="0" fontId="31" fillId="5" borderId="24" xfId="1" applyNumberFormat="1" applyFont="1" applyFill="1" applyBorder="1" applyAlignment="1">
      <alignment horizontal="center" vertical="center" textRotation="255" shrinkToFit="1"/>
    </xf>
    <xf numFmtId="0" fontId="35" fillId="4" borderId="73" xfId="1" applyNumberFormat="1" applyFont="1" applyFill="1" applyBorder="1" applyAlignment="1">
      <alignment vertical="center" shrinkToFit="1"/>
    </xf>
    <xf numFmtId="0" fontId="35" fillId="4" borderId="4" xfId="1" applyNumberFormat="1" applyFont="1" applyFill="1" applyBorder="1" applyAlignment="1">
      <alignment vertical="center" shrinkToFit="1"/>
    </xf>
    <xf numFmtId="0" fontId="35" fillId="4" borderId="8" xfId="1" applyNumberFormat="1" applyFont="1" applyFill="1" applyBorder="1" applyAlignment="1">
      <alignment vertical="center" shrinkToFit="1"/>
    </xf>
    <xf numFmtId="0" fontId="24" fillId="3" borderId="60" xfId="1" applyNumberFormat="1" applyFont="1" applyFill="1" applyBorder="1" applyAlignment="1">
      <alignment horizontal="center" vertical="center" shrinkToFit="1"/>
    </xf>
    <xf numFmtId="0" fontId="24" fillId="3" borderId="59" xfId="1" applyNumberFormat="1" applyFont="1" applyFill="1" applyBorder="1" applyAlignment="1">
      <alignment horizontal="center" vertical="center" shrinkToFit="1"/>
    </xf>
    <xf numFmtId="0" fontId="11" fillId="3" borderId="61" xfId="1" applyNumberFormat="1" applyFont="1" applyFill="1" applyBorder="1" applyAlignment="1">
      <alignment horizontal="center" vertical="center" shrinkToFit="1"/>
    </xf>
    <xf numFmtId="0" fontId="24" fillId="3" borderId="107" xfId="1" applyNumberFormat="1" applyFont="1" applyFill="1" applyBorder="1" applyAlignment="1">
      <alignment horizontal="center" vertical="center" shrinkToFit="1"/>
    </xf>
    <xf numFmtId="0" fontId="24" fillId="0" borderId="23" xfId="1" applyNumberFormat="1" applyFont="1" applyFill="1" applyBorder="1" applyAlignment="1">
      <alignment horizontal="center" vertical="center" shrinkToFit="1"/>
    </xf>
    <xf numFmtId="0" fontId="24" fillId="3" borderId="27" xfId="1" applyNumberFormat="1" applyFont="1" applyFill="1" applyBorder="1" applyAlignment="1">
      <alignment horizontal="center" vertical="center" shrinkToFit="1"/>
    </xf>
    <xf numFmtId="0" fontId="24" fillId="0" borderId="40" xfId="1" applyNumberFormat="1" applyFont="1" applyFill="1" applyBorder="1" applyAlignment="1">
      <alignment horizontal="center" vertical="center" shrinkToFit="1"/>
    </xf>
    <xf numFmtId="0" fontId="24" fillId="0" borderId="43" xfId="1" applyNumberFormat="1" applyFont="1" applyFill="1" applyBorder="1" applyAlignment="1">
      <alignment horizontal="center" vertical="center" shrinkToFit="1"/>
    </xf>
    <xf numFmtId="0" fontId="24" fillId="0" borderId="41" xfId="1" applyNumberFormat="1" applyFont="1" applyFill="1" applyBorder="1" applyAlignment="1">
      <alignment horizontal="center" vertical="center" shrinkToFit="1"/>
    </xf>
    <xf numFmtId="0" fontId="24" fillId="3" borderId="57" xfId="1" applyNumberFormat="1" applyFont="1" applyFill="1" applyBorder="1" applyAlignment="1">
      <alignment horizontal="center" vertical="center" shrinkToFit="1"/>
    </xf>
    <xf numFmtId="0" fontId="24" fillId="0" borderId="77" xfId="1" applyNumberFormat="1" applyFont="1" applyFill="1" applyBorder="1" applyAlignment="1">
      <alignment horizontal="center" vertical="center" shrinkToFit="1"/>
    </xf>
    <xf numFmtId="0" fontId="24" fillId="0" borderId="38" xfId="1" applyNumberFormat="1" applyFont="1" applyFill="1" applyBorder="1" applyAlignment="1">
      <alignment horizontal="center" vertical="center" shrinkToFit="1"/>
    </xf>
    <xf numFmtId="0" fontId="24" fillId="12" borderId="67" xfId="1" applyNumberFormat="1" applyFont="1" applyFill="1" applyBorder="1" applyAlignment="1">
      <alignment horizontal="center" vertical="center" shrinkToFit="1"/>
    </xf>
    <xf numFmtId="0" fontId="24" fillId="12" borderId="68" xfId="1" applyNumberFormat="1" applyFont="1" applyFill="1" applyBorder="1" applyAlignment="1">
      <alignment horizontal="center" vertical="center" shrinkToFit="1"/>
    </xf>
    <xf numFmtId="0" fontId="24" fillId="3" borderId="80" xfId="1" applyNumberFormat="1" applyFont="1" applyFill="1" applyBorder="1" applyAlignment="1">
      <alignment horizontal="center" vertical="center" shrinkToFit="1"/>
    </xf>
    <xf numFmtId="0" fontId="24" fillId="3" borderId="26" xfId="1" applyNumberFormat="1" applyFont="1" applyFill="1" applyBorder="1" applyAlignment="1">
      <alignment horizontal="center" vertical="center" shrinkToFit="1"/>
    </xf>
    <xf numFmtId="0" fontId="24" fillId="3" borderId="83" xfId="1" applyNumberFormat="1" applyFont="1" applyFill="1" applyBorder="1" applyAlignment="1">
      <alignment horizontal="center" vertical="center" shrinkToFit="1"/>
    </xf>
  </cellXfs>
  <cellStyles count="6">
    <cellStyle name="パーセント" xfId="1" builtinId="5"/>
    <cellStyle name="標準" xfId="0" builtinId="0"/>
    <cellStyle name="標準 2" xfId="3"/>
    <cellStyle name="標準 6 2" xfId="2"/>
    <cellStyle name="標準 6 2 2" xfId="5"/>
    <cellStyle name="標準_２学期時間割（９月２１日版）修正済み_092学期時間割（案）_★★2009年度時間割(１０月と１１月以降）案_090905_Ver02" xfId="4"/>
  </cellStyles>
  <dxfs count="227"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CCFFCC"/>
      <color rgb="FFFFFFCC"/>
      <color rgb="FFFFCCFF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&#20849;&#26377;&#12501;&#12457;&#12523;&#12480;\&#23487;&#38988;9811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&#20849;&#26377;&#12501;&#12457;&#12523;&#12480;/&#23487;&#38988;9811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omura336\&#65322;&#65320;&#20013;&#22269;ETC\temp\lh_tmp1\&#37117;&#24193;&#21033;&#23376;\&#21463;&#20184;&#23529;&#26619;\&#27665;&#36035;\&#65316;&#65314;&#20181;&#27096;\&#65316;&#65314;D1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kys011\&#38283;&#30330;&#65297;&#37096;\&#36913;&#22577;\2002&#24180;&#24230;\ITS&#65297;\(&#21407;)PJ&#36913;&#22577;&#39318;&#37117;&#39640;&#24180;&#27425;&#26356;&#260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宿題981114"/>
      <sheetName val="_My Documents_共有フォルダ_宿題981114.x"/>
      <sheetName val="\My Documents\共有フォルダ\宿題981114.x"/>
      <sheetName val="宿題981114.xls"/>
    </sheetNames>
    <definedNames>
      <definedName name="BookInfGet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宿題981114"/>
      <sheetName val="_My Documents_共有フォルダ_宿題981114.x"/>
      <sheetName val="\My Documents\共有フォルダ\宿題981114.x"/>
      <sheetName val="宿題981114.xls"/>
    </sheetNames>
    <definedNames>
      <definedName name="BookInfGet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D100"/>
      <sheetName val="\\Oomura336\ＪＨ中国ETC\temp\lh_tmp"/>
      <sheetName val="__Oomura336_ＪＨ中国ETC_temp_lh_tmp"/>
      <sheetName val="ＤＢD100.XLS"/>
    </sheetNames>
    <definedNames>
      <definedName name="MakeSqlExec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Ｊ週報0122"/>
      <sheetName val="Ｐｊ管理指標進捗（必須・選択可）"/>
      <sheetName val="総合線表"/>
      <sheetName val="個別線表（任意）"/>
      <sheetName val="個別線表O"/>
      <sheetName val="信頼性曲線"/>
      <sheetName val="エラー表示"/>
      <sheetName val="課題解決（必須）"/>
      <sheetName val="作業項目表"/>
      <sheetName val="ＰＪ点検（必須）"/>
      <sheetName val="PJ点検項目(参考）"/>
      <sheetName val="Ｐｊ管理指標(参考）"/>
      <sheetName val="マクロ"/>
      <sheetName val="線表範囲設定"/>
      <sheetName val="条件ﾜｰｸ"/>
      <sheetName val="課題ﾜｰｸ"/>
      <sheetName val="編集ﾜｰｸ"/>
      <sheetName val="工数ﾜｰｸ"/>
      <sheetName val="要員ﾜｰｸ"/>
      <sheetName val="ﾄﾞｷｭﾒﾝﾄﾜｰｸ"/>
      <sheetName val="ﾌﾟﾛｸﾞﾗﾑﾜｰｸ"/>
      <sheetName val="ｼｽﾃﾑﾃｽﾄﾜｰｸ"/>
      <sheetName val="付帯ﾜｰｸ"/>
      <sheetName val="作業項目ﾜｰｸ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A26" zoomScale="65" zoomScaleNormal="65" zoomScaleSheetLayoutView="70" workbookViewId="0">
      <selection activeCell="AB23" sqref="AB23:AC23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59"/>
    </row>
    <row r="2" spans="1:48" s="159" customFormat="1" ht="18.75" x14ac:dyDescent="0.2">
      <c r="B2" s="158" t="s">
        <v>159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59" customFormat="1" ht="17.25" customHeight="1" outlineLevel="1" thickBot="1" x14ac:dyDescent="0.25">
      <c r="A4" s="111"/>
      <c r="B4" s="661"/>
      <c r="C4" s="663" t="s">
        <v>20</v>
      </c>
      <c r="D4" s="644" t="s">
        <v>19</v>
      </c>
      <c r="E4" s="645"/>
      <c r="F4" s="645"/>
      <c r="G4" s="645"/>
      <c r="H4" s="645"/>
      <c r="I4" s="645"/>
      <c r="J4" s="645"/>
      <c r="K4" s="646"/>
      <c r="L4" s="644" t="s">
        <v>18</v>
      </c>
      <c r="M4" s="665"/>
      <c r="N4" s="665"/>
      <c r="O4" s="665"/>
      <c r="P4" s="665"/>
      <c r="Q4" s="665"/>
      <c r="R4" s="665"/>
      <c r="S4" s="666"/>
      <c r="T4" s="644" t="s">
        <v>17</v>
      </c>
      <c r="U4" s="665"/>
      <c r="V4" s="665"/>
      <c r="W4" s="665"/>
      <c r="X4" s="665"/>
      <c r="Y4" s="665"/>
      <c r="Z4" s="665"/>
      <c r="AA4" s="666"/>
      <c r="AB4" s="644" t="s">
        <v>16</v>
      </c>
      <c r="AC4" s="665"/>
      <c r="AD4" s="665"/>
      <c r="AE4" s="665"/>
      <c r="AF4" s="665"/>
      <c r="AG4" s="665"/>
      <c r="AH4" s="665"/>
      <c r="AI4" s="666"/>
      <c r="AJ4" s="644" t="s">
        <v>15</v>
      </c>
      <c r="AK4" s="665"/>
      <c r="AL4" s="665"/>
      <c r="AM4" s="665"/>
      <c r="AN4" s="665"/>
      <c r="AO4" s="665"/>
      <c r="AP4" s="665"/>
      <c r="AQ4" s="666"/>
      <c r="AR4" s="644" t="s">
        <v>14</v>
      </c>
      <c r="AS4" s="645"/>
      <c r="AT4" s="645"/>
      <c r="AU4" s="646"/>
    </row>
    <row r="5" spans="1:48" s="159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62"/>
      <c r="AG6" s="162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59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59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59" customFormat="1" ht="16.5" hidden="1" customHeight="1" outlineLevel="1" x14ac:dyDescent="0.2">
      <c r="A9" s="59"/>
      <c r="B9" s="103"/>
      <c r="C9" s="102"/>
      <c r="D9" s="63"/>
      <c r="E9" s="83"/>
      <c r="F9" s="61"/>
      <c r="G9" s="167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67"/>
      <c r="T9" s="63"/>
      <c r="U9" s="83"/>
      <c r="V9" s="61"/>
      <c r="W9" s="167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66"/>
      <c r="AI9" s="60"/>
      <c r="AJ9" s="63"/>
      <c r="AK9" s="167"/>
      <c r="AL9" s="166"/>
      <c r="AM9" s="91"/>
      <c r="AN9" s="61"/>
      <c r="AO9" s="83"/>
      <c r="AP9" s="166"/>
      <c r="AQ9" s="167"/>
      <c r="AR9" s="63"/>
      <c r="AS9" s="62"/>
      <c r="AT9" s="61"/>
      <c r="AU9" s="60"/>
    </row>
    <row r="10" spans="1:48" s="159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163"/>
      <c r="AG11" s="163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159" customFormat="1" ht="16.5" customHeight="1" outlineLevel="1" x14ac:dyDescent="0.2">
      <c r="A12" s="94"/>
      <c r="B12" s="75" t="s">
        <v>13</v>
      </c>
      <c r="C12" s="81"/>
      <c r="D12" s="604" t="s">
        <v>162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165</v>
      </c>
      <c r="U12" s="606"/>
      <c r="V12" s="605" t="s">
        <v>166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167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168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159">
        <f>COUNTA(D12:AU12)</f>
        <v>13</v>
      </c>
    </row>
    <row r="13" spans="1:48" s="159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159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167"/>
      <c r="L14" s="90"/>
      <c r="M14" s="93"/>
      <c r="N14" s="92"/>
      <c r="O14" s="89"/>
      <c r="P14" s="89"/>
      <c r="Q14" s="87"/>
      <c r="R14" s="61"/>
      <c r="S14" s="167"/>
      <c r="T14" s="90"/>
      <c r="U14" s="87"/>
      <c r="V14" s="88"/>
      <c r="W14" s="93"/>
      <c r="X14" s="91"/>
      <c r="Y14" s="83"/>
      <c r="Z14" s="61"/>
      <c r="AA14" s="167"/>
      <c r="AB14" s="90"/>
      <c r="AC14" s="87"/>
      <c r="AD14" s="88"/>
      <c r="AE14" s="87"/>
      <c r="AF14" s="91"/>
      <c r="AG14" s="83"/>
      <c r="AH14" s="166"/>
      <c r="AI14" s="60"/>
      <c r="AJ14" s="90"/>
      <c r="AK14" s="93"/>
      <c r="AL14" s="92"/>
      <c r="AM14" s="89"/>
      <c r="AN14" s="88"/>
      <c r="AO14" s="87"/>
      <c r="AP14" s="166"/>
      <c r="AQ14" s="167"/>
      <c r="AR14" s="63"/>
      <c r="AS14" s="62"/>
      <c r="AT14" s="61"/>
      <c r="AU14" s="60"/>
    </row>
    <row r="15" spans="1:48" s="159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170</v>
      </c>
      <c r="W15" s="637"/>
      <c r="X15" s="631"/>
      <c r="Y15" s="571"/>
      <c r="Z15" s="500"/>
      <c r="AA15" s="500"/>
      <c r="AB15" s="585" t="s">
        <v>171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173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163"/>
      <c r="AG16" s="163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159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175</v>
      </c>
      <c r="G17" s="605"/>
      <c r="H17" s="640" t="s">
        <v>163</v>
      </c>
      <c r="I17" s="641"/>
      <c r="J17" s="530"/>
      <c r="K17" s="531"/>
      <c r="L17" s="604" t="s">
        <v>176</v>
      </c>
      <c r="M17" s="605"/>
      <c r="N17" s="600" t="s">
        <v>177</v>
      </c>
      <c r="O17" s="601"/>
      <c r="P17" s="636" t="s">
        <v>178</v>
      </c>
      <c r="Q17" s="606"/>
      <c r="R17" s="564"/>
      <c r="S17" s="574"/>
      <c r="T17" s="604" t="s">
        <v>179</v>
      </c>
      <c r="U17" s="606"/>
      <c r="V17" s="605" t="s">
        <v>180</v>
      </c>
      <c r="W17" s="605"/>
      <c r="X17" s="574"/>
      <c r="Y17" s="563"/>
      <c r="Z17" s="564"/>
      <c r="AA17" s="574"/>
      <c r="AB17" s="604" t="s">
        <v>181</v>
      </c>
      <c r="AC17" s="606"/>
      <c r="AD17" s="600" t="s">
        <v>182</v>
      </c>
      <c r="AE17" s="601"/>
      <c r="AF17" s="530"/>
      <c r="AG17" s="563"/>
      <c r="AH17" s="566"/>
      <c r="AI17" s="531"/>
      <c r="AJ17" s="604" t="s">
        <v>183</v>
      </c>
      <c r="AK17" s="605"/>
      <c r="AL17" s="600" t="s">
        <v>168</v>
      </c>
      <c r="AM17" s="601"/>
      <c r="AN17" s="605" t="s">
        <v>184</v>
      </c>
      <c r="AO17" s="605"/>
      <c r="AP17" s="566"/>
      <c r="AQ17" s="530"/>
      <c r="AR17" s="567"/>
      <c r="AS17" s="590"/>
      <c r="AT17" s="530"/>
      <c r="AU17" s="531"/>
      <c r="AV17" s="159">
        <f>COUNTA(D17:AU17)</f>
        <v>13</v>
      </c>
    </row>
    <row r="18" spans="1:48" s="159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159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167"/>
      <c r="L19" s="90"/>
      <c r="M19" s="93"/>
      <c r="N19" s="92"/>
      <c r="O19" s="89"/>
      <c r="P19" s="89"/>
      <c r="Q19" s="87"/>
      <c r="R19" s="61"/>
      <c r="S19" s="167"/>
      <c r="T19" s="90"/>
      <c r="U19" s="87"/>
      <c r="V19" s="88"/>
      <c r="W19" s="93"/>
      <c r="X19" s="91"/>
      <c r="Y19" s="83"/>
      <c r="Z19" s="61"/>
      <c r="AA19" s="167"/>
      <c r="AB19" s="90"/>
      <c r="AC19" s="87"/>
      <c r="AD19" s="88"/>
      <c r="AE19" s="87"/>
      <c r="AF19" s="91"/>
      <c r="AG19" s="83"/>
      <c r="AH19" s="166"/>
      <c r="AI19" s="60"/>
      <c r="AJ19" s="90"/>
      <c r="AK19" s="93"/>
      <c r="AL19" s="92"/>
      <c r="AM19" s="89"/>
      <c r="AN19" s="88"/>
      <c r="AO19" s="87"/>
      <c r="AP19" s="166"/>
      <c r="AQ19" s="167"/>
      <c r="AR19" s="63"/>
      <c r="AS19" s="62"/>
      <c r="AT19" s="61"/>
      <c r="AU19" s="60"/>
    </row>
    <row r="20" spans="1:48" s="159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186</v>
      </c>
      <c r="U20" s="586"/>
      <c r="V20" s="637" t="s">
        <v>187</v>
      </c>
      <c r="W20" s="637"/>
      <c r="X20" s="631"/>
      <c r="Y20" s="571"/>
      <c r="Z20" s="500"/>
      <c r="AA20" s="500"/>
      <c r="AB20" s="585" t="s">
        <v>171</v>
      </c>
      <c r="AC20" s="586"/>
      <c r="AD20" s="637" t="s">
        <v>188</v>
      </c>
      <c r="AE20" s="637"/>
      <c r="AF20" s="631"/>
      <c r="AG20" s="571"/>
      <c r="AH20" s="553"/>
      <c r="AI20" s="501"/>
      <c r="AJ20" s="585" t="s">
        <v>189</v>
      </c>
      <c r="AK20" s="586"/>
      <c r="AL20" s="637" t="s">
        <v>190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163"/>
      <c r="AG21" s="163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159" customFormat="1" ht="16.5" customHeight="1" outlineLevel="1" x14ac:dyDescent="0.2">
      <c r="A22" s="94"/>
      <c r="B22" s="75" t="s">
        <v>13</v>
      </c>
      <c r="C22" s="81"/>
      <c r="D22" s="604" t="s">
        <v>191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193</v>
      </c>
      <c r="M22" s="605"/>
      <c r="N22" s="600" t="s">
        <v>175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194</v>
      </c>
      <c r="W22" s="605"/>
      <c r="X22" s="602" t="s">
        <v>75</v>
      </c>
      <c r="Y22" s="603"/>
      <c r="Z22" s="588"/>
      <c r="AA22" s="589"/>
      <c r="AB22" s="604" t="s">
        <v>181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195</v>
      </c>
      <c r="AK22" s="605"/>
      <c r="AL22" s="600" t="s">
        <v>196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159">
        <f>COUNTA(D22:AU22)</f>
        <v>15</v>
      </c>
    </row>
    <row r="23" spans="1:48" s="159" customFormat="1" ht="16.5" customHeight="1" outlineLevel="1" x14ac:dyDescent="0.2">
      <c r="A23" s="59"/>
      <c r="B23" s="72" t="s">
        <v>197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198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59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59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163"/>
      <c r="AG26" s="163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59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200</v>
      </c>
      <c r="M27" s="606"/>
      <c r="N27" s="600" t="s">
        <v>201</v>
      </c>
      <c r="O27" s="601"/>
      <c r="P27" s="636" t="s">
        <v>202</v>
      </c>
      <c r="Q27" s="606"/>
      <c r="R27" s="564"/>
      <c r="S27" s="574"/>
      <c r="T27" s="604" t="s">
        <v>203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204</v>
      </c>
      <c r="AC27" s="606"/>
      <c r="AD27" s="600" t="s">
        <v>205</v>
      </c>
      <c r="AE27" s="601"/>
      <c r="AF27" s="574"/>
      <c r="AG27" s="563"/>
      <c r="AH27" s="566"/>
      <c r="AI27" s="531"/>
      <c r="AJ27" s="604" t="s">
        <v>206</v>
      </c>
      <c r="AK27" s="605"/>
      <c r="AL27" s="600" t="s">
        <v>207</v>
      </c>
      <c r="AM27" s="601"/>
      <c r="AN27" s="605" t="s">
        <v>208</v>
      </c>
      <c r="AO27" s="605"/>
      <c r="AP27" s="566"/>
      <c r="AQ27" s="530"/>
      <c r="AR27" s="567"/>
      <c r="AS27" s="590"/>
      <c r="AT27" s="530"/>
      <c r="AU27" s="531"/>
      <c r="AV27" s="159">
        <f>COUNTA(D27:AU27)</f>
        <v>13</v>
      </c>
    </row>
    <row r="28" spans="1:48" s="159" customFormat="1" ht="16.5" customHeight="1" outlineLevel="1" x14ac:dyDescent="0.2">
      <c r="A28" s="59"/>
      <c r="B28" s="72" t="s">
        <v>32</v>
      </c>
      <c r="C28" s="80"/>
      <c r="D28" s="591" t="s">
        <v>209</v>
      </c>
      <c r="E28" s="592"/>
      <c r="F28" s="593" t="s">
        <v>209</v>
      </c>
      <c r="G28" s="594"/>
      <c r="H28" s="635">
        <v>204</v>
      </c>
      <c r="I28" s="592"/>
      <c r="J28" s="541"/>
      <c r="K28" s="542"/>
      <c r="L28" s="591" t="s">
        <v>210</v>
      </c>
      <c r="M28" s="592"/>
      <c r="N28" s="593" t="s">
        <v>198</v>
      </c>
      <c r="O28" s="594"/>
      <c r="P28" s="635">
        <v>204</v>
      </c>
      <c r="Q28" s="592"/>
      <c r="R28" s="560"/>
      <c r="S28" s="572"/>
      <c r="T28" s="616" t="s">
        <v>211</v>
      </c>
      <c r="U28" s="617"/>
      <c r="V28" s="599" t="s">
        <v>211</v>
      </c>
      <c r="W28" s="599"/>
      <c r="X28" s="572"/>
      <c r="Y28" s="559"/>
      <c r="Z28" s="560"/>
      <c r="AA28" s="572"/>
      <c r="AB28" s="616" t="s">
        <v>210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159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167"/>
      <c r="L29" s="90"/>
      <c r="M29" s="93"/>
      <c r="N29" s="92"/>
      <c r="O29" s="89"/>
      <c r="P29" s="127"/>
      <c r="Q29" s="128"/>
      <c r="R29" s="61"/>
      <c r="S29" s="167"/>
      <c r="T29" s="90"/>
      <c r="U29" s="87"/>
      <c r="V29" s="88"/>
      <c r="W29" s="93"/>
      <c r="X29" s="91"/>
      <c r="Y29" s="83"/>
      <c r="Z29" s="61"/>
      <c r="AA29" s="167"/>
      <c r="AB29" s="90"/>
      <c r="AC29" s="87"/>
      <c r="AD29" s="88"/>
      <c r="AE29" s="87"/>
      <c r="AF29" s="91"/>
      <c r="AG29" s="83"/>
      <c r="AH29" s="166"/>
      <c r="AI29" s="60"/>
      <c r="AJ29" s="90"/>
      <c r="AK29" s="93"/>
      <c r="AL29" s="92"/>
      <c r="AM29" s="89"/>
      <c r="AN29" s="88"/>
      <c r="AO29" s="87"/>
      <c r="AP29" s="166"/>
      <c r="AQ29" s="167"/>
      <c r="AR29" s="63"/>
      <c r="AS29" s="62"/>
      <c r="AT29" s="61"/>
      <c r="AU29" s="60"/>
    </row>
    <row r="30" spans="1:48" s="159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212</v>
      </c>
      <c r="AM30" s="582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163"/>
      <c r="AG31" s="163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59" customFormat="1" ht="16.5" customHeight="1" outlineLevel="1" x14ac:dyDescent="0.2">
      <c r="A32" s="94"/>
      <c r="B32" s="75" t="s">
        <v>30</v>
      </c>
      <c r="C32" s="81"/>
      <c r="D32" s="604" t="s">
        <v>213</v>
      </c>
      <c r="E32" s="605"/>
      <c r="F32" s="600" t="s">
        <v>214</v>
      </c>
      <c r="G32" s="601"/>
      <c r="H32" s="602" t="s">
        <v>75</v>
      </c>
      <c r="I32" s="603"/>
      <c r="J32" s="588"/>
      <c r="K32" s="589"/>
      <c r="L32" s="604" t="s">
        <v>215</v>
      </c>
      <c r="M32" s="606"/>
      <c r="N32" s="600" t="s">
        <v>216</v>
      </c>
      <c r="O32" s="601"/>
      <c r="P32" s="602" t="s">
        <v>75</v>
      </c>
      <c r="Q32" s="603"/>
      <c r="R32" s="588"/>
      <c r="S32" s="589"/>
      <c r="T32" s="604" t="s">
        <v>217</v>
      </c>
      <c r="U32" s="606"/>
      <c r="V32" s="605" t="s">
        <v>218</v>
      </c>
      <c r="W32" s="605"/>
      <c r="X32" s="602" t="s">
        <v>75</v>
      </c>
      <c r="Y32" s="603"/>
      <c r="Z32" s="588"/>
      <c r="AA32" s="589"/>
      <c r="AB32" s="604" t="s">
        <v>219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159">
        <f>COUNTA(D32:AU32)</f>
        <v>15</v>
      </c>
    </row>
    <row r="33" spans="1:48" s="159" customFormat="1" ht="16.5" customHeight="1" outlineLevel="1" x14ac:dyDescent="0.2">
      <c r="A33" s="59"/>
      <c r="B33" s="72" t="s">
        <v>221</v>
      </c>
      <c r="C33" s="80"/>
      <c r="D33" s="591" t="s">
        <v>210</v>
      </c>
      <c r="E33" s="592"/>
      <c r="F33" s="593" t="s">
        <v>222</v>
      </c>
      <c r="G33" s="594"/>
      <c r="H33" s="595"/>
      <c r="I33" s="596"/>
      <c r="J33" s="597"/>
      <c r="K33" s="598"/>
      <c r="L33" s="591" t="s">
        <v>222</v>
      </c>
      <c r="M33" s="592"/>
      <c r="N33" s="593" t="s">
        <v>222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223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159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159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224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163"/>
      <c r="AG36" s="163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159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225</v>
      </c>
      <c r="G37" s="601"/>
      <c r="H37" s="602" t="s">
        <v>75</v>
      </c>
      <c r="I37" s="603"/>
      <c r="J37" s="588"/>
      <c r="K37" s="589"/>
      <c r="L37" s="604" t="s">
        <v>202</v>
      </c>
      <c r="M37" s="605"/>
      <c r="N37" s="600" t="s">
        <v>226</v>
      </c>
      <c r="O37" s="601"/>
      <c r="P37" s="602" t="s">
        <v>75</v>
      </c>
      <c r="Q37" s="603"/>
      <c r="R37" s="588"/>
      <c r="S37" s="589"/>
      <c r="T37" s="604" t="s">
        <v>227</v>
      </c>
      <c r="U37" s="606"/>
      <c r="V37" s="605" t="s">
        <v>228</v>
      </c>
      <c r="W37" s="605"/>
      <c r="X37" s="602" t="s">
        <v>75</v>
      </c>
      <c r="Y37" s="603"/>
      <c r="Z37" s="588"/>
      <c r="AA37" s="589"/>
      <c r="AB37" s="604" t="s">
        <v>204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230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59">
        <f>COUNTA(D37:AU37)</f>
        <v>15</v>
      </c>
    </row>
    <row r="38" spans="1:48" s="159" customFormat="1" ht="16.5" customHeight="1" outlineLevel="1" x14ac:dyDescent="0.2">
      <c r="A38" s="59"/>
      <c r="B38" s="72" t="s">
        <v>231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210</v>
      </c>
      <c r="U38" s="617"/>
      <c r="V38" s="599" t="s">
        <v>222</v>
      </c>
      <c r="W38" s="599"/>
      <c r="X38" s="595"/>
      <c r="Y38" s="596"/>
      <c r="Z38" s="597"/>
      <c r="AA38" s="598"/>
      <c r="AB38" s="591" t="s">
        <v>223</v>
      </c>
      <c r="AC38" s="599"/>
      <c r="AD38" s="593" t="s">
        <v>210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59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59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159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232</v>
      </c>
      <c r="M42" s="538"/>
      <c r="N42" s="527" t="s">
        <v>233</v>
      </c>
      <c r="O42" s="536"/>
      <c r="P42" s="527" t="s">
        <v>234</v>
      </c>
      <c r="Q42" s="534"/>
      <c r="R42" s="527" t="s">
        <v>217</v>
      </c>
      <c r="S42" s="527"/>
      <c r="T42" s="537" t="s">
        <v>233</v>
      </c>
      <c r="U42" s="538"/>
      <c r="V42" s="535" t="s">
        <v>235</v>
      </c>
      <c r="W42" s="536"/>
      <c r="X42" s="527" t="s">
        <v>59</v>
      </c>
      <c r="Y42" s="534"/>
      <c r="Z42" s="527" t="s">
        <v>236</v>
      </c>
      <c r="AA42" s="527"/>
      <c r="AB42" s="537" t="s">
        <v>237</v>
      </c>
      <c r="AC42" s="538"/>
      <c r="AD42" s="527" t="s">
        <v>238</v>
      </c>
      <c r="AE42" s="527"/>
      <c r="AF42" s="533" t="s">
        <v>65</v>
      </c>
      <c r="AG42" s="534"/>
      <c r="AH42" s="535" t="s">
        <v>239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240</v>
      </c>
      <c r="AQ42" s="527"/>
      <c r="AR42" s="528"/>
      <c r="AS42" s="529"/>
      <c r="AT42" s="530"/>
      <c r="AU42" s="531"/>
      <c r="AV42" s="159">
        <f>COUNTA(D42:AU42)</f>
        <v>20</v>
      </c>
    </row>
    <row r="43" spans="1:48" s="159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159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159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241</v>
      </c>
      <c r="G45" s="512"/>
      <c r="H45" s="511" t="s">
        <v>53</v>
      </c>
      <c r="I45" s="513"/>
      <c r="J45" s="496" t="s">
        <v>242</v>
      </c>
      <c r="K45" s="497"/>
      <c r="L45" s="509" t="s">
        <v>243</v>
      </c>
      <c r="M45" s="510"/>
      <c r="N45" s="513" t="s">
        <v>244</v>
      </c>
      <c r="O45" s="512"/>
      <c r="P45" s="511" t="s">
        <v>245</v>
      </c>
      <c r="Q45" s="513"/>
      <c r="R45" s="496" t="s">
        <v>45</v>
      </c>
      <c r="S45" s="497"/>
      <c r="T45" s="509" t="s">
        <v>246</v>
      </c>
      <c r="U45" s="510"/>
      <c r="V45" s="513" t="s">
        <v>247</v>
      </c>
      <c r="W45" s="512"/>
      <c r="X45" s="511" t="s">
        <v>53</v>
      </c>
      <c r="Y45" s="513"/>
      <c r="Z45" s="511" t="s">
        <v>113</v>
      </c>
      <c r="AA45" s="497"/>
      <c r="AB45" s="509" t="s">
        <v>248</v>
      </c>
      <c r="AC45" s="510"/>
      <c r="AD45" s="513" t="s">
        <v>45</v>
      </c>
      <c r="AE45" s="512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242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159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249</v>
      </c>
      <c r="M47" s="538"/>
      <c r="N47" s="527" t="s">
        <v>250</v>
      </c>
      <c r="O47" s="536"/>
      <c r="P47" s="527" t="s">
        <v>217</v>
      </c>
      <c r="Q47" s="534"/>
      <c r="R47" s="527" t="s">
        <v>233</v>
      </c>
      <c r="S47" s="527"/>
      <c r="T47" s="537" t="s">
        <v>217</v>
      </c>
      <c r="U47" s="538"/>
      <c r="V47" s="535" t="s">
        <v>59</v>
      </c>
      <c r="W47" s="536"/>
      <c r="X47" s="527" t="s">
        <v>232</v>
      </c>
      <c r="Y47" s="534"/>
      <c r="Z47" s="527" t="s">
        <v>59</v>
      </c>
      <c r="AA47" s="527"/>
      <c r="AB47" s="537" t="s">
        <v>251</v>
      </c>
      <c r="AC47" s="538"/>
      <c r="AD47" s="527" t="s">
        <v>252</v>
      </c>
      <c r="AE47" s="527"/>
      <c r="AF47" s="533" t="s">
        <v>253</v>
      </c>
      <c r="AG47" s="534"/>
      <c r="AH47" s="535" t="s">
        <v>252</v>
      </c>
      <c r="AI47" s="536"/>
      <c r="AJ47" s="537" t="s">
        <v>234</v>
      </c>
      <c r="AK47" s="538"/>
      <c r="AL47" s="535" t="s">
        <v>60</v>
      </c>
      <c r="AM47" s="536"/>
      <c r="AN47" s="527" t="s">
        <v>254</v>
      </c>
      <c r="AO47" s="534"/>
      <c r="AP47" s="527" t="s">
        <v>60</v>
      </c>
      <c r="AQ47" s="527"/>
      <c r="AR47" s="528"/>
      <c r="AS47" s="529"/>
      <c r="AT47" s="530"/>
      <c r="AU47" s="531"/>
      <c r="AV47" s="159">
        <f>COUNTA(D47:AU47)</f>
        <v>20</v>
      </c>
    </row>
    <row r="48" spans="1:48" s="159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159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159" customFormat="1" ht="16.5" customHeight="1" outlineLevel="1" thickBot="1" x14ac:dyDescent="0.25">
      <c r="A50" s="59"/>
      <c r="B50" s="58">
        <v>404</v>
      </c>
      <c r="C50" s="82">
        <v>44</v>
      </c>
      <c r="D50" s="509" t="s">
        <v>244</v>
      </c>
      <c r="E50" s="510"/>
      <c r="F50" s="511" t="s">
        <v>53</v>
      </c>
      <c r="G50" s="512"/>
      <c r="H50" s="511" t="s">
        <v>245</v>
      </c>
      <c r="I50" s="513"/>
      <c r="J50" s="496" t="s">
        <v>53</v>
      </c>
      <c r="K50" s="497"/>
      <c r="L50" s="509" t="s">
        <v>255</v>
      </c>
      <c r="M50" s="510"/>
      <c r="N50" s="513" t="s">
        <v>256</v>
      </c>
      <c r="O50" s="512"/>
      <c r="P50" s="511" t="s">
        <v>45</v>
      </c>
      <c r="Q50" s="513"/>
      <c r="R50" s="496" t="s">
        <v>245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245</v>
      </c>
      <c r="AK50" s="510"/>
      <c r="AL50" s="511" t="s">
        <v>53</v>
      </c>
      <c r="AM50" s="512"/>
      <c r="AN50" s="511" t="s">
        <v>245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159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257</v>
      </c>
      <c r="M52" s="538"/>
      <c r="N52" s="527" t="s">
        <v>258</v>
      </c>
      <c r="O52" s="536"/>
      <c r="P52" s="530"/>
      <c r="Q52" s="563"/>
      <c r="R52" s="530"/>
      <c r="S52" s="530"/>
      <c r="T52" s="537" t="s">
        <v>195</v>
      </c>
      <c r="U52" s="538"/>
      <c r="V52" s="527" t="s">
        <v>233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259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159">
        <f>COUNTA(D52:AU52)</f>
        <v>10</v>
      </c>
    </row>
    <row r="53" spans="1:48" s="159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3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159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166"/>
      <c r="Q54" s="83"/>
      <c r="R54" s="166"/>
      <c r="S54" s="167"/>
      <c r="T54" s="69"/>
      <c r="U54" s="68"/>
      <c r="V54" s="66"/>
      <c r="W54" s="64"/>
      <c r="X54" s="91"/>
      <c r="Y54" s="83"/>
      <c r="Z54" s="177"/>
      <c r="AA54" s="91"/>
      <c r="AB54" s="69"/>
      <c r="AC54" s="68"/>
      <c r="AD54" s="66"/>
      <c r="AE54" s="67"/>
      <c r="AF54" s="177"/>
      <c r="AG54" s="83"/>
      <c r="AH54" s="177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159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260</v>
      </c>
      <c r="M55" s="510"/>
      <c r="N55" s="510" t="s">
        <v>261</v>
      </c>
      <c r="O55" s="570"/>
      <c r="P55" s="571"/>
      <c r="Q55" s="557"/>
      <c r="R55" s="553"/>
      <c r="S55" s="501"/>
      <c r="T55" s="509" t="s">
        <v>149</v>
      </c>
      <c r="U55" s="510"/>
      <c r="V55" s="513" t="s">
        <v>262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262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159" customFormat="1" ht="16.5" customHeight="1" outlineLevel="1" x14ac:dyDescent="0.2">
      <c r="A57" s="59"/>
      <c r="B57" s="75" t="s">
        <v>11</v>
      </c>
      <c r="C57" s="81"/>
      <c r="D57" s="537" t="s">
        <v>59</v>
      </c>
      <c r="E57" s="538"/>
      <c r="F57" s="527" t="s">
        <v>66</v>
      </c>
      <c r="G57" s="527"/>
      <c r="H57" s="533" t="s">
        <v>59</v>
      </c>
      <c r="I57" s="534"/>
      <c r="J57" s="535" t="s">
        <v>66</v>
      </c>
      <c r="K57" s="536"/>
      <c r="L57" s="537" t="s">
        <v>263</v>
      </c>
      <c r="M57" s="538"/>
      <c r="N57" s="527" t="s">
        <v>264</v>
      </c>
      <c r="O57" s="536"/>
      <c r="P57" s="527" t="s">
        <v>265</v>
      </c>
      <c r="Q57" s="534"/>
      <c r="R57" s="527" t="s">
        <v>266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267</v>
      </c>
      <c r="AC57" s="538"/>
      <c r="AD57" s="527" t="s">
        <v>268</v>
      </c>
      <c r="AE57" s="527"/>
      <c r="AF57" s="533" t="s">
        <v>269</v>
      </c>
      <c r="AG57" s="534"/>
      <c r="AH57" s="535" t="s">
        <v>270</v>
      </c>
      <c r="AI57" s="536"/>
      <c r="AJ57" s="537" t="s">
        <v>60</v>
      </c>
      <c r="AK57" s="538"/>
      <c r="AL57" s="535" t="s">
        <v>271</v>
      </c>
      <c r="AM57" s="536"/>
      <c r="AN57" s="527" t="s">
        <v>60</v>
      </c>
      <c r="AO57" s="534"/>
      <c r="AP57" s="527" t="s">
        <v>267</v>
      </c>
      <c r="AQ57" s="527"/>
      <c r="AR57" s="528"/>
      <c r="AS57" s="529"/>
      <c r="AT57" s="530"/>
      <c r="AU57" s="531"/>
      <c r="AV57" s="159">
        <f>COUNTA(D57:AU57)</f>
        <v>20</v>
      </c>
    </row>
    <row r="58" spans="1:48" s="159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164"/>
      <c r="AS58" s="165"/>
      <c r="AT58" s="541"/>
      <c r="AU58" s="542"/>
    </row>
    <row r="59" spans="1:48" s="159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159" customFormat="1" ht="16.5" customHeight="1" outlineLevel="1" thickBot="1" x14ac:dyDescent="0.25">
      <c r="A60" s="59"/>
      <c r="B60" s="58">
        <v>401</v>
      </c>
      <c r="C60" s="57">
        <v>33</v>
      </c>
      <c r="D60" s="509" t="s">
        <v>116</v>
      </c>
      <c r="E60" s="510"/>
      <c r="F60" s="506" t="s">
        <v>57</v>
      </c>
      <c r="G60" s="505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159" customFormat="1" ht="16.5" customHeight="1" outlineLevel="1" x14ac:dyDescent="0.2">
      <c r="A62" s="59"/>
      <c r="B62" s="75" t="s">
        <v>119</v>
      </c>
      <c r="C62" s="81"/>
      <c r="D62" s="537" t="s">
        <v>66</v>
      </c>
      <c r="E62" s="538"/>
      <c r="F62" s="527" t="s">
        <v>59</v>
      </c>
      <c r="G62" s="527"/>
      <c r="H62" s="533" t="s">
        <v>272</v>
      </c>
      <c r="I62" s="534"/>
      <c r="J62" s="535" t="s">
        <v>59</v>
      </c>
      <c r="K62" s="536"/>
      <c r="L62" s="537" t="s">
        <v>266</v>
      </c>
      <c r="M62" s="538"/>
      <c r="N62" s="527" t="s">
        <v>263</v>
      </c>
      <c r="O62" s="536"/>
      <c r="P62" s="527" t="s">
        <v>264</v>
      </c>
      <c r="Q62" s="534"/>
      <c r="R62" s="527" t="s">
        <v>270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269</v>
      </c>
      <c r="AC62" s="538"/>
      <c r="AD62" s="527" t="s">
        <v>267</v>
      </c>
      <c r="AE62" s="527"/>
      <c r="AF62" s="533" t="s">
        <v>270</v>
      </c>
      <c r="AG62" s="534"/>
      <c r="AH62" s="535" t="s">
        <v>269</v>
      </c>
      <c r="AI62" s="536"/>
      <c r="AJ62" s="537" t="s">
        <v>270</v>
      </c>
      <c r="AK62" s="538"/>
      <c r="AL62" s="535" t="s">
        <v>60</v>
      </c>
      <c r="AM62" s="536"/>
      <c r="AN62" s="527" t="s">
        <v>265</v>
      </c>
      <c r="AO62" s="534"/>
      <c r="AP62" s="527" t="s">
        <v>273</v>
      </c>
      <c r="AQ62" s="527"/>
      <c r="AR62" s="528"/>
      <c r="AS62" s="529"/>
      <c r="AT62" s="530"/>
      <c r="AU62" s="531"/>
      <c r="AV62" s="159">
        <f>COUNTA(D62:AU62)</f>
        <v>20</v>
      </c>
    </row>
    <row r="63" spans="1:48" s="159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164"/>
      <c r="AS63" s="165"/>
      <c r="AT63" s="541"/>
      <c r="AU63" s="542"/>
    </row>
    <row r="64" spans="1:48" s="159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159" customFormat="1" ht="16.5" customHeight="1" outlineLevel="1" thickBot="1" x14ac:dyDescent="0.25">
      <c r="A65" s="59"/>
      <c r="B65" s="58">
        <v>402</v>
      </c>
      <c r="C65" s="57">
        <v>34</v>
      </c>
      <c r="D65" s="514" t="s">
        <v>57</v>
      </c>
      <c r="E65" s="515"/>
      <c r="F65" s="511" t="s">
        <v>116</v>
      </c>
      <c r="G65" s="512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274</v>
      </c>
      <c r="O65" s="512"/>
      <c r="P65" s="511" t="s">
        <v>31</v>
      </c>
      <c r="Q65" s="513"/>
      <c r="R65" s="496" t="s">
        <v>113</v>
      </c>
      <c r="S65" s="497"/>
      <c r="T65" s="514" t="s">
        <v>57</v>
      </c>
      <c r="U65" s="515"/>
      <c r="V65" s="513" t="s">
        <v>116</v>
      </c>
      <c r="W65" s="512"/>
      <c r="X65" s="511" t="s">
        <v>149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149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159" customFormat="1" ht="16.5" customHeight="1" outlineLevel="1" x14ac:dyDescent="0.2">
      <c r="A67" s="59"/>
      <c r="B67" s="75" t="s">
        <v>120</v>
      </c>
      <c r="C67" s="81"/>
      <c r="D67" s="528"/>
      <c r="E67" s="563"/>
      <c r="F67" s="566"/>
      <c r="G67" s="563"/>
      <c r="H67" s="533" t="s">
        <v>268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58</v>
      </c>
      <c r="Q67" s="534"/>
      <c r="R67" s="535" t="s">
        <v>276</v>
      </c>
      <c r="S67" s="536"/>
      <c r="T67" s="567"/>
      <c r="U67" s="568"/>
      <c r="V67" s="566"/>
      <c r="W67" s="564"/>
      <c r="X67" s="527" t="s">
        <v>277</v>
      </c>
      <c r="Y67" s="534"/>
      <c r="Z67" s="527" t="s">
        <v>278</v>
      </c>
      <c r="AA67" s="527"/>
      <c r="AB67" s="567"/>
      <c r="AC67" s="568"/>
      <c r="AD67" s="530"/>
      <c r="AE67" s="530"/>
      <c r="AF67" s="533" t="s">
        <v>277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279</v>
      </c>
      <c r="AO67" s="534"/>
      <c r="AP67" s="535" t="s">
        <v>280</v>
      </c>
      <c r="AQ67" s="565"/>
      <c r="AR67" s="528"/>
      <c r="AS67" s="529"/>
      <c r="AT67" s="530"/>
      <c r="AU67" s="531"/>
      <c r="AV67" s="159">
        <f>COUNTA(D67:AU67)</f>
        <v>10</v>
      </c>
    </row>
    <row r="68" spans="1:48" s="159" customFormat="1" ht="16.5" customHeight="1" outlineLevel="1" x14ac:dyDescent="0.2">
      <c r="A68" s="59"/>
      <c r="B68" s="73" t="s">
        <v>41</v>
      </c>
      <c r="C68" s="80"/>
      <c r="D68" s="539"/>
      <c r="E68" s="559"/>
      <c r="F68" s="541"/>
      <c r="G68" s="560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164"/>
      <c r="AS68" s="165"/>
      <c r="AT68" s="541"/>
      <c r="AU68" s="542"/>
    </row>
    <row r="69" spans="1:48" s="159" customFormat="1" ht="16.5" customHeight="1" outlineLevel="1" x14ac:dyDescent="0.2">
      <c r="A69" s="59"/>
      <c r="B69" s="72" t="s">
        <v>281</v>
      </c>
      <c r="C69" s="80">
        <v>4</v>
      </c>
      <c r="D69" s="63"/>
      <c r="E69" s="83"/>
      <c r="F69" s="166"/>
      <c r="G69" s="91"/>
      <c r="H69" s="66"/>
      <c r="I69" s="68"/>
      <c r="J69" s="79"/>
      <c r="K69" s="70"/>
      <c r="L69" s="63"/>
      <c r="M69" s="83"/>
      <c r="N69" s="61"/>
      <c r="O69" s="167"/>
      <c r="P69" s="67"/>
      <c r="Q69" s="68"/>
      <c r="R69" s="66"/>
      <c r="S69" s="67"/>
      <c r="T69" s="63"/>
      <c r="U69" s="167"/>
      <c r="V69" s="166"/>
      <c r="W69" s="91"/>
      <c r="X69" s="67"/>
      <c r="Y69" s="68"/>
      <c r="Z69" s="65"/>
      <c r="AA69" s="64"/>
      <c r="AB69" s="63"/>
      <c r="AC69" s="167"/>
      <c r="AD69" s="166"/>
      <c r="AE69" s="91"/>
      <c r="AF69" s="67"/>
      <c r="AG69" s="68"/>
      <c r="AH69" s="65"/>
      <c r="AI69" s="64"/>
      <c r="AJ69" s="63"/>
      <c r="AK69" s="167"/>
      <c r="AL69" s="166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159" customFormat="1" ht="16.5" customHeight="1" outlineLevel="1" thickBot="1" x14ac:dyDescent="0.25">
      <c r="A70" s="59"/>
      <c r="B70" s="58">
        <v>405</v>
      </c>
      <c r="C70" s="57"/>
      <c r="D70" s="498"/>
      <c r="E70" s="550"/>
      <c r="F70" s="550"/>
      <c r="G70" s="551"/>
      <c r="H70" s="555" t="s">
        <v>113</v>
      </c>
      <c r="I70" s="556"/>
      <c r="J70" s="511" t="s">
        <v>46</v>
      </c>
      <c r="K70" s="497"/>
      <c r="L70" s="550"/>
      <c r="M70" s="553"/>
      <c r="N70" s="557"/>
      <c r="O70" s="551"/>
      <c r="P70" s="511" t="s">
        <v>52</v>
      </c>
      <c r="Q70" s="513"/>
      <c r="R70" s="496" t="s">
        <v>49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169"/>
      <c r="AU71" s="168"/>
    </row>
    <row r="72" spans="1:48" s="159" customFormat="1" ht="18" customHeight="1" outlineLevel="1" x14ac:dyDescent="0.2">
      <c r="A72" s="59"/>
      <c r="B72" s="75" t="s">
        <v>42</v>
      </c>
      <c r="C72" s="74"/>
      <c r="D72" s="537" t="s">
        <v>266</v>
      </c>
      <c r="E72" s="538"/>
      <c r="F72" s="527" t="s">
        <v>268</v>
      </c>
      <c r="G72" s="527"/>
      <c r="H72" s="533" t="s">
        <v>266</v>
      </c>
      <c r="I72" s="534"/>
      <c r="J72" s="535" t="s">
        <v>282</v>
      </c>
      <c r="K72" s="536"/>
      <c r="L72" s="537" t="s">
        <v>283</v>
      </c>
      <c r="M72" s="538"/>
      <c r="N72" s="527" t="s">
        <v>270</v>
      </c>
      <c r="O72" s="536"/>
      <c r="P72" s="527" t="s">
        <v>267</v>
      </c>
      <c r="Q72" s="534"/>
      <c r="R72" s="527" t="s">
        <v>60</v>
      </c>
      <c r="S72" s="527"/>
      <c r="T72" s="537" t="s">
        <v>227</v>
      </c>
      <c r="U72" s="538"/>
      <c r="V72" s="535" t="s">
        <v>266</v>
      </c>
      <c r="W72" s="536"/>
      <c r="X72" s="527" t="s">
        <v>284</v>
      </c>
      <c r="Y72" s="534"/>
      <c r="Z72" s="527" t="s">
        <v>267</v>
      </c>
      <c r="AA72" s="527"/>
      <c r="AB72" s="537" t="s">
        <v>285</v>
      </c>
      <c r="AC72" s="538"/>
      <c r="AD72" s="527" t="s">
        <v>286</v>
      </c>
      <c r="AE72" s="527"/>
      <c r="AF72" s="533" t="s">
        <v>287</v>
      </c>
      <c r="AG72" s="534"/>
      <c r="AH72" s="535" t="s">
        <v>287</v>
      </c>
      <c r="AI72" s="536"/>
      <c r="AJ72" s="537" t="s">
        <v>282</v>
      </c>
      <c r="AK72" s="538"/>
      <c r="AL72" s="535" t="s">
        <v>288</v>
      </c>
      <c r="AM72" s="536"/>
      <c r="AN72" s="527" t="s">
        <v>227</v>
      </c>
      <c r="AO72" s="534"/>
      <c r="AP72" s="527" t="s">
        <v>289</v>
      </c>
      <c r="AQ72" s="527"/>
      <c r="AR72" s="528"/>
      <c r="AS72" s="529"/>
      <c r="AT72" s="530"/>
      <c r="AU72" s="531"/>
      <c r="AV72" s="159">
        <f>COUNTA(J72:AU72)</f>
        <v>17</v>
      </c>
    </row>
    <row r="73" spans="1:48" s="159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159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159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290</v>
      </c>
      <c r="G75" s="512"/>
      <c r="H75" s="511" t="s">
        <v>291</v>
      </c>
      <c r="I75" s="513"/>
      <c r="J75" s="496" t="s">
        <v>149</v>
      </c>
      <c r="K75" s="497"/>
      <c r="L75" s="509" t="s">
        <v>292</v>
      </c>
      <c r="M75" s="510"/>
      <c r="N75" s="513" t="s">
        <v>293</v>
      </c>
      <c r="O75" s="512"/>
      <c r="P75" s="511" t="s">
        <v>49</v>
      </c>
      <c r="Q75" s="513"/>
      <c r="R75" s="496" t="s">
        <v>52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260</v>
      </c>
      <c r="AK75" s="510"/>
      <c r="AL75" s="511" t="s">
        <v>50</v>
      </c>
      <c r="AM75" s="512"/>
      <c r="AN75" s="511" t="s">
        <v>48</v>
      </c>
      <c r="AO75" s="513"/>
      <c r="AP75" s="496" t="s">
        <v>113</v>
      </c>
      <c r="AQ75" s="497"/>
      <c r="AR75" s="498"/>
      <c r="AS75" s="499"/>
      <c r="AT75" s="500"/>
      <c r="AU75" s="501"/>
    </row>
    <row r="76" spans="1:48" s="159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159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159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159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161"/>
      <c r="T80" s="35"/>
      <c r="U80" s="34"/>
      <c r="V80" s="160"/>
      <c r="W80" s="160" t="s">
        <v>5</v>
      </c>
      <c r="X80" s="160"/>
      <c r="Y80" s="160"/>
      <c r="Z80" s="160"/>
      <c r="AA80" s="161"/>
      <c r="AB80" s="35"/>
      <c r="AC80" s="34"/>
      <c r="AD80" s="160"/>
      <c r="AE80" s="160" t="s">
        <v>4</v>
      </c>
      <c r="AF80" s="160"/>
      <c r="AG80" s="160"/>
      <c r="AH80" s="160"/>
      <c r="AI80" s="161"/>
      <c r="AJ80" s="35"/>
      <c r="AK80" s="34"/>
      <c r="AL80" s="160"/>
      <c r="AM80" s="160" t="s">
        <v>3</v>
      </c>
      <c r="AN80" s="160"/>
      <c r="AO80" s="160"/>
      <c r="AP80" s="160"/>
      <c r="AQ80" s="161"/>
      <c r="AR80" s="160"/>
      <c r="AS80" s="160" t="s">
        <v>2</v>
      </c>
      <c r="AT80" s="160"/>
      <c r="AU80" s="161"/>
    </row>
    <row r="81" spans="2:48" s="159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159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1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0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1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22</v>
      </c>
    </row>
    <row r="83" spans="2:48" s="159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1</v>
      </c>
      <c r="U83" s="14">
        <f t="shared" si="1"/>
        <v>0</v>
      </c>
      <c r="V83" s="14">
        <f t="shared" si="1"/>
        <v>1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1</v>
      </c>
      <c r="AK83" s="14">
        <f t="shared" si="2"/>
        <v>0</v>
      </c>
      <c r="AL83" s="14">
        <f t="shared" si="2"/>
        <v>1</v>
      </c>
      <c r="AM83" s="14">
        <f t="shared" si="2"/>
        <v>0</v>
      </c>
      <c r="AN83" s="14">
        <f t="shared" si="2"/>
        <v>1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24</v>
      </c>
    </row>
    <row r="84" spans="2:48" s="159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12</v>
      </c>
    </row>
    <row r="85" spans="2:48" s="159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0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0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1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26</v>
      </c>
    </row>
    <row r="86" spans="2:48" s="159" customFormat="1" ht="18" customHeight="1" outlineLevel="1" x14ac:dyDescent="0.2">
      <c r="B86" s="22" t="s">
        <v>149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1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1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28</v>
      </c>
    </row>
    <row r="87" spans="2:48" s="159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28</v>
      </c>
    </row>
    <row r="88" spans="2:48" s="159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26</v>
      </c>
    </row>
    <row r="89" spans="2:48" s="159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1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26</v>
      </c>
    </row>
    <row r="90" spans="2:48" s="159" customFormat="1" ht="16.5" customHeight="1" outlineLevel="1" x14ac:dyDescent="0.2">
      <c r="B90" s="22" t="s">
        <v>262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28</v>
      </c>
    </row>
    <row r="91" spans="2:48" s="159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28</v>
      </c>
    </row>
    <row r="92" spans="2:48" s="159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159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159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159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1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</v>
      </c>
    </row>
    <row r="96" spans="2:48" s="159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159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N97:AC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159" customFormat="1" ht="18" customHeight="1" outlineLevel="1" x14ac:dyDescent="0.2">
      <c r="B98" s="22"/>
      <c r="C98" s="20"/>
      <c r="D98" s="19">
        <f t="shared" ref="D98:M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4"/>
        <v>0</v>
      </c>
      <c r="O98" s="14">
        <f t="shared" si="4"/>
        <v>0</v>
      </c>
      <c r="P98" s="14">
        <f t="shared" si="4"/>
        <v>0</v>
      </c>
      <c r="Q98" s="14">
        <f t="shared" si="4"/>
        <v>0</v>
      </c>
      <c r="R98" s="14">
        <f t="shared" si="4"/>
        <v>0</v>
      </c>
      <c r="S98" s="18">
        <f t="shared" si="4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ref="AD98:AS103" si="6">IF($B98&lt;&gt;"",COUNTIF(AD$12:AD$77,$B98),0)</f>
        <v>0</v>
      </c>
      <c r="AE98" s="14">
        <f t="shared" si="6"/>
        <v>0</v>
      </c>
      <c r="AF98" s="14">
        <f t="shared" si="6"/>
        <v>0</v>
      </c>
      <c r="AG98" s="14">
        <f t="shared" si="6"/>
        <v>0</v>
      </c>
      <c r="AH98" s="14">
        <f t="shared" si="6"/>
        <v>0</v>
      </c>
      <c r="AI98" s="18">
        <f t="shared" si="6"/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ref="AT98:AU103" si="7">IF($B98&lt;&gt;"",COUNTIF(AT$12:AT$77,$B98),0)</f>
        <v>0</v>
      </c>
      <c r="AU98" s="14">
        <f t="shared" si="7"/>
        <v>0</v>
      </c>
      <c r="AV98" s="9">
        <f t="shared" si="3"/>
        <v>0</v>
      </c>
    </row>
    <row r="99" spans="1:48" s="159" customFormat="1" ht="18" customHeight="1" outlineLevel="1" x14ac:dyDescent="0.2">
      <c r="B99" s="21" t="s">
        <v>55</v>
      </c>
      <c r="C99" s="20"/>
      <c r="D99" s="19">
        <f t="shared" si="5"/>
        <v>1</v>
      </c>
      <c r="E99" s="14">
        <f t="shared" si="5"/>
        <v>0</v>
      </c>
      <c r="F99" s="14">
        <f t="shared" si="5"/>
        <v>1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4"/>
        <v>1</v>
      </c>
      <c r="O99" s="14">
        <f t="shared" si="4"/>
        <v>0</v>
      </c>
      <c r="P99" s="14">
        <f t="shared" si="4"/>
        <v>1</v>
      </c>
      <c r="Q99" s="14">
        <f t="shared" si="4"/>
        <v>0</v>
      </c>
      <c r="R99" s="14">
        <f t="shared" si="4"/>
        <v>0</v>
      </c>
      <c r="S99" s="18">
        <f t="shared" si="4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6"/>
        <v>0</v>
      </c>
      <c r="AE99" s="14">
        <f t="shared" si="6"/>
        <v>0</v>
      </c>
      <c r="AF99" s="14">
        <f t="shared" si="6"/>
        <v>0</v>
      </c>
      <c r="AG99" s="14">
        <f t="shared" si="6"/>
        <v>0</v>
      </c>
      <c r="AH99" s="14">
        <f t="shared" si="6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7"/>
        <v>0</v>
      </c>
      <c r="AU99" s="14">
        <f t="shared" si="7"/>
        <v>0</v>
      </c>
      <c r="AV99" s="9">
        <f t="shared" si="3"/>
        <v>12</v>
      </c>
    </row>
    <row r="100" spans="1:48" s="159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4"/>
        <v>1</v>
      </c>
      <c r="O100" s="14">
        <f t="shared" si="4"/>
        <v>0</v>
      </c>
      <c r="P100" s="14">
        <f t="shared" si="4"/>
        <v>1</v>
      </c>
      <c r="Q100" s="14">
        <f t="shared" si="4"/>
        <v>0</v>
      </c>
      <c r="R100" s="14">
        <f t="shared" si="4"/>
        <v>0</v>
      </c>
      <c r="S100" s="18">
        <f t="shared" si="4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6"/>
        <v>1</v>
      </c>
      <c r="AE100" s="14">
        <f t="shared" si="6"/>
        <v>0</v>
      </c>
      <c r="AF100" s="14">
        <f t="shared" si="6"/>
        <v>1</v>
      </c>
      <c r="AG100" s="14">
        <f t="shared" si="6"/>
        <v>0</v>
      </c>
      <c r="AH100" s="14">
        <f t="shared" si="6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7"/>
        <v>0</v>
      </c>
      <c r="AU100" s="14">
        <f t="shared" si="7"/>
        <v>0</v>
      </c>
      <c r="AV100" s="9">
        <f t="shared" si="3"/>
        <v>20</v>
      </c>
    </row>
    <row r="101" spans="1:48" s="159" customFormat="1" ht="16.5" customHeight="1" outlineLevel="1" x14ac:dyDescent="0.2">
      <c r="B101" s="21" t="s">
        <v>57</v>
      </c>
      <c r="C101" s="20"/>
      <c r="D101" s="19">
        <f t="shared" si="5"/>
        <v>1</v>
      </c>
      <c r="E101" s="14">
        <f t="shared" si="5"/>
        <v>0</v>
      </c>
      <c r="F101" s="14">
        <f t="shared" si="5"/>
        <v>1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4"/>
        <v>0</v>
      </c>
      <c r="O101" s="14">
        <f t="shared" si="4"/>
        <v>0</v>
      </c>
      <c r="P101" s="14">
        <f t="shared" si="4"/>
        <v>0</v>
      </c>
      <c r="Q101" s="14">
        <f t="shared" si="4"/>
        <v>0</v>
      </c>
      <c r="R101" s="14">
        <f t="shared" si="4"/>
        <v>0</v>
      </c>
      <c r="S101" s="18">
        <f t="shared" si="4"/>
        <v>0</v>
      </c>
      <c r="T101" s="19">
        <f t="shared" si="4"/>
        <v>1</v>
      </c>
      <c r="U101" s="14">
        <f t="shared" si="4"/>
        <v>0</v>
      </c>
      <c r="V101" s="14">
        <f t="shared" si="4"/>
        <v>1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6"/>
        <v>0</v>
      </c>
      <c r="AE101" s="14">
        <f t="shared" si="6"/>
        <v>0</v>
      </c>
      <c r="AF101" s="14">
        <f t="shared" si="6"/>
        <v>0</v>
      </c>
      <c r="AG101" s="14">
        <f t="shared" si="6"/>
        <v>0</v>
      </c>
      <c r="AH101" s="14">
        <f t="shared" si="6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7"/>
        <v>0</v>
      </c>
      <c r="AU101" s="14">
        <f t="shared" si="7"/>
        <v>0</v>
      </c>
      <c r="AV101" s="9">
        <f t="shared" si="3"/>
        <v>8</v>
      </c>
    </row>
    <row r="102" spans="1:48" s="159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4"/>
        <v>0</v>
      </c>
      <c r="O102" s="14">
        <f t="shared" si="4"/>
        <v>0</v>
      </c>
      <c r="P102" s="14">
        <f t="shared" si="4"/>
        <v>0</v>
      </c>
      <c r="Q102" s="14">
        <f t="shared" si="4"/>
        <v>0</v>
      </c>
      <c r="R102" s="14">
        <f t="shared" si="4"/>
        <v>0</v>
      </c>
      <c r="S102" s="18">
        <f t="shared" si="4"/>
        <v>0</v>
      </c>
      <c r="T102" s="19">
        <f t="shared" si="4"/>
        <v>1</v>
      </c>
      <c r="U102" s="14">
        <f t="shared" si="4"/>
        <v>0</v>
      </c>
      <c r="V102" s="14">
        <f t="shared" si="4"/>
        <v>1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6"/>
        <v>0</v>
      </c>
      <c r="AE102" s="14">
        <f t="shared" si="6"/>
        <v>0</v>
      </c>
      <c r="AF102" s="14">
        <f t="shared" si="6"/>
        <v>0</v>
      </c>
      <c r="AG102" s="14">
        <f t="shared" si="6"/>
        <v>0</v>
      </c>
      <c r="AH102" s="14">
        <f t="shared" si="6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7"/>
        <v>0</v>
      </c>
      <c r="AU102" s="14">
        <f t="shared" si="7"/>
        <v>0</v>
      </c>
      <c r="AV102" s="9">
        <f t="shared" si="3"/>
        <v>8</v>
      </c>
    </row>
    <row r="103" spans="1:48" s="158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4"/>
        <v>0</v>
      </c>
      <c r="O103" s="10">
        <f t="shared" si="4"/>
        <v>0</v>
      </c>
      <c r="P103" s="14">
        <f t="shared" si="4"/>
        <v>0</v>
      </c>
      <c r="Q103" s="14">
        <f t="shared" si="4"/>
        <v>0</v>
      </c>
      <c r="R103" s="10">
        <f t="shared" si="4"/>
        <v>0</v>
      </c>
      <c r="S103" s="12">
        <f t="shared" si="4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6"/>
        <v>0</v>
      </c>
      <c r="AE103" s="10">
        <f t="shared" si="6"/>
        <v>0</v>
      </c>
      <c r="AF103" s="10">
        <f t="shared" si="6"/>
        <v>0</v>
      </c>
      <c r="AG103" s="10">
        <f t="shared" si="6"/>
        <v>0</v>
      </c>
      <c r="AH103" s="10">
        <f t="shared" si="6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7"/>
        <v>0</v>
      </c>
      <c r="AU103" s="10">
        <f t="shared" si="7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8">SUM(D82:D103)</f>
        <v>11</v>
      </c>
      <c r="E104" s="495">
        <f t="shared" si="8"/>
        <v>0</v>
      </c>
      <c r="F104" s="492">
        <f t="shared" si="8"/>
        <v>11</v>
      </c>
      <c r="G104" s="495">
        <f t="shared" si="8"/>
        <v>0</v>
      </c>
      <c r="H104" s="492">
        <f t="shared" si="8"/>
        <v>8</v>
      </c>
      <c r="I104" s="495">
        <f t="shared" si="8"/>
        <v>0</v>
      </c>
      <c r="J104" s="492">
        <f t="shared" si="8"/>
        <v>6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9">SUM(T82:T103)</f>
        <v>10</v>
      </c>
      <c r="U104" s="495">
        <f t="shared" si="9"/>
        <v>0</v>
      </c>
      <c r="V104" s="492">
        <f t="shared" si="9"/>
        <v>10</v>
      </c>
      <c r="W104" s="495">
        <f t="shared" si="9"/>
        <v>0</v>
      </c>
      <c r="X104" s="492">
        <f t="shared" si="9"/>
        <v>6</v>
      </c>
      <c r="Y104" s="495">
        <f t="shared" si="9"/>
        <v>0</v>
      </c>
      <c r="Z104" s="492">
        <f t="shared" si="9"/>
        <v>6</v>
      </c>
      <c r="AA104" s="493">
        <f t="shared" si="9"/>
        <v>0</v>
      </c>
      <c r="AB104" s="494">
        <f t="shared" si="9"/>
        <v>9</v>
      </c>
      <c r="AC104" s="495">
        <f t="shared" si="9"/>
        <v>0</v>
      </c>
      <c r="AD104" s="492">
        <f t="shared" si="9"/>
        <v>9</v>
      </c>
      <c r="AE104" s="495">
        <f t="shared" si="9"/>
        <v>0</v>
      </c>
      <c r="AF104" s="492">
        <f t="shared" si="9"/>
        <v>6</v>
      </c>
      <c r="AG104" s="495">
        <f t="shared" si="9"/>
        <v>0</v>
      </c>
      <c r="AH104" s="492">
        <f t="shared" si="9"/>
        <v>6</v>
      </c>
      <c r="AI104" s="493">
        <f t="shared" si="9"/>
        <v>0</v>
      </c>
      <c r="AJ104" s="494">
        <f t="shared" si="9"/>
        <v>10</v>
      </c>
      <c r="AK104" s="495">
        <f t="shared" si="9"/>
        <v>0</v>
      </c>
      <c r="AL104" s="492">
        <f t="shared" si="9"/>
        <v>10</v>
      </c>
      <c r="AM104" s="495">
        <f t="shared" si="9"/>
        <v>0</v>
      </c>
      <c r="AN104" s="492">
        <f t="shared" si="9"/>
        <v>9</v>
      </c>
      <c r="AO104" s="495">
        <f t="shared" si="9"/>
        <v>0</v>
      </c>
      <c r="AP104" s="492">
        <f t="shared" si="9"/>
        <v>6</v>
      </c>
      <c r="AQ104" s="493">
        <f t="shared" si="9"/>
        <v>0</v>
      </c>
      <c r="AR104" s="516">
        <f t="shared" si="9"/>
        <v>0</v>
      </c>
      <c r="AS104" s="495">
        <f t="shared" si="9"/>
        <v>0</v>
      </c>
      <c r="AT104" s="517">
        <f t="shared" si="9"/>
        <v>0</v>
      </c>
      <c r="AU104" s="518"/>
      <c r="AV104" s="3">
        <f>SUM(AV82:AV103)</f>
        <v>336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82</v>
      </c>
      <c r="D109" s="491">
        <f>D11+D16+D21+D26+D31+D36</f>
        <v>73</v>
      </c>
      <c r="E109" s="489"/>
      <c r="F109" s="489">
        <f>F11+F16+F21+F26+F31+F36</f>
        <v>73</v>
      </c>
      <c r="G109" s="489"/>
      <c r="H109" s="489">
        <f t="shared" ref="H109" si="10">H11+H16+H21+H26+H31+H36</f>
        <v>9</v>
      </c>
      <c r="I109" s="489"/>
      <c r="J109" s="489">
        <f t="shared" ref="J109" si="11">J11+J16+J21+J26+J31+J36</f>
        <v>0</v>
      </c>
      <c r="K109" s="489"/>
      <c r="L109" s="489">
        <f t="shared" ref="L109" si="12">L11+L16+L21+L26+L31+L36</f>
        <v>82</v>
      </c>
      <c r="M109" s="489"/>
      <c r="N109" s="489">
        <f t="shared" ref="N109" si="13">N11+N16+N21+N26+N31+N36</f>
        <v>43</v>
      </c>
      <c r="O109" s="489"/>
      <c r="P109" s="489">
        <f t="shared" ref="P109" si="14">P11+P16+P21+P26+P31+P36</f>
        <v>9</v>
      </c>
      <c r="Q109" s="489"/>
      <c r="R109" s="489">
        <f t="shared" ref="R109" si="15">R11+R16+R21+R26+R31+R36</f>
        <v>0</v>
      </c>
      <c r="S109" s="489"/>
      <c r="T109" s="489">
        <f t="shared" ref="T109" si="16">T11+T16+T21+T26+T31+T36</f>
        <v>34</v>
      </c>
      <c r="U109" s="489"/>
      <c r="V109" s="489">
        <f t="shared" ref="V109" si="17">V11+V16+V21+V26+V31+V36</f>
        <v>34</v>
      </c>
      <c r="W109" s="489"/>
      <c r="X109" s="489">
        <f t="shared" ref="X109" si="18">X11+X16+X21+X26+X31+X36</f>
        <v>0</v>
      </c>
      <c r="Y109" s="489"/>
      <c r="Z109" s="489">
        <f t="shared" ref="Z109" si="19">Z11+Z16+Z21+Z26+Z31+Z36</f>
        <v>0</v>
      </c>
      <c r="AA109" s="489"/>
      <c r="AB109" s="489">
        <f t="shared" ref="AB109" si="20">AB11+AB16+AB21+AB26+AB31+AB36</f>
        <v>34</v>
      </c>
      <c r="AC109" s="489"/>
      <c r="AD109" s="489">
        <f t="shared" ref="AD109" si="21">AD11+AD16+AD21+AD26+AD31+AD36</f>
        <v>12</v>
      </c>
      <c r="AE109" s="489"/>
      <c r="AF109" s="489">
        <f t="shared" ref="AF109" si="22">AF11+AF16+AF21+AF26+AF31+AF36</f>
        <v>0</v>
      </c>
      <c r="AG109" s="489"/>
      <c r="AH109" s="489">
        <f t="shared" ref="AH109" si="23">AH11+AH16+AH21+AH26+AH31+AH36</f>
        <v>0</v>
      </c>
      <c r="AI109" s="489"/>
      <c r="AJ109" s="489">
        <f t="shared" ref="AJ109" si="24">AJ11+AJ16+AJ21+AJ26+AJ31+AJ36</f>
        <v>55</v>
      </c>
      <c r="AK109" s="489"/>
      <c r="AL109" s="489">
        <f t="shared" ref="AL109" si="25">AL11+AL16+AL21+AL26+AL31+AL36</f>
        <v>55</v>
      </c>
      <c r="AM109" s="489"/>
      <c r="AN109" s="489">
        <f t="shared" ref="AN109" si="26">AN11+AN16+AN21+AN26+AN31+AN36</f>
        <v>0</v>
      </c>
      <c r="AO109" s="489"/>
      <c r="AP109" s="489">
        <f t="shared" ref="AP109" si="27">AP11+AP16+AP21+AP26+AP31+AP36</f>
        <v>0</v>
      </c>
      <c r="AQ109" s="489"/>
      <c r="AR109" s="489">
        <f t="shared" ref="AR109" si="28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105</v>
      </c>
      <c r="Q110" s="487"/>
      <c r="R110" s="487">
        <f>R41+R46+R51+R56+R61+R66+R71</f>
        <v>78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158</v>
      </c>
      <c r="D111" s="488">
        <f>SUM(D109:E110)</f>
        <v>113</v>
      </c>
      <c r="E111" s="486"/>
      <c r="F111" s="486">
        <f t="shared" ref="F111" si="29">SUM(F109:G110)</f>
        <v>147</v>
      </c>
      <c r="G111" s="486"/>
      <c r="H111" s="486">
        <f t="shared" ref="H111" si="30">SUM(H109:I110)</f>
        <v>57</v>
      </c>
      <c r="I111" s="486"/>
      <c r="J111" s="486">
        <f t="shared" ref="J111" si="31">SUM(J109:K110)</f>
        <v>44</v>
      </c>
      <c r="K111" s="486"/>
      <c r="L111" s="486">
        <f t="shared" ref="L111" si="32">SUM(L109:M110)</f>
        <v>158</v>
      </c>
      <c r="M111" s="486"/>
      <c r="N111" s="486">
        <f t="shared" ref="N111" si="33">SUM(N109:O110)</f>
        <v>152</v>
      </c>
      <c r="O111" s="486"/>
      <c r="P111" s="486">
        <f t="shared" ref="P111" si="34">SUM(P109:Q110)</f>
        <v>114</v>
      </c>
      <c r="Q111" s="486"/>
      <c r="R111" s="486">
        <f t="shared" ref="R111" si="35">SUM(R109:S110)</f>
        <v>78</v>
      </c>
      <c r="S111" s="486"/>
      <c r="T111" s="486">
        <f t="shared" ref="T111" si="36">SUM(T109:U110)</f>
        <v>136</v>
      </c>
      <c r="U111" s="486"/>
      <c r="V111" s="486">
        <f t="shared" ref="V111" si="37">SUM(V109:W110)</f>
        <v>62</v>
      </c>
      <c r="W111" s="486"/>
      <c r="X111" s="486">
        <f t="shared" ref="X111" si="38">SUM(X109:Y110)</f>
        <v>4</v>
      </c>
      <c r="Y111" s="486"/>
      <c r="Z111" s="486">
        <f t="shared" ref="Z111" si="39">SUM(Z109:AA110)</f>
        <v>32</v>
      </c>
      <c r="AA111" s="486"/>
      <c r="AB111" s="486">
        <f t="shared" ref="AB111" si="40">SUM(AB109:AC110)</f>
        <v>139</v>
      </c>
      <c r="AC111" s="486"/>
      <c r="AD111" s="486">
        <f t="shared" ref="AD111" si="41">SUM(AD109:AE110)</f>
        <v>117</v>
      </c>
      <c r="AE111" s="486"/>
      <c r="AF111" s="486">
        <f t="shared" ref="AF111" si="42">SUM(AF109:AG110)</f>
        <v>95</v>
      </c>
      <c r="AG111" s="486"/>
      <c r="AH111" s="486">
        <f t="shared" ref="AH111" si="43">SUM(AH109:AI110)</f>
        <v>91</v>
      </c>
      <c r="AI111" s="486"/>
      <c r="AJ111" s="486">
        <f t="shared" ref="AJ111" si="44">SUM(AJ109:AK110)</f>
        <v>130</v>
      </c>
      <c r="AK111" s="486"/>
      <c r="AL111" s="486">
        <f t="shared" ref="AL111" si="45">SUM(AL109:AM110)</f>
        <v>119</v>
      </c>
      <c r="AM111" s="486"/>
      <c r="AN111" s="486">
        <f t="shared" ref="AN111" si="46">SUM(AN109:AO110)</f>
        <v>110</v>
      </c>
      <c r="AO111" s="486"/>
      <c r="AP111" s="486">
        <f t="shared" ref="AP111" si="47">SUM(AP109:AQ110)</f>
        <v>73</v>
      </c>
      <c r="AQ111" s="486"/>
      <c r="AR111" s="486">
        <f t="shared" ref="AR111" si="48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</mergeCells>
  <phoneticPr fontId="4"/>
  <conditionalFormatting sqref="AV82:AV103">
    <cfRule type="cellIs" dxfId="226" priority="3" stopIfTrue="1" operator="greaterThan">
      <formula>22</formula>
    </cfRule>
  </conditionalFormatting>
  <conditionalFormatting sqref="D82:AU103">
    <cfRule type="cellIs" dxfId="225" priority="1" stopIfTrue="1" operator="greaterThan">
      <formula>1</formula>
    </cfRule>
    <cfRule type="cellIs" dxfId="224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6"/>
  <sheetViews>
    <sheetView topLeftCell="Q5" zoomScale="65" zoomScaleNormal="65" zoomScaleSheetLayoutView="70" workbookViewId="0">
      <selection activeCell="AJ40" sqref="AJ40:AM40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40"/>
    </row>
    <row r="2" spans="1:48" s="140" customFormat="1" ht="18.75" x14ac:dyDescent="0.2">
      <c r="B2" s="139" t="s">
        <v>25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40" customFormat="1" ht="17.25" customHeight="1" outlineLevel="1" thickBot="1" x14ac:dyDescent="0.25">
      <c r="A4" s="111"/>
      <c r="B4" s="661"/>
      <c r="C4" s="663" t="s">
        <v>20</v>
      </c>
      <c r="D4" s="644"/>
      <c r="E4" s="645"/>
      <c r="F4" s="645"/>
      <c r="G4" s="645"/>
      <c r="H4" s="645"/>
      <c r="I4" s="645"/>
      <c r="J4" s="645"/>
      <c r="K4" s="646"/>
      <c r="L4" s="644"/>
      <c r="M4" s="665"/>
      <c r="N4" s="665"/>
      <c r="O4" s="665"/>
      <c r="P4" s="665"/>
      <c r="Q4" s="665"/>
      <c r="R4" s="665"/>
      <c r="S4" s="666"/>
      <c r="T4" s="644">
        <v>43565</v>
      </c>
      <c r="U4" s="665"/>
      <c r="V4" s="665"/>
      <c r="W4" s="665"/>
      <c r="X4" s="665"/>
      <c r="Y4" s="665"/>
      <c r="Z4" s="665"/>
      <c r="AA4" s="666"/>
      <c r="AB4" s="644">
        <v>43566</v>
      </c>
      <c r="AC4" s="665"/>
      <c r="AD4" s="665"/>
      <c r="AE4" s="665"/>
      <c r="AF4" s="665"/>
      <c r="AG4" s="665"/>
      <c r="AH4" s="665"/>
      <c r="AI4" s="666"/>
      <c r="AJ4" s="644">
        <v>43567</v>
      </c>
      <c r="AK4" s="665"/>
      <c r="AL4" s="665"/>
      <c r="AM4" s="665"/>
      <c r="AN4" s="665"/>
      <c r="AO4" s="665"/>
      <c r="AP4" s="665"/>
      <c r="AQ4" s="666"/>
      <c r="AR4" s="644" t="s">
        <v>14</v>
      </c>
      <c r="AS4" s="645"/>
      <c r="AT4" s="645"/>
      <c r="AU4" s="646"/>
    </row>
    <row r="5" spans="1:48" s="140" customFormat="1" ht="14.25" customHeight="1" outlineLevel="1" thickBot="1" x14ac:dyDescent="0.25">
      <c r="A5" s="110"/>
      <c r="B5" s="662"/>
      <c r="C5" s="664"/>
      <c r="D5" s="31"/>
      <c r="E5" s="30"/>
      <c r="F5" s="109"/>
      <c r="G5" s="28"/>
      <c r="H5" s="30"/>
      <c r="I5" s="30"/>
      <c r="J5" s="109"/>
      <c r="K5" s="29"/>
      <c r="L5" s="31"/>
      <c r="M5" s="30"/>
      <c r="N5" s="109"/>
      <c r="O5" s="28"/>
      <c r="P5" s="30"/>
      <c r="Q5" s="30"/>
      <c r="R5" s="109"/>
      <c r="S5" s="29"/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43"/>
      <c r="AG6" s="143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40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40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40" customFormat="1" ht="16.5" hidden="1" customHeight="1" outlineLevel="1" x14ac:dyDescent="0.2">
      <c r="A9" s="59"/>
      <c r="B9" s="103"/>
      <c r="C9" s="102"/>
      <c r="D9" s="63"/>
      <c r="E9" s="83"/>
      <c r="F9" s="61"/>
      <c r="G9" s="148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48"/>
      <c r="T9" s="63"/>
      <c r="U9" s="83"/>
      <c r="V9" s="61"/>
      <c r="W9" s="148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47"/>
      <c r="AI9" s="60"/>
      <c r="AJ9" s="63"/>
      <c r="AK9" s="148"/>
      <c r="AL9" s="147"/>
      <c r="AM9" s="91"/>
      <c r="AN9" s="61"/>
      <c r="AO9" s="83"/>
      <c r="AP9" s="147"/>
      <c r="AQ9" s="148"/>
      <c r="AR9" s="63"/>
      <c r="AS9" s="62"/>
      <c r="AT9" s="61"/>
      <c r="AU9" s="60"/>
    </row>
    <row r="10" spans="1:48" s="140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/>
      <c r="AE11" s="610"/>
      <c r="AF11" s="144"/>
      <c r="AG11" s="144"/>
      <c r="AH11" s="609"/>
      <c r="AI11" s="611"/>
      <c r="AJ11" s="612"/>
      <c r="AK11" s="613"/>
      <c r="AL11" s="609"/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140" customFormat="1" ht="16.5" customHeight="1" outlineLevel="1" x14ac:dyDescent="0.2">
      <c r="A12" s="94"/>
      <c r="B12" s="75" t="s">
        <v>13</v>
      </c>
      <c r="C12" s="81"/>
      <c r="D12" s="604"/>
      <c r="E12" s="606"/>
      <c r="F12" s="605"/>
      <c r="G12" s="605"/>
      <c r="H12" s="640"/>
      <c r="I12" s="641"/>
      <c r="J12" s="530"/>
      <c r="K12" s="531"/>
      <c r="L12" s="604"/>
      <c r="M12" s="605"/>
      <c r="N12" s="600"/>
      <c r="O12" s="601"/>
      <c r="P12" s="636"/>
      <c r="Q12" s="606"/>
      <c r="R12" s="564"/>
      <c r="S12" s="574"/>
      <c r="T12" s="604"/>
      <c r="U12" s="606"/>
      <c r="V12" s="605"/>
      <c r="W12" s="605"/>
      <c r="X12" s="574"/>
      <c r="Y12" s="563"/>
      <c r="Z12" s="564"/>
      <c r="AA12" s="574"/>
      <c r="AB12" s="604"/>
      <c r="AC12" s="606"/>
      <c r="AD12" s="600"/>
      <c r="AE12" s="601"/>
      <c r="AF12" s="530"/>
      <c r="AG12" s="563"/>
      <c r="AH12" s="566"/>
      <c r="AI12" s="531"/>
      <c r="AJ12" s="604"/>
      <c r="AK12" s="605"/>
      <c r="AL12" s="600"/>
      <c r="AM12" s="601"/>
      <c r="AN12" s="605"/>
      <c r="AO12" s="605"/>
      <c r="AP12" s="566"/>
      <c r="AQ12" s="530"/>
      <c r="AR12" s="567"/>
      <c r="AS12" s="590"/>
      <c r="AT12" s="530"/>
      <c r="AU12" s="531"/>
      <c r="AV12" s="140">
        <f>COUNTA(D12:AU12)</f>
        <v>0</v>
      </c>
    </row>
    <row r="13" spans="1:48" s="140" customFormat="1" ht="16.5" customHeight="1" outlineLevel="1" x14ac:dyDescent="0.2">
      <c r="A13" s="59"/>
      <c r="B13" s="72" t="s">
        <v>26</v>
      </c>
      <c r="C13" s="80"/>
      <c r="D13" s="591"/>
      <c r="E13" s="592"/>
      <c r="F13" s="599"/>
      <c r="G13" s="599"/>
      <c r="H13" s="639"/>
      <c r="I13" s="617"/>
      <c r="J13" s="541"/>
      <c r="K13" s="542"/>
      <c r="L13" s="591"/>
      <c r="M13" s="599"/>
      <c r="N13" s="593"/>
      <c r="O13" s="594"/>
      <c r="P13" s="635"/>
      <c r="Q13" s="592"/>
      <c r="R13" s="560"/>
      <c r="S13" s="572"/>
      <c r="T13" s="616"/>
      <c r="U13" s="617"/>
      <c r="V13" s="599"/>
      <c r="W13" s="599"/>
      <c r="X13" s="572"/>
      <c r="Y13" s="559"/>
      <c r="Z13" s="560"/>
      <c r="AA13" s="572"/>
      <c r="AB13" s="591"/>
      <c r="AC13" s="592"/>
      <c r="AD13" s="593"/>
      <c r="AE13" s="594"/>
      <c r="AF13" s="541"/>
      <c r="AG13" s="559"/>
      <c r="AH13" s="573"/>
      <c r="AI13" s="542"/>
      <c r="AJ13" s="591"/>
      <c r="AK13" s="599"/>
      <c r="AL13" s="593"/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140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148"/>
      <c r="L14" s="90"/>
      <c r="M14" s="93"/>
      <c r="N14" s="92"/>
      <c r="O14" s="89"/>
      <c r="P14" s="89"/>
      <c r="Q14" s="87"/>
      <c r="R14" s="61"/>
      <c r="S14" s="148"/>
      <c r="T14" s="90"/>
      <c r="U14" s="87"/>
      <c r="V14" s="88"/>
      <c r="W14" s="93"/>
      <c r="X14" s="91"/>
      <c r="Y14" s="83"/>
      <c r="Z14" s="61"/>
      <c r="AA14" s="148"/>
      <c r="AB14" s="90"/>
      <c r="AC14" s="87"/>
      <c r="AD14" s="88"/>
      <c r="AE14" s="87"/>
      <c r="AF14" s="91"/>
      <c r="AG14" s="83"/>
      <c r="AH14" s="147"/>
      <c r="AI14" s="60"/>
      <c r="AJ14" s="90"/>
      <c r="AK14" s="93"/>
      <c r="AL14" s="92"/>
      <c r="AM14" s="89"/>
      <c r="AN14" s="88"/>
      <c r="AO14" s="87"/>
      <c r="AP14" s="147"/>
      <c r="AQ14" s="148"/>
      <c r="AR14" s="63"/>
      <c r="AS14" s="62"/>
      <c r="AT14" s="61"/>
      <c r="AU14" s="60"/>
    </row>
    <row r="15" spans="1:48" s="140" customFormat="1" ht="16.5" customHeight="1" outlineLevel="1" thickBot="1" x14ac:dyDescent="0.25">
      <c r="A15" s="59"/>
      <c r="B15" s="58">
        <v>305</v>
      </c>
      <c r="C15" s="57"/>
      <c r="D15" s="585"/>
      <c r="E15" s="586"/>
      <c r="F15" s="637"/>
      <c r="G15" s="637"/>
      <c r="H15" s="633"/>
      <c r="I15" s="634"/>
      <c r="J15" s="500"/>
      <c r="K15" s="501"/>
      <c r="L15" s="618"/>
      <c r="M15" s="619"/>
      <c r="N15" s="638"/>
      <c r="O15" s="638"/>
      <c r="P15" s="633"/>
      <c r="Q15" s="634"/>
      <c r="R15" s="500"/>
      <c r="S15" s="500"/>
      <c r="T15" s="585"/>
      <c r="U15" s="586"/>
      <c r="V15" s="637"/>
      <c r="W15" s="637"/>
      <c r="X15" s="631"/>
      <c r="Y15" s="571"/>
      <c r="Z15" s="500"/>
      <c r="AA15" s="500"/>
      <c r="AB15" s="585"/>
      <c r="AC15" s="586"/>
      <c r="AD15" s="637"/>
      <c r="AE15" s="637"/>
      <c r="AF15" s="631"/>
      <c r="AG15" s="571"/>
      <c r="AH15" s="553"/>
      <c r="AI15" s="501"/>
      <c r="AJ15" s="585"/>
      <c r="AK15" s="586"/>
      <c r="AL15" s="637"/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720"/>
      <c r="E16" s="721"/>
      <c r="F16" s="722"/>
      <c r="G16" s="723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/>
      <c r="AE16" s="610"/>
      <c r="AF16" s="144"/>
      <c r="AG16" s="144"/>
      <c r="AH16" s="609"/>
      <c r="AI16" s="611"/>
      <c r="AJ16" s="612"/>
      <c r="AK16" s="613"/>
      <c r="AL16" s="609"/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140" customFormat="1" ht="16.5" customHeight="1" outlineLevel="1" x14ac:dyDescent="0.2">
      <c r="A17" s="94"/>
      <c r="B17" s="75" t="s">
        <v>13</v>
      </c>
      <c r="C17" s="81"/>
      <c r="D17" s="604"/>
      <c r="E17" s="606"/>
      <c r="F17" s="605"/>
      <c r="G17" s="605"/>
      <c r="H17" s="640"/>
      <c r="I17" s="641"/>
      <c r="J17" s="530"/>
      <c r="K17" s="531"/>
      <c r="L17" s="604"/>
      <c r="M17" s="605"/>
      <c r="N17" s="600"/>
      <c r="O17" s="601"/>
      <c r="P17" s="636"/>
      <c r="Q17" s="606"/>
      <c r="R17" s="564"/>
      <c r="S17" s="574"/>
      <c r="T17" s="604"/>
      <c r="U17" s="606"/>
      <c r="V17" s="605"/>
      <c r="W17" s="605"/>
      <c r="X17" s="574"/>
      <c r="Y17" s="563"/>
      <c r="Z17" s="564"/>
      <c r="AA17" s="574"/>
      <c r="AB17" s="604"/>
      <c r="AC17" s="606"/>
      <c r="AD17" s="600"/>
      <c r="AE17" s="601"/>
      <c r="AF17" s="530"/>
      <c r="AG17" s="563"/>
      <c r="AH17" s="566"/>
      <c r="AI17" s="531"/>
      <c r="AJ17" s="604"/>
      <c r="AK17" s="605"/>
      <c r="AL17" s="600"/>
      <c r="AM17" s="601"/>
      <c r="AN17" s="605"/>
      <c r="AO17" s="605"/>
      <c r="AP17" s="566"/>
      <c r="AQ17" s="530"/>
      <c r="AR17" s="567"/>
      <c r="AS17" s="590"/>
      <c r="AT17" s="530"/>
      <c r="AU17" s="531"/>
      <c r="AV17" s="140">
        <f>COUNTA(D17:AU17)</f>
        <v>0</v>
      </c>
    </row>
    <row r="18" spans="1:48" s="140" customFormat="1" ht="16.5" customHeight="1" outlineLevel="1" x14ac:dyDescent="0.2">
      <c r="A18" s="59"/>
      <c r="B18" s="72" t="s">
        <v>27</v>
      </c>
      <c r="C18" s="80"/>
      <c r="D18" s="616"/>
      <c r="E18" s="617"/>
      <c r="F18" s="599"/>
      <c r="G18" s="599"/>
      <c r="H18" s="639"/>
      <c r="I18" s="617"/>
      <c r="J18" s="541"/>
      <c r="K18" s="542"/>
      <c r="L18" s="591"/>
      <c r="M18" s="599"/>
      <c r="N18" s="593"/>
      <c r="O18" s="594"/>
      <c r="P18" s="635"/>
      <c r="Q18" s="592"/>
      <c r="R18" s="560"/>
      <c r="S18" s="572"/>
      <c r="T18" s="616"/>
      <c r="U18" s="617"/>
      <c r="V18" s="599"/>
      <c r="W18" s="599"/>
      <c r="X18" s="572"/>
      <c r="Y18" s="559"/>
      <c r="Z18" s="560"/>
      <c r="AA18" s="572"/>
      <c r="AB18" s="591"/>
      <c r="AC18" s="592"/>
      <c r="AD18" s="593"/>
      <c r="AE18" s="594"/>
      <c r="AF18" s="541"/>
      <c r="AG18" s="559"/>
      <c r="AH18" s="573"/>
      <c r="AI18" s="542"/>
      <c r="AJ18" s="591"/>
      <c r="AK18" s="599"/>
      <c r="AL18" s="593"/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140" customFormat="1" ht="16.5" customHeight="1" outlineLevel="1" x14ac:dyDescent="0.2">
      <c r="A19" s="59"/>
      <c r="B19" s="72" t="s">
        <v>46</v>
      </c>
      <c r="C19" s="80">
        <v>8</v>
      </c>
      <c r="D19" s="90"/>
      <c r="E19" s="87"/>
      <c r="F19" s="88"/>
      <c r="G19" s="93"/>
      <c r="H19" s="89"/>
      <c r="I19" s="87"/>
      <c r="J19" s="61"/>
      <c r="K19" s="148"/>
      <c r="L19" s="90"/>
      <c r="M19" s="93"/>
      <c r="N19" s="92"/>
      <c r="O19" s="89"/>
      <c r="P19" s="89"/>
      <c r="Q19" s="87"/>
      <c r="R19" s="61"/>
      <c r="S19" s="148"/>
      <c r="T19" s="90"/>
      <c r="U19" s="87"/>
      <c r="V19" s="88"/>
      <c r="W19" s="93"/>
      <c r="X19" s="91"/>
      <c r="Y19" s="83"/>
      <c r="Z19" s="61"/>
      <c r="AA19" s="148"/>
      <c r="AB19" s="90"/>
      <c r="AC19" s="87"/>
      <c r="AD19" s="88"/>
      <c r="AE19" s="87"/>
      <c r="AF19" s="91"/>
      <c r="AG19" s="83"/>
      <c r="AH19" s="147"/>
      <c r="AI19" s="60"/>
      <c r="AJ19" s="90"/>
      <c r="AK19" s="93"/>
      <c r="AL19" s="92"/>
      <c r="AM19" s="89"/>
      <c r="AN19" s="88"/>
      <c r="AO19" s="87"/>
      <c r="AP19" s="147"/>
      <c r="AQ19" s="148"/>
      <c r="AR19" s="63"/>
      <c r="AS19" s="62"/>
      <c r="AT19" s="61"/>
      <c r="AU19" s="60"/>
    </row>
    <row r="20" spans="1:48" s="140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/>
      <c r="G20" s="638"/>
      <c r="H20" s="633"/>
      <c r="I20" s="634"/>
      <c r="J20" s="500"/>
      <c r="K20" s="501"/>
      <c r="L20" s="618"/>
      <c r="M20" s="619"/>
      <c r="N20" s="638"/>
      <c r="O20" s="638"/>
      <c r="P20" s="627"/>
      <c r="Q20" s="628"/>
      <c r="R20" s="500"/>
      <c r="S20" s="500"/>
      <c r="T20" s="585"/>
      <c r="U20" s="586"/>
      <c r="V20" s="637"/>
      <c r="W20" s="637"/>
      <c r="X20" s="631"/>
      <c r="Y20" s="571"/>
      <c r="Z20" s="500"/>
      <c r="AA20" s="500"/>
      <c r="AB20" s="585"/>
      <c r="AC20" s="586"/>
      <c r="AD20" s="637"/>
      <c r="AE20" s="637"/>
      <c r="AF20" s="631"/>
      <c r="AG20" s="571"/>
      <c r="AH20" s="553"/>
      <c r="AI20" s="501"/>
      <c r="AJ20" s="585"/>
      <c r="AK20" s="586"/>
      <c r="AL20" s="637"/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/>
      <c r="M21" s="615"/>
      <c r="N21" s="613"/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144"/>
      <c r="AG21" s="144"/>
      <c r="AH21" s="609"/>
      <c r="AI21" s="611"/>
      <c r="AJ21" s="612"/>
      <c r="AK21" s="613"/>
      <c r="AL21" s="609"/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140" customFormat="1" ht="16.5" customHeight="1" outlineLevel="1" x14ac:dyDescent="0.2">
      <c r="A22" s="94"/>
      <c r="B22" s="75" t="s">
        <v>13</v>
      </c>
      <c r="C22" s="81"/>
      <c r="D22" s="604"/>
      <c r="E22" s="606"/>
      <c r="F22" s="600"/>
      <c r="G22" s="601"/>
      <c r="H22" s="602"/>
      <c r="I22" s="603"/>
      <c r="J22" s="588"/>
      <c r="K22" s="589"/>
      <c r="L22" s="604"/>
      <c r="M22" s="605"/>
      <c r="N22" s="600"/>
      <c r="O22" s="601"/>
      <c r="P22" s="602"/>
      <c r="Q22" s="603"/>
      <c r="R22" s="588"/>
      <c r="S22" s="589"/>
      <c r="T22" s="604"/>
      <c r="U22" s="606"/>
      <c r="V22" s="605"/>
      <c r="W22" s="605"/>
      <c r="X22" s="602"/>
      <c r="Y22" s="603"/>
      <c r="Z22" s="588"/>
      <c r="AA22" s="589"/>
      <c r="AB22" s="604"/>
      <c r="AC22" s="606"/>
      <c r="AD22" s="600"/>
      <c r="AE22" s="601"/>
      <c r="AF22" s="602"/>
      <c r="AG22" s="603"/>
      <c r="AH22" s="588"/>
      <c r="AI22" s="589"/>
      <c r="AJ22" s="604"/>
      <c r="AK22" s="605"/>
      <c r="AL22" s="600"/>
      <c r="AM22" s="601"/>
      <c r="AN22" s="602"/>
      <c r="AO22" s="603"/>
      <c r="AP22" s="588"/>
      <c r="AQ22" s="589"/>
      <c r="AR22" s="567"/>
      <c r="AS22" s="590"/>
      <c r="AT22" s="530"/>
      <c r="AU22" s="531"/>
      <c r="AV22" s="140">
        <f>COUNTA(D22:AU22)</f>
        <v>0</v>
      </c>
    </row>
    <row r="23" spans="1:48" s="140" customFormat="1" ht="16.5" customHeight="1" outlineLevel="1" x14ac:dyDescent="0.2">
      <c r="A23" s="59"/>
      <c r="B23" s="72" t="s">
        <v>28</v>
      </c>
      <c r="C23" s="80"/>
      <c r="D23" s="591"/>
      <c r="E23" s="592"/>
      <c r="F23" s="593"/>
      <c r="G23" s="594"/>
      <c r="H23" s="595"/>
      <c r="I23" s="596"/>
      <c r="J23" s="597"/>
      <c r="K23" s="598"/>
      <c r="L23" s="591"/>
      <c r="M23" s="599"/>
      <c r="N23" s="593"/>
      <c r="O23" s="594"/>
      <c r="P23" s="595"/>
      <c r="Q23" s="596"/>
      <c r="R23" s="597"/>
      <c r="S23" s="598"/>
      <c r="T23" s="616"/>
      <c r="U23" s="617"/>
      <c r="V23" s="599"/>
      <c r="W23" s="599"/>
      <c r="X23" s="595"/>
      <c r="Y23" s="596"/>
      <c r="Z23" s="597"/>
      <c r="AA23" s="598"/>
      <c r="AB23" s="591"/>
      <c r="AC23" s="592"/>
      <c r="AD23" s="593"/>
      <c r="AE23" s="594"/>
      <c r="AF23" s="595"/>
      <c r="AG23" s="596"/>
      <c r="AH23" s="597"/>
      <c r="AI23" s="598"/>
      <c r="AJ23" s="591"/>
      <c r="AK23" s="599"/>
      <c r="AL23" s="593"/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40" customFormat="1" ht="16.5" customHeight="1" outlineLevel="1" x14ac:dyDescent="0.2">
      <c r="A24" s="59"/>
      <c r="B24" s="72" t="s">
        <v>46</v>
      </c>
      <c r="C24" s="80">
        <v>1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87"/>
      <c r="AD24" s="88"/>
      <c r="AE24" s="87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40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/>
      <c r="G25" s="621"/>
      <c r="H25" s="583"/>
      <c r="I25" s="584"/>
      <c r="J25" s="577"/>
      <c r="K25" s="578"/>
      <c r="L25" s="618"/>
      <c r="M25" s="619"/>
      <c r="N25" s="620"/>
      <c r="O25" s="621"/>
      <c r="P25" s="583"/>
      <c r="Q25" s="584"/>
      <c r="R25" s="577"/>
      <c r="S25" s="578"/>
      <c r="T25" s="585"/>
      <c r="U25" s="586"/>
      <c r="V25" s="581"/>
      <c r="W25" s="582"/>
      <c r="X25" s="583"/>
      <c r="Y25" s="584"/>
      <c r="Z25" s="577"/>
      <c r="AA25" s="578"/>
      <c r="AB25" s="585"/>
      <c r="AC25" s="586"/>
      <c r="AD25" s="581"/>
      <c r="AE25" s="582"/>
      <c r="AF25" s="583"/>
      <c r="AG25" s="584"/>
      <c r="AH25" s="577"/>
      <c r="AI25" s="578"/>
      <c r="AJ25" s="585"/>
      <c r="AK25" s="586"/>
      <c r="AL25" s="581"/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/>
      <c r="G26" s="610"/>
      <c r="H26" s="613"/>
      <c r="I26" s="613"/>
      <c r="J26" s="609"/>
      <c r="K26" s="611"/>
      <c r="L26" s="716"/>
      <c r="M26" s="717"/>
      <c r="N26" s="718"/>
      <c r="O26" s="719"/>
      <c r="P26" s="614"/>
      <c r="Q26" s="615"/>
      <c r="R26" s="613"/>
      <c r="S26" s="611"/>
      <c r="T26" s="612"/>
      <c r="U26" s="613"/>
      <c r="V26" s="609"/>
      <c r="W26" s="610"/>
      <c r="X26" s="613"/>
      <c r="Y26" s="613"/>
      <c r="Z26" s="609"/>
      <c r="AA26" s="611"/>
      <c r="AB26" s="625"/>
      <c r="AC26" s="626"/>
      <c r="AD26" s="609"/>
      <c r="AE26" s="610"/>
      <c r="AF26" s="144"/>
      <c r="AG26" s="144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40" customFormat="1" ht="16.5" customHeight="1" outlineLevel="1" x14ac:dyDescent="0.2">
      <c r="A27" s="94"/>
      <c r="B27" s="75" t="s">
        <v>13</v>
      </c>
      <c r="C27" s="81"/>
      <c r="D27" s="604"/>
      <c r="E27" s="606"/>
      <c r="F27" s="600"/>
      <c r="G27" s="601"/>
      <c r="H27" s="602"/>
      <c r="I27" s="603"/>
      <c r="J27" s="588"/>
      <c r="K27" s="589"/>
      <c r="L27" s="604"/>
      <c r="M27" s="605"/>
      <c r="N27" s="600"/>
      <c r="O27" s="601"/>
      <c r="P27" s="602"/>
      <c r="Q27" s="603"/>
      <c r="R27" s="588"/>
      <c r="S27" s="589"/>
      <c r="T27" s="604"/>
      <c r="U27" s="606"/>
      <c r="V27" s="605"/>
      <c r="W27" s="605"/>
      <c r="X27" s="602"/>
      <c r="Y27" s="603"/>
      <c r="Z27" s="588"/>
      <c r="AA27" s="589"/>
      <c r="AB27" s="604"/>
      <c r="AC27" s="605"/>
      <c r="AD27" s="687"/>
      <c r="AE27" s="688"/>
      <c r="AF27" s="602"/>
      <c r="AG27" s="603"/>
      <c r="AH27" s="588"/>
      <c r="AI27" s="589"/>
      <c r="AJ27" s="604"/>
      <c r="AK27" s="605"/>
      <c r="AL27" s="600"/>
      <c r="AM27" s="601"/>
      <c r="AN27" s="602"/>
      <c r="AO27" s="603"/>
      <c r="AP27" s="588"/>
      <c r="AQ27" s="589"/>
      <c r="AR27" s="567"/>
      <c r="AS27" s="590"/>
      <c r="AT27" s="530"/>
      <c r="AU27" s="531"/>
      <c r="AV27" s="140">
        <f>COUNTA(D27:AU27)</f>
        <v>0</v>
      </c>
    </row>
    <row r="28" spans="1:48" s="140" customFormat="1" ht="16.5" customHeight="1" outlineLevel="1" x14ac:dyDescent="0.2">
      <c r="A28" s="59"/>
      <c r="B28" s="72" t="s">
        <v>29</v>
      </c>
      <c r="C28" s="80"/>
      <c r="D28" s="591"/>
      <c r="E28" s="592"/>
      <c r="F28" s="593"/>
      <c r="G28" s="594"/>
      <c r="H28" s="595"/>
      <c r="I28" s="596"/>
      <c r="J28" s="597"/>
      <c r="K28" s="598"/>
      <c r="L28" s="591"/>
      <c r="M28" s="599"/>
      <c r="N28" s="593"/>
      <c r="O28" s="594"/>
      <c r="P28" s="595"/>
      <c r="Q28" s="596"/>
      <c r="R28" s="597"/>
      <c r="S28" s="598"/>
      <c r="T28" s="616"/>
      <c r="U28" s="617"/>
      <c r="V28" s="599"/>
      <c r="W28" s="599"/>
      <c r="X28" s="595"/>
      <c r="Y28" s="596"/>
      <c r="Z28" s="597"/>
      <c r="AA28" s="598"/>
      <c r="AB28" s="591"/>
      <c r="AC28" s="599"/>
      <c r="AD28" s="593"/>
      <c r="AE28" s="594"/>
      <c r="AF28" s="595"/>
      <c r="AG28" s="596"/>
      <c r="AH28" s="597"/>
      <c r="AI28" s="598"/>
      <c r="AJ28" s="591"/>
      <c r="AK28" s="599"/>
      <c r="AL28" s="593"/>
      <c r="AM28" s="594"/>
      <c r="AN28" s="595"/>
      <c r="AO28" s="596"/>
      <c r="AP28" s="597"/>
      <c r="AQ28" s="598"/>
      <c r="AR28" s="607"/>
      <c r="AS28" s="608"/>
      <c r="AT28" s="541"/>
      <c r="AU28" s="542"/>
    </row>
    <row r="29" spans="1:48" s="140" customFormat="1" ht="16.5" customHeight="1" outlineLevel="1" x14ac:dyDescent="0.2">
      <c r="A29" s="59"/>
      <c r="B29" s="72" t="s">
        <v>46</v>
      </c>
      <c r="C29" s="80">
        <v>18</v>
      </c>
      <c r="D29" s="90"/>
      <c r="E29" s="87"/>
      <c r="F29" s="92"/>
      <c r="G29" s="89"/>
      <c r="H29" s="123"/>
      <c r="I29" s="124"/>
      <c r="J29" s="125"/>
      <c r="K29" s="126"/>
      <c r="L29" s="90"/>
      <c r="M29" s="93"/>
      <c r="N29" s="92"/>
      <c r="O29" s="89"/>
      <c r="P29" s="123"/>
      <c r="Q29" s="124"/>
      <c r="R29" s="125"/>
      <c r="S29" s="126"/>
      <c r="T29" s="90"/>
      <c r="U29" s="87"/>
      <c r="V29" s="88"/>
      <c r="W29" s="93"/>
      <c r="X29" s="123"/>
      <c r="Y29" s="124"/>
      <c r="Z29" s="125"/>
      <c r="AA29" s="126"/>
      <c r="AB29" s="90"/>
      <c r="AC29" s="93"/>
      <c r="AD29" s="92"/>
      <c r="AE29" s="89"/>
      <c r="AF29" s="123"/>
      <c r="AG29" s="124"/>
      <c r="AH29" s="125"/>
      <c r="AI29" s="126"/>
      <c r="AJ29" s="90"/>
      <c r="AK29" s="93"/>
      <c r="AL29" s="92"/>
      <c r="AM29" s="89"/>
      <c r="AN29" s="123"/>
      <c r="AO29" s="124"/>
      <c r="AP29" s="125"/>
      <c r="AQ29" s="126"/>
      <c r="AR29" s="63"/>
      <c r="AS29" s="62"/>
      <c r="AT29" s="61"/>
      <c r="AU29" s="60"/>
    </row>
    <row r="30" spans="1:48" s="140" customFormat="1" ht="16.5" customHeight="1" outlineLevel="1" thickBot="1" x14ac:dyDescent="0.25">
      <c r="A30" s="59"/>
      <c r="B30" s="58">
        <v>305</v>
      </c>
      <c r="C30" s="57"/>
      <c r="D30" s="618"/>
      <c r="E30" s="619"/>
      <c r="F30" s="620"/>
      <c r="G30" s="621"/>
      <c r="H30" s="583"/>
      <c r="I30" s="584"/>
      <c r="J30" s="577"/>
      <c r="K30" s="578"/>
      <c r="L30" s="618"/>
      <c r="M30" s="619"/>
      <c r="N30" s="620"/>
      <c r="O30" s="621"/>
      <c r="P30" s="583"/>
      <c r="Q30" s="584"/>
      <c r="R30" s="577"/>
      <c r="S30" s="578"/>
      <c r="T30" s="618"/>
      <c r="U30" s="619"/>
      <c r="V30" s="620"/>
      <c r="W30" s="621"/>
      <c r="X30" s="583"/>
      <c r="Y30" s="584"/>
      <c r="Z30" s="577"/>
      <c r="AA30" s="578"/>
      <c r="AB30" s="585"/>
      <c r="AC30" s="586"/>
      <c r="AD30" s="685"/>
      <c r="AE30" s="686"/>
      <c r="AF30" s="583"/>
      <c r="AG30" s="584"/>
      <c r="AH30" s="577"/>
      <c r="AI30" s="578"/>
      <c r="AJ30" s="585"/>
      <c r="AK30" s="586"/>
      <c r="AL30" s="581"/>
      <c r="AM30" s="582"/>
      <c r="AN30" s="583"/>
      <c r="AO30" s="584"/>
      <c r="AP30" s="577"/>
      <c r="AQ30" s="578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707"/>
      <c r="E31" s="708"/>
      <c r="F31" s="709"/>
      <c r="G31" s="710"/>
      <c r="H31" s="711"/>
      <c r="I31" s="711"/>
      <c r="J31" s="609"/>
      <c r="K31" s="611"/>
      <c r="L31" s="712"/>
      <c r="M31" s="713"/>
      <c r="N31" s="613"/>
      <c r="O31" s="610"/>
      <c r="P31" s="714"/>
      <c r="Q31" s="715"/>
      <c r="R31" s="613"/>
      <c r="S31" s="611"/>
      <c r="T31" s="612">
        <v>9</v>
      </c>
      <c r="U31" s="613"/>
      <c r="V31" s="609">
        <v>9</v>
      </c>
      <c r="W31" s="610"/>
      <c r="X31" s="613"/>
      <c r="Y31" s="613"/>
      <c r="Z31" s="609"/>
      <c r="AA31" s="611"/>
      <c r="AB31" s="625">
        <v>9</v>
      </c>
      <c r="AC31" s="626"/>
      <c r="AD31" s="609"/>
      <c r="AE31" s="610"/>
      <c r="AF31" s="144"/>
      <c r="AG31" s="144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40" customFormat="1" ht="16.5" customHeight="1" outlineLevel="1" x14ac:dyDescent="0.2">
      <c r="A32" s="94"/>
      <c r="B32" s="75" t="s">
        <v>118</v>
      </c>
      <c r="C32" s="81"/>
      <c r="D32" s="695"/>
      <c r="E32" s="696"/>
      <c r="F32" s="687"/>
      <c r="G32" s="688"/>
      <c r="H32" s="636"/>
      <c r="I32" s="606"/>
      <c r="J32" s="530"/>
      <c r="K32" s="531"/>
      <c r="L32" s="695"/>
      <c r="M32" s="697"/>
      <c r="N32" s="687"/>
      <c r="O32" s="688"/>
      <c r="P32" s="636"/>
      <c r="Q32" s="606"/>
      <c r="R32" s="564"/>
      <c r="S32" s="574"/>
      <c r="T32" s="604" t="s">
        <v>131</v>
      </c>
      <c r="U32" s="606"/>
      <c r="V32" s="605" t="s">
        <v>132</v>
      </c>
      <c r="W32" s="605"/>
      <c r="X32" s="574"/>
      <c r="Y32" s="563"/>
      <c r="Z32" s="564"/>
      <c r="AA32" s="574"/>
      <c r="AB32" s="604" t="s">
        <v>141</v>
      </c>
      <c r="AC32" s="606"/>
      <c r="AD32" s="600" t="s">
        <v>142</v>
      </c>
      <c r="AE32" s="601"/>
      <c r="AF32" s="574"/>
      <c r="AG32" s="563"/>
      <c r="AH32" s="566"/>
      <c r="AI32" s="531"/>
      <c r="AJ32" s="604" t="s">
        <v>141</v>
      </c>
      <c r="AK32" s="605"/>
      <c r="AL32" s="600" t="s">
        <v>143</v>
      </c>
      <c r="AM32" s="601"/>
      <c r="AN32" s="704"/>
      <c r="AO32" s="704"/>
      <c r="AP32" s="566"/>
      <c r="AQ32" s="530"/>
      <c r="AR32" s="567"/>
      <c r="AS32" s="590"/>
      <c r="AT32" s="530"/>
      <c r="AU32" s="531"/>
      <c r="AV32" s="140">
        <f>COUNTA(D32:AU32)</f>
        <v>6</v>
      </c>
    </row>
    <row r="33" spans="1:48" s="140" customFormat="1" ht="16.5" customHeight="1" outlineLevel="1" x14ac:dyDescent="0.2">
      <c r="A33" s="59"/>
      <c r="B33" s="72" t="s">
        <v>32</v>
      </c>
      <c r="C33" s="80"/>
      <c r="D33" s="591"/>
      <c r="E33" s="592"/>
      <c r="F33" s="593"/>
      <c r="G33" s="594"/>
      <c r="H33" s="635"/>
      <c r="I33" s="592"/>
      <c r="J33" s="541"/>
      <c r="K33" s="542"/>
      <c r="L33" s="591"/>
      <c r="M33" s="592"/>
      <c r="N33" s="593"/>
      <c r="O33" s="594"/>
      <c r="P33" s="702"/>
      <c r="Q33" s="703"/>
      <c r="R33" s="560"/>
      <c r="S33" s="572"/>
      <c r="T33" s="616"/>
      <c r="U33" s="617"/>
      <c r="V33" s="599"/>
      <c r="W33" s="599"/>
      <c r="X33" s="572"/>
      <c r="Y33" s="559"/>
      <c r="Z33" s="560"/>
      <c r="AA33" s="572"/>
      <c r="AB33" s="591"/>
      <c r="AC33" s="592"/>
      <c r="AD33" s="593"/>
      <c r="AE33" s="594"/>
      <c r="AF33" s="572"/>
      <c r="AG33" s="559"/>
      <c r="AH33" s="573"/>
      <c r="AI33" s="542"/>
      <c r="AJ33" s="591">
        <v>403</v>
      </c>
      <c r="AK33" s="599"/>
      <c r="AL33" s="593">
        <v>403</v>
      </c>
      <c r="AM33" s="594"/>
      <c r="AN33" s="705"/>
      <c r="AO33" s="706"/>
      <c r="AP33" s="573"/>
      <c r="AQ33" s="541"/>
      <c r="AR33" s="607"/>
      <c r="AS33" s="608"/>
      <c r="AT33" s="541"/>
      <c r="AU33" s="542"/>
    </row>
    <row r="34" spans="1:48" s="140" customFormat="1" ht="16.5" customHeight="1" outlineLevel="1" x14ac:dyDescent="0.2">
      <c r="A34" s="59"/>
      <c r="B34" s="72" t="s">
        <v>117</v>
      </c>
      <c r="C34" s="80">
        <v>9</v>
      </c>
      <c r="D34" s="90"/>
      <c r="E34" s="87"/>
      <c r="F34" s="92"/>
      <c r="G34" s="89"/>
      <c r="H34" s="127"/>
      <c r="I34" s="128"/>
      <c r="J34" s="61"/>
      <c r="K34" s="148"/>
      <c r="L34" s="90"/>
      <c r="M34" s="93"/>
      <c r="N34" s="92"/>
      <c r="O34" s="89"/>
      <c r="P34" s="127"/>
      <c r="Q34" s="128"/>
      <c r="R34" s="61"/>
      <c r="S34" s="148"/>
      <c r="T34" s="90"/>
      <c r="U34" s="87"/>
      <c r="V34" s="88"/>
      <c r="W34" s="93"/>
      <c r="X34" s="91"/>
      <c r="Y34" s="83"/>
      <c r="Z34" s="61"/>
      <c r="AA34" s="148"/>
      <c r="AB34" s="90"/>
      <c r="AC34" s="87"/>
      <c r="AD34" s="88"/>
      <c r="AE34" s="87"/>
      <c r="AF34" s="91"/>
      <c r="AG34" s="83"/>
      <c r="AH34" s="147"/>
      <c r="AI34" s="60"/>
      <c r="AJ34" s="90"/>
      <c r="AK34" s="93"/>
      <c r="AL34" s="92"/>
      <c r="AM34" s="89"/>
      <c r="AN34" s="154"/>
      <c r="AO34" s="155"/>
      <c r="AP34" s="147"/>
      <c r="AQ34" s="148"/>
      <c r="AR34" s="63"/>
      <c r="AS34" s="62"/>
      <c r="AT34" s="61"/>
      <c r="AU34" s="60"/>
    </row>
    <row r="35" spans="1:48" s="140" customFormat="1" ht="16.5" customHeight="1" outlineLevel="1" thickBot="1" x14ac:dyDescent="0.25">
      <c r="A35" s="59"/>
      <c r="B35" s="58">
        <v>204</v>
      </c>
      <c r="C35" s="57"/>
      <c r="D35" s="585"/>
      <c r="E35" s="586"/>
      <c r="F35" s="581"/>
      <c r="G35" s="582"/>
      <c r="H35" s="633"/>
      <c r="I35" s="634"/>
      <c r="J35" s="500"/>
      <c r="K35" s="501"/>
      <c r="L35" s="585"/>
      <c r="M35" s="586"/>
      <c r="N35" s="581"/>
      <c r="O35" s="582"/>
      <c r="P35" s="633"/>
      <c r="Q35" s="634"/>
      <c r="R35" s="500"/>
      <c r="S35" s="500"/>
      <c r="T35" s="585" t="s">
        <v>117</v>
      </c>
      <c r="U35" s="586"/>
      <c r="V35" s="581" t="s">
        <v>117</v>
      </c>
      <c r="W35" s="582"/>
      <c r="X35" s="631"/>
      <c r="Y35" s="571"/>
      <c r="Z35" s="500"/>
      <c r="AA35" s="500"/>
      <c r="AB35" s="585" t="s">
        <v>48</v>
      </c>
      <c r="AC35" s="586"/>
      <c r="AD35" s="581" t="s">
        <v>48</v>
      </c>
      <c r="AE35" s="582"/>
      <c r="AF35" s="632"/>
      <c r="AG35" s="550"/>
      <c r="AH35" s="553"/>
      <c r="AI35" s="501"/>
      <c r="AJ35" s="585" t="s">
        <v>48</v>
      </c>
      <c r="AK35" s="586"/>
      <c r="AL35" s="581" t="s">
        <v>48</v>
      </c>
      <c r="AM35" s="582"/>
      <c r="AN35" s="698"/>
      <c r="AO35" s="699"/>
      <c r="AP35" s="629"/>
      <c r="AQ35" s="630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689"/>
      <c r="E36" s="690"/>
      <c r="F36" s="691"/>
      <c r="G36" s="692"/>
      <c r="H36" s="613"/>
      <c r="I36" s="613"/>
      <c r="J36" s="609"/>
      <c r="K36" s="611"/>
      <c r="L36" s="700"/>
      <c r="M36" s="701"/>
      <c r="N36" s="613"/>
      <c r="O36" s="610"/>
      <c r="P36" s="614"/>
      <c r="Q36" s="615"/>
      <c r="R36" s="613"/>
      <c r="S36" s="611"/>
      <c r="T36" s="671" t="s">
        <v>130</v>
      </c>
      <c r="U36" s="672"/>
      <c r="V36" s="672"/>
      <c r="W36" s="672"/>
      <c r="X36" s="672"/>
      <c r="Y36" s="672"/>
      <c r="Z36" s="672"/>
      <c r="AA36" s="673"/>
      <c r="AB36" s="625"/>
      <c r="AC36" s="626"/>
      <c r="AD36" s="609"/>
      <c r="AE36" s="610"/>
      <c r="AF36" s="144"/>
      <c r="AG36" s="144"/>
      <c r="AH36" s="609"/>
      <c r="AI36" s="611"/>
      <c r="AJ36" s="612"/>
      <c r="AK36" s="613"/>
      <c r="AL36" s="609"/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140" customFormat="1" ht="16.5" customHeight="1" outlineLevel="1" x14ac:dyDescent="0.2">
      <c r="A37" s="94"/>
      <c r="B37" s="75" t="s">
        <v>30</v>
      </c>
      <c r="C37" s="81"/>
      <c r="D37" s="695"/>
      <c r="E37" s="696"/>
      <c r="F37" s="687"/>
      <c r="G37" s="688"/>
      <c r="H37" s="602"/>
      <c r="I37" s="603"/>
      <c r="J37" s="588"/>
      <c r="K37" s="589"/>
      <c r="L37" s="695"/>
      <c r="M37" s="697"/>
      <c r="N37" s="687"/>
      <c r="O37" s="688"/>
      <c r="P37" s="602"/>
      <c r="Q37" s="603"/>
      <c r="R37" s="588"/>
      <c r="S37" s="589"/>
      <c r="T37" s="674"/>
      <c r="U37" s="675"/>
      <c r="V37" s="675"/>
      <c r="W37" s="675"/>
      <c r="X37" s="675"/>
      <c r="Y37" s="675"/>
      <c r="Z37" s="675"/>
      <c r="AA37" s="676"/>
      <c r="AB37" s="604" t="s">
        <v>131</v>
      </c>
      <c r="AC37" s="605"/>
      <c r="AD37" s="600" t="s">
        <v>131</v>
      </c>
      <c r="AE37" s="601"/>
      <c r="AF37" s="602" t="s">
        <v>75</v>
      </c>
      <c r="AG37" s="603"/>
      <c r="AH37" s="588"/>
      <c r="AI37" s="589"/>
      <c r="AJ37" s="604" t="s">
        <v>141</v>
      </c>
      <c r="AK37" s="605"/>
      <c r="AL37" s="600" t="s">
        <v>141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40">
        <f>COUNTA(D37:AU37)</f>
        <v>6</v>
      </c>
    </row>
    <row r="38" spans="1:48" s="140" customFormat="1" ht="16.5" customHeight="1" outlineLevel="1" x14ac:dyDescent="0.2">
      <c r="A38" s="59"/>
      <c r="B38" s="72" t="s">
        <v>29</v>
      </c>
      <c r="C38" s="80"/>
      <c r="D38" s="591"/>
      <c r="E38" s="592"/>
      <c r="F38" s="593"/>
      <c r="G38" s="594"/>
      <c r="H38" s="595"/>
      <c r="I38" s="596"/>
      <c r="J38" s="597"/>
      <c r="K38" s="598"/>
      <c r="L38" s="591"/>
      <c r="M38" s="592"/>
      <c r="N38" s="593"/>
      <c r="O38" s="594"/>
      <c r="P38" s="595"/>
      <c r="Q38" s="596"/>
      <c r="R38" s="597"/>
      <c r="S38" s="598"/>
      <c r="T38" s="674"/>
      <c r="U38" s="675"/>
      <c r="V38" s="675"/>
      <c r="W38" s="675"/>
      <c r="X38" s="675"/>
      <c r="Y38" s="675"/>
      <c r="Z38" s="675"/>
      <c r="AA38" s="676"/>
      <c r="AB38" s="591"/>
      <c r="AC38" s="599"/>
      <c r="AD38" s="593"/>
      <c r="AE38" s="594"/>
      <c r="AF38" s="595"/>
      <c r="AG38" s="596"/>
      <c r="AH38" s="597"/>
      <c r="AI38" s="598"/>
      <c r="AJ38" s="591">
        <v>403</v>
      </c>
      <c r="AK38" s="599"/>
      <c r="AL38" s="593">
        <v>403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40" customFormat="1" ht="16.5" customHeight="1" outlineLevel="1" x14ac:dyDescent="0.2">
      <c r="A39" s="59"/>
      <c r="B39" s="72" t="s">
        <v>31</v>
      </c>
      <c r="C39" s="80">
        <v>30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674"/>
      <c r="U39" s="675"/>
      <c r="V39" s="675"/>
      <c r="W39" s="675"/>
      <c r="X39" s="675"/>
      <c r="Y39" s="675"/>
      <c r="Z39" s="675"/>
      <c r="AA39" s="67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40" customFormat="1" ht="16.5" customHeight="1" outlineLevel="1" thickBot="1" x14ac:dyDescent="0.25">
      <c r="A40" s="59"/>
      <c r="B40" s="58">
        <v>302</v>
      </c>
      <c r="C40" s="57"/>
      <c r="D40" s="585"/>
      <c r="E40" s="586"/>
      <c r="F40" s="581"/>
      <c r="G40" s="582"/>
      <c r="H40" s="583"/>
      <c r="I40" s="584"/>
      <c r="J40" s="577"/>
      <c r="K40" s="578"/>
      <c r="L40" s="585"/>
      <c r="M40" s="586"/>
      <c r="N40" s="581"/>
      <c r="O40" s="582"/>
      <c r="P40" s="583"/>
      <c r="Q40" s="584"/>
      <c r="R40" s="577"/>
      <c r="S40" s="578"/>
      <c r="T40" s="674"/>
      <c r="U40" s="675"/>
      <c r="V40" s="675"/>
      <c r="W40" s="675"/>
      <c r="X40" s="675"/>
      <c r="Y40" s="675"/>
      <c r="Z40" s="675"/>
      <c r="AA40" s="676"/>
      <c r="AB40" s="585" t="s">
        <v>31</v>
      </c>
      <c r="AC40" s="586"/>
      <c r="AD40" s="581" t="s">
        <v>31</v>
      </c>
      <c r="AE40" s="582"/>
      <c r="AF40" s="583"/>
      <c r="AG40" s="584"/>
      <c r="AH40" s="577"/>
      <c r="AI40" s="578"/>
      <c r="AJ40" s="681" t="s">
        <v>158</v>
      </c>
      <c r="AK40" s="682"/>
      <c r="AL40" s="683" t="s">
        <v>158</v>
      </c>
      <c r="AM40" s="684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outlineLevel="1" thickBot="1" x14ac:dyDescent="0.25">
      <c r="A41" s="94"/>
      <c r="B41" s="96"/>
      <c r="C41" s="95"/>
      <c r="D41" s="689"/>
      <c r="E41" s="690"/>
      <c r="F41" s="691"/>
      <c r="G41" s="692"/>
      <c r="H41" s="613"/>
      <c r="I41" s="613"/>
      <c r="J41" s="609"/>
      <c r="K41" s="611"/>
      <c r="L41" s="693"/>
      <c r="M41" s="694"/>
      <c r="N41" s="691"/>
      <c r="O41" s="692"/>
      <c r="P41" s="614"/>
      <c r="Q41" s="615"/>
      <c r="R41" s="613"/>
      <c r="S41" s="611"/>
      <c r="T41" s="674"/>
      <c r="U41" s="675"/>
      <c r="V41" s="675"/>
      <c r="W41" s="675"/>
      <c r="X41" s="675"/>
      <c r="Y41" s="675"/>
      <c r="Z41" s="675"/>
      <c r="AA41" s="676"/>
      <c r="AB41" s="625">
        <v>25</v>
      </c>
      <c r="AC41" s="626"/>
      <c r="AD41" s="609"/>
      <c r="AE41" s="610"/>
      <c r="AF41" s="144"/>
      <c r="AG41" s="144"/>
      <c r="AH41" s="609"/>
      <c r="AI41" s="611"/>
      <c r="AJ41" s="612"/>
      <c r="AK41" s="613"/>
      <c r="AL41" s="609"/>
      <c r="AM41" s="610"/>
      <c r="AN41" s="613"/>
      <c r="AO41" s="613"/>
      <c r="AP41" s="609"/>
      <c r="AQ41" s="613"/>
      <c r="AR41" s="612"/>
      <c r="AS41" s="622"/>
      <c r="AT41" s="623"/>
      <c r="AU41" s="624"/>
    </row>
    <row r="42" spans="1:48" s="140" customFormat="1" ht="16.5" customHeight="1" outlineLevel="1" x14ac:dyDescent="0.2">
      <c r="A42" s="94"/>
      <c r="B42" s="75" t="s">
        <v>33</v>
      </c>
      <c r="C42" s="81"/>
      <c r="D42" s="604"/>
      <c r="E42" s="606"/>
      <c r="F42" s="687"/>
      <c r="G42" s="688"/>
      <c r="H42" s="602"/>
      <c r="I42" s="603"/>
      <c r="J42" s="588"/>
      <c r="K42" s="589"/>
      <c r="L42" s="604"/>
      <c r="M42" s="605"/>
      <c r="N42" s="600"/>
      <c r="O42" s="601"/>
      <c r="P42" s="602"/>
      <c r="Q42" s="603"/>
      <c r="R42" s="588"/>
      <c r="S42" s="589"/>
      <c r="T42" s="674"/>
      <c r="U42" s="675"/>
      <c r="V42" s="675"/>
      <c r="W42" s="675"/>
      <c r="X42" s="675"/>
      <c r="Y42" s="675"/>
      <c r="Z42" s="675"/>
      <c r="AA42" s="676"/>
      <c r="AB42" s="604" t="s">
        <v>131</v>
      </c>
      <c r="AC42" s="605"/>
      <c r="AD42" s="600" t="s">
        <v>144</v>
      </c>
      <c r="AE42" s="601"/>
      <c r="AF42" s="602" t="s">
        <v>75</v>
      </c>
      <c r="AG42" s="603"/>
      <c r="AH42" s="588"/>
      <c r="AI42" s="589"/>
      <c r="AJ42" s="604" t="s">
        <v>141</v>
      </c>
      <c r="AK42" s="605"/>
      <c r="AL42" s="600" t="s">
        <v>141</v>
      </c>
      <c r="AM42" s="601"/>
      <c r="AN42" s="602" t="s">
        <v>75</v>
      </c>
      <c r="AO42" s="603"/>
      <c r="AP42" s="588"/>
      <c r="AQ42" s="589"/>
      <c r="AR42" s="567"/>
      <c r="AS42" s="590"/>
      <c r="AT42" s="530"/>
      <c r="AU42" s="531"/>
      <c r="AV42" s="140">
        <f>COUNTA(D42:AU42)</f>
        <v>6</v>
      </c>
    </row>
    <row r="43" spans="1:48" s="140" customFormat="1" ht="16.5" customHeight="1" outlineLevel="1" x14ac:dyDescent="0.2">
      <c r="A43" s="59"/>
      <c r="B43" s="72" t="s">
        <v>29</v>
      </c>
      <c r="C43" s="80"/>
      <c r="D43" s="591"/>
      <c r="E43" s="592"/>
      <c r="F43" s="593"/>
      <c r="G43" s="594"/>
      <c r="H43" s="595"/>
      <c r="I43" s="596"/>
      <c r="J43" s="597"/>
      <c r="K43" s="598"/>
      <c r="L43" s="591"/>
      <c r="M43" s="599"/>
      <c r="N43" s="593"/>
      <c r="O43" s="594"/>
      <c r="P43" s="595"/>
      <c r="Q43" s="596"/>
      <c r="R43" s="597"/>
      <c r="S43" s="598"/>
      <c r="T43" s="674"/>
      <c r="U43" s="675"/>
      <c r="V43" s="675"/>
      <c r="W43" s="675"/>
      <c r="X43" s="675"/>
      <c r="Y43" s="675"/>
      <c r="Z43" s="675"/>
      <c r="AA43" s="676"/>
      <c r="AB43" s="591"/>
      <c r="AC43" s="599"/>
      <c r="AD43" s="593"/>
      <c r="AE43" s="594"/>
      <c r="AF43" s="595"/>
      <c r="AG43" s="596"/>
      <c r="AH43" s="597"/>
      <c r="AI43" s="598"/>
      <c r="AJ43" s="591">
        <v>305</v>
      </c>
      <c r="AK43" s="599"/>
      <c r="AL43" s="593">
        <v>305</v>
      </c>
      <c r="AM43" s="594"/>
      <c r="AN43" s="595"/>
      <c r="AO43" s="596"/>
      <c r="AP43" s="597"/>
      <c r="AQ43" s="598"/>
      <c r="AR43" s="607"/>
      <c r="AS43" s="608"/>
      <c r="AT43" s="541"/>
      <c r="AU43" s="542"/>
    </row>
    <row r="44" spans="1:48" s="140" customFormat="1" ht="16.5" customHeight="1" outlineLevel="1" x14ac:dyDescent="0.2">
      <c r="A44" s="59"/>
      <c r="B44" s="72" t="s">
        <v>34</v>
      </c>
      <c r="C44" s="80">
        <v>25</v>
      </c>
      <c r="D44" s="90"/>
      <c r="E44" s="87"/>
      <c r="F44" s="92"/>
      <c r="G44" s="89"/>
      <c r="H44" s="123"/>
      <c r="I44" s="124"/>
      <c r="J44" s="125"/>
      <c r="K44" s="126"/>
      <c r="L44" s="90"/>
      <c r="M44" s="93"/>
      <c r="N44" s="92"/>
      <c r="O44" s="89"/>
      <c r="P44" s="123"/>
      <c r="Q44" s="124"/>
      <c r="R44" s="125"/>
      <c r="S44" s="126"/>
      <c r="T44" s="674"/>
      <c r="U44" s="675"/>
      <c r="V44" s="675"/>
      <c r="W44" s="675"/>
      <c r="X44" s="675"/>
      <c r="Y44" s="675"/>
      <c r="Z44" s="675"/>
      <c r="AA44" s="676"/>
      <c r="AB44" s="90"/>
      <c r="AC44" s="93"/>
      <c r="AD44" s="92"/>
      <c r="AE44" s="89"/>
      <c r="AF44" s="123"/>
      <c r="AG44" s="124"/>
      <c r="AH44" s="125"/>
      <c r="AI44" s="126"/>
      <c r="AJ44" s="90"/>
      <c r="AK44" s="93"/>
      <c r="AL44" s="92"/>
      <c r="AM44" s="89"/>
      <c r="AN44" s="123"/>
      <c r="AO44" s="124"/>
      <c r="AP44" s="125"/>
      <c r="AQ44" s="126"/>
      <c r="AR44" s="63"/>
      <c r="AS44" s="62"/>
      <c r="AT44" s="61"/>
      <c r="AU44" s="60"/>
    </row>
    <row r="45" spans="1:48" s="140" customFormat="1" ht="16.5" customHeight="1" outlineLevel="1" thickBot="1" x14ac:dyDescent="0.25">
      <c r="A45" s="59"/>
      <c r="B45" s="58">
        <v>301</v>
      </c>
      <c r="C45" s="57"/>
      <c r="D45" s="585"/>
      <c r="E45" s="586"/>
      <c r="F45" s="685"/>
      <c r="G45" s="686"/>
      <c r="H45" s="583"/>
      <c r="I45" s="584"/>
      <c r="J45" s="577"/>
      <c r="K45" s="578"/>
      <c r="L45" s="585"/>
      <c r="M45" s="586"/>
      <c r="N45" s="581"/>
      <c r="O45" s="582"/>
      <c r="P45" s="583"/>
      <c r="Q45" s="584"/>
      <c r="R45" s="577"/>
      <c r="S45" s="578"/>
      <c r="T45" s="677"/>
      <c r="U45" s="678"/>
      <c r="V45" s="678"/>
      <c r="W45" s="678"/>
      <c r="X45" s="678"/>
      <c r="Y45" s="678"/>
      <c r="Z45" s="678"/>
      <c r="AA45" s="679"/>
      <c r="AB45" s="585" t="s">
        <v>45</v>
      </c>
      <c r="AC45" s="586"/>
      <c r="AD45" s="581" t="s">
        <v>45</v>
      </c>
      <c r="AE45" s="582"/>
      <c r="AF45" s="583"/>
      <c r="AG45" s="584"/>
      <c r="AH45" s="577"/>
      <c r="AI45" s="578"/>
      <c r="AJ45" s="681"/>
      <c r="AK45" s="682"/>
      <c r="AL45" s="683"/>
      <c r="AM45" s="684"/>
      <c r="AN45" s="583"/>
      <c r="AO45" s="584"/>
      <c r="AP45" s="577"/>
      <c r="AQ45" s="578"/>
      <c r="AR45" s="579"/>
      <c r="AS45" s="580"/>
      <c r="AT45" s="500"/>
      <c r="AU45" s="501"/>
    </row>
    <row r="46" spans="1:48" s="76" customFormat="1" ht="18" customHeight="1" outlineLevel="1" thickBot="1" x14ac:dyDescent="0.25">
      <c r="A46" s="59"/>
      <c r="B46" s="78"/>
      <c r="C46" s="86"/>
      <c r="D46" s="549"/>
      <c r="E46" s="546"/>
      <c r="F46" s="547"/>
      <c r="G46" s="544"/>
      <c r="H46" s="545"/>
      <c r="I46" s="546"/>
      <c r="J46" s="547"/>
      <c r="K46" s="548"/>
      <c r="L46" s="549"/>
      <c r="M46" s="546"/>
      <c r="N46" s="547"/>
      <c r="O46" s="544"/>
      <c r="P46" s="545"/>
      <c r="Q46" s="546"/>
      <c r="R46" s="547"/>
      <c r="S46" s="548"/>
      <c r="T46" s="549"/>
      <c r="U46" s="546"/>
      <c r="V46" s="547"/>
      <c r="W46" s="544"/>
      <c r="X46" s="545"/>
      <c r="Y46" s="546"/>
      <c r="Z46" s="547"/>
      <c r="AA46" s="548"/>
      <c r="AB46" s="549"/>
      <c r="AC46" s="546"/>
      <c r="AD46" s="547"/>
      <c r="AE46" s="544"/>
      <c r="AF46" s="545"/>
      <c r="AG46" s="546"/>
      <c r="AH46" s="547"/>
      <c r="AI46" s="548"/>
      <c r="AJ46" s="549"/>
      <c r="AK46" s="546"/>
      <c r="AL46" s="547"/>
      <c r="AM46" s="544"/>
      <c r="AN46" s="545"/>
      <c r="AO46" s="546"/>
      <c r="AP46" s="547"/>
      <c r="AQ46" s="548"/>
      <c r="AR46" s="549"/>
      <c r="AS46" s="558"/>
      <c r="AT46" s="587"/>
      <c r="AU46" s="548"/>
    </row>
    <row r="47" spans="1:48" s="140" customFormat="1" ht="16.5" customHeight="1" outlineLevel="1" x14ac:dyDescent="0.2">
      <c r="A47" s="59"/>
      <c r="B47" s="75" t="s">
        <v>36</v>
      </c>
      <c r="C47" s="85"/>
      <c r="D47" s="537"/>
      <c r="E47" s="538"/>
      <c r="F47" s="527"/>
      <c r="G47" s="527"/>
      <c r="H47" s="533"/>
      <c r="I47" s="534"/>
      <c r="J47" s="535"/>
      <c r="K47" s="536"/>
      <c r="L47" s="537"/>
      <c r="M47" s="538"/>
      <c r="N47" s="527"/>
      <c r="O47" s="536"/>
      <c r="P47" s="527"/>
      <c r="Q47" s="534"/>
      <c r="R47" s="527"/>
      <c r="S47" s="527"/>
      <c r="T47" s="537"/>
      <c r="U47" s="538"/>
      <c r="V47" s="535"/>
      <c r="W47" s="536"/>
      <c r="X47" s="527"/>
      <c r="Y47" s="534"/>
      <c r="Z47" s="527"/>
      <c r="AA47" s="527"/>
      <c r="AB47" s="537"/>
      <c r="AC47" s="538"/>
      <c r="AD47" s="527"/>
      <c r="AE47" s="527"/>
      <c r="AF47" s="533"/>
      <c r="AG47" s="534"/>
      <c r="AH47" s="535"/>
      <c r="AI47" s="536"/>
      <c r="AJ47" s="537"/>
      <c r="AK47" s="538"/>
      <c r="AL47" s="535"/>
      <c r="AM47" s="536"/>
      <c r="AN47" s="527"/>
      <c r="AO47" s="534"/>
      <c r="AP47" s="527"/>
      <c r="AQ47" s="527"/>
      <c r="AR47" s="528"/>
      <c r="AS47" s="529"/>
      <c r="AT47" s="530"/>
      <c r="AU47" s="531"/>
      <c r="AV47" s="140">
        <f>COUNTA(D47:AU47)</f>
        <v>0</v>
      </c>
    </row>
    <row r="48" spans="1:48" s="140" customFormat="1" ht="16.5" customHeight="1" outlineLevel="1" x14ac:dyDescent="0.2">
      <c r="A48" s="59"/>
      <c r="B48" s="73" t="s">
        <v>35</v>
      </c>
      <c r="C48" s="80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140" customFormat="1" ht="16.5" customHeight="1" outlineLevel="1" x14ac:dyDescent="0.2">
      <c r="A49" s="59"/>
      <c r="B49" s="72" t="s">
        <v>112</v>
      </c>
      <c r="C49" s="80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140" customFormat="1" ht="16.5" customHeight="1" outlineLevel="1" thickBot="1" x14ac:dyDescent="0.25">
      <c r="A50" s="59"/>
      <c r="B50" s="58">
        <v>403</v>
      </c>
      <c r="C50" s="82">
        <v>44</v>
      </c>
      <c r="D50" s="509"/>
      <c r="E50" s="510"/>
      <c r="F50" s="511"/>
      <c r="G50" s="512"/>
      <c r="H50" s="511"/>
      <c r="I50" s="513"/>
      <c r="J50" s="496"/>
      <c r="K50" s="497"/>
      <c r="L50" s="509"/>
      <c r="M50" s="510"/>
      <c r="N50" s="513"/>
      <c r="O50" s="512"/>
      <c r="P50" s="511"/>
      <c r="Q50" s="513"/>
      <c r="R50" s="496"/>
      <c r="S50" s="497"/>
      <c r="T50" s="509"/>
      <c r="U50" s="510"/>
      <c r="V50" s="513"/>
      <c r="W50" s="512"/>
      <c r="X50" s="511"/>
      <c r="Y50" s="513"/>
      <c r="Z50" s="511"/>
      <c r="AA50" s="497"/>
      <c r="AB50" s="509"/>
      <c r="AC50" s="510"/>
      <c r="AD50" s="513"/>
      <c r="AE50" s="512"/>
      <c r="AF50" s="511"/>
      <c r="AG50" s="513"/>
      <c r="AH50" s="496"/>
      <c r="AI50" s="497"/>
      <c r="AJ50" s="509"/>
      <c r="AK50" s="510"/>
      <c r="AL50" s="511"/>
      <c r="AM50" s="512"/>
      <c r="AN50" s="511"/>
      <c r="AO50" s="513"/>
      <c r="AP50" s="496"/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/>
      <c r="U51" s="546"/>
      <c r="V51" s="543"/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/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140" customFormat="1" ht="16.5" customHeight="1" outlineLevel="1" x14ac:dyDescent="0.2">
      <c r="A52" s="59"/>
      <c r="B52" s="75" t="s">
        <v>12</v>
      </c>
      <c r="C52" s="85"/>
      <c r="D52" s="537"/>
      <c r="E52" s="538"/>
      <c r="F52" s="527"/>
      <c r="G52" s="527"/>
      <c r="H52" s="533"/>
      <c r="I52" s="534"/>
      <c r="J52" s="535"/>
      <c r="K52" s="536"/>
      <c r="L52" s="537"/>
      <c r="M52" s="538"/>
      <c r="N52" s="527"/>
      <c r="O52" s="536"/>
      <c r="P52" s="527"/>
      <c r="Q52" s="534"/>
      <c r="R52" s="527"/>
      <c r="S52" s="527"/>
      <c r="T52" s="537"/>
      <c r="U52" s="538"/>
      <c r="V52" s="535"/>
      <c r="W52" s="536"/>
      <c r="X52" s="527"/>
      <c r="Y52" s="534"/>
      <c r="Z52" s="527"/>
      <c r="AA52" s="527"/>
      <c r="AB52" s="537"/>
      <c r="AC52" s="538"/>
      <c r="AD52" s="527"/>
      <c r="AE52" s="527"/>
      <c r="AF52" s="533"/>
      <c r="AG52" s="534"/>
      <c r="AH52" s="535"/>
      <c r="AI52" s="536"/>
      <c r="AJ52" s="537"/>
      <c r="AK52" s="538"/>
      <c r="AL52" s="535"/>
      <c r="AM52" s="536"/>
      <c r="AN52" s="527"/>
      <c r="AO52" s="534"/>
      <c r="AP52" s="527"/>
      <c r="AQ52" s="527"/>
      <c r="AR52" s="528"/>
      <c r="AS52" s="529"/>
      <c r="AT52" s="530"/>
      <c r="AU52" s="531"/>
      <c r="AV52" s="140">
        <f>COUNTA(D52:AU52)</f>
        <v>0</v>
      </c>
    </row>
    <row r="53" spans="1:48" s="140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19"/>
      <c r="I53" s="522"/>
      <c r="J53" s="523"/>
      <c r="K53" s="532"/>
      <c r="L53" s="525"/>
      <c r="M53" s="526"/>
      <c r="N53" s="519"/>
      <c r="O53" s="520"/>
      <c r="P53" s="519"/>
      <c r="Q53" s="522"/>
      <c r="R53" s="519"/>
      <c r="S53" s="519"/>
      <c r="T53" s="525"/>
      <c r="U53" s="526"/>
      <c r="V53" s="523"/>
      <c r="W53" s="520"/>
      <c r="X53" s="519"/>
      <c r="Y53" s="522"/>
      <c r="Z53" s="519"/>
      <c r="AA53" s="519"/>
      <c r="AB53" s="525"/>
      <c r="AC53" s="526"/>
      <c r="AD53" s="519"/>
      <c r="AE53" s="520"/>
      <c r="AF53" s="521"/>
      <c r="AG53" s="522"/>
      <c r="AH53" s="523"/>
      <c r="AI53" s="520"/>
      <c r="AJ53" s="524"/>
      <c r="AK53" s="522"/>
      <c r="AL53" s="523"/>
      <c r="AM53" s="520"/>
      <c r="AN53" s="523"/>
      <c r="AO53" s="522"/>
      <c r="AP53" s="523"/>
      <c r="AQ53" s="532"/>
      <c r="AR53" s="539"/>
      <c r="AS53" s="540"/>
      <c r="AT53" s="541"/>
      <c r="AU53" s="542"/>
    </row>
    <row r="54" spans="1:48" s="140" customFormat="1" ht="16.5" customHeight="1" outlineLevel="1" x14ac:dyDescent="0.2">
      <c r="A54" s="59"/>
      <c r="B54" s="72" t="s">
        <v>111</v>
      </c>
      <c r="C54" s="71">
        <v>40</v>
      </c>
      <c r="D54" s="69"/>
      <c r="E54" s="64"/>
      <c r="F54" s="65"/>
      <c r="G54" s="67"/>
      <c r="H54" s="66"/>
      <c r="I54" s="68"/>
      <c r="J54" s="66"/>
      <c r="K54" s="70"/>
      <c r="L54" s="69"/>
      <c r="M54" s="68"/>
      <c r="N54" s="66"/>
      <c r="O54" s="67"/>
      <c r="P54" s="66"/>
      <c r="Q54" s="68"/>
      <c r="R54" s="66"/>
      <c r="S54" s="64"/>
      <c r="T54" s="69"/>
      <c r="U54" s="68"/>
      <c r="V54" s="65"/>
      <c r="W54" s="67"/>
      <c r="X54" s="66"/>
      <c r="Y54" s="68"/>
      <c r="Z54" s="66"/>
      <c r="AA54" s="64"/>
      <c r="AB54" s="69"/>
      <c r="AC54" s="68"/>
      <c r="AD54" s="66"/>
      <c r="AE54" s="64"/>
      <c r="AF54" s="67"/>
      <c r="AG54" s="68"/>
      <c r="AH54" s="65"/>
      <c r="AI54" s="67"/>
      <c r="AJ54" s="69"/>
      <c r="AK54" s="68"/>
      <c r="AL54" s="66"/>
      <c r="AM54" s="64"/>
      <c r="AN54" s="67"/>
      <c r="AO54" s="68"/>
      <c r="AP54" s="66"/>
      <c r="AQ54" s="70"/>
      <c r="AR54" s="63"/>
      <c r="AS54" s="62"/>
      <c r="AT54" s="61"/>
      <c r="AU54" s="60"/>
    </row>
    <row r="55" spans="1:48" s="140" customFormat="1" ht="16.5" customHeight="1" outlineLevel="1" thickBot="1" x14ac:dyDescent="0.25">
      <c r="A55" s="59"/>
      <c r="B55" s="58">
        <v>404</v>
      </c>
      <c r="C55" s="82">
        <v>44</v>
      </c>
      <c r="D55" s="509"/>
      <c r="E55" s="510"/>
      <c r="F55" s="511"/>
      <c r="G55" s="512"/>
      <c r="H55" s="511"/>
      <c r="I55" s="513"/>
      <c r="J55" s="496"/>
      <c r="K55" s="497"/>
      <c r="L55" s="509"/>
      <c r="M55" s="510"/>
      <c r="N55" s="513"/>
      <c r="O55" s="512"/>
      <c r="P55" s="511"/>
      <c r="Q55" s="513"/>
      <c r="R55" s="496"/>
      <c r="S55" s="497"/>
      <c r="T55" s="509"/>
      <c r="U55" s="510"/>
      <c r="V55" s="513"/>
      <c r="W55" s="512"/>
      <c r="X55" s="511"/>
      <c r="Y55" s="513"/>
      <c r="Z55" s="511"/>
      <c r="AA55" s="497"/>
      <c r="AB55" s="509"/>
      <c r="AC55" s="510"/>
      <c r="AD55" s="513"/>
      <c r="AE55" s="512"/>
      <c r="AF55" s="511"/>
      <c r="AG55" s="513"/>
      <c r="AH55" s="496"/>
      <c r="AI55" s="497"/>
      <c r="AJ55" s="509"/>
      <c r="AK55" s="510"/>
      <c r="AL55" s="511"/>
      <c r="AM55" s="512"/>
      <c r="AN55" s="511"/>
      <c r="AO55" s="513"/>
      <c r="AP55" s="496"/>
      <c r="AQ55" s="497"/>
      <c r="AR55" s="498"/>
      <c r="AS55" s="499"/>
      <c r="AT55" s="500"/>
      <c r="AU55" s="501"/>
    </row>
    <row r="56" spans="1:48" s="76" customFormat="1" ht="18" customHeight="1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/>
      <c r="M56" s="546"/>
      <c r="N56" s="543"/>
      <c r="O56" s="544"/>
      <c r="P56" s="545"/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/>
      <c r="AC56" s="546"/>
      <c r="AD56" s="543"/>
      <c r="AE56" s="544"/>
      <c r="AF56" s="545"/>
      <c r="AG56" s="546"/>
      <c r="AH56" s="547"/>
      <c r="AI56" s="548"/>
      <c r="AJ56" s="549"/>
      <c r="AK56" s="546"/>
      <c r="AL56" s="543"/>
      <c r="AM56" s="544"/>
      <c r="AN56" s="545"/>
      <c r="AO56" s="546"/>
      <c r="AP56" s="547"/>
      <c r="AQ56" s="548"/>
      <c r="AR56" s="575"/>
      <c r="AS56" s="576"/>
      <c r="AT56" s="543"/>
      <c r="AU56" s="548"/>
    </row>
    <row r="57" spans="1:48" s="140" customFormat="1" ht="16.5" customHeight="1" outlineLevel="1" x14ac:dyDescent="0.2">
      <c r="A57" s="59"/>
      <c r="B57" s="75" t="s">
        <v>37</v>
      </c>
      <c r="C57" s="85"/>
      <c r="D57" s="537"/>
      <c r="E57" s="538"/>
      <c r="F57" s="527"/>
      <c r="G57" s="527"/>
      <c r="H57" s="574"/>
      <c r="I57" s="563"/>
      <c r="J57" s="566"/>
      <c r="K57" s="564"/>
      <c r="L57" s="537"/>
      <c r="M57" s="538"/>
      <c r="N57" s="527"/>
      <c r="O57" s="536"/>
      <c r="P57" s="530"/>
      <c r="Q57" s="563"/>
      <c r="R57" s="530"/>
      <c r="S57" s="530"/>
      <c r="T57" s="537"/>
      <c r="U57" s="538"/>
      <c r="V57" s="527"/>
      <c r="W57" s="527"/>
      <c r="X57" s="574"/>
      <c r="Y57" s="563"/>
      <c r="Z57" s="566"/>
      <c r="AA57" s="564"/>
      <c r="AB57" s="537"/>
      <c r="AC57" s="538"/>
      <c r="AD57" s="535"/>
      <c r="AE57" s="536"/>
      <c r="AF57" s="530"/>
      <c r="AG57" s="563"/>
      <c r="AH57" s="530"/>
      <c r="AI57" s="530"/>
      <c r="AJ57" s="537"/>
      <c r="AK57" s="538"/>
      <c r="AL57" s="535"/>
      <c r="AM57" s="536"/>
      <c r="AN57" s="530"/>
      <c r="AO57" s="563"/>
      <c r="AP57" s="530"/>
      <c r="AQ57" s="530"/>
      <c r="AR57" s="528"/>
      <c r="AS57" s="529"/>
      <c r="AT57" s="530"/>
      <c r="AU57" s="531"/>
      <c r="AV57" s="140">
        <f>COUNTA(D57:AU57)</f>
        <v>0</v>
      </c>
    </row>
    <row r="58" spans="1:48" s="140" customFormat="1" ht="16.5" customHeight="1" outlineLevel="1" x14ac:dyDescent="0.2">
      <c r="A58" s="59"/>
      <c r="B58" s="73" t="s">
        <v>35</v>
      </c>
      <c r="C58" s="84"/>
      <c r="D58" s="525"/>
      <c r="E58" s="521"/>
      <c r="F58" s="523"/>
      <c r="G58" s="520"/>
      <c r="H58" s="541"/>
      <c r="I58" s="559"/>
      <c r="J58" s="573"/>
      <c r="K58" s="542"/>
      <c r="L58" s="524"/>
      <c r="M58" s="522"/>
      <c r="N58" s="519"/>
      <c r="O58" s="520"/>
      <c r="P58" s="573"/>
      <c r="Q58" s="559"/>
      <c r="R58" s="573"/>
      <c r="S58" s="542"/>
      <c r="T58" s="525"/>
      <c r="U58" s="526"/>
      <c r="V58" s="519"/>
      <c r="W58" s="520"/>
      <c r="X58" s="572"/>
      <c r="Y58" s="559"/>
      <c r="Z58" s="573"/>
      <c r="AA58" s="560"/>
      <c r="AB58" s="524"/>
      <c r="AC58" s="522"/>
      <c r="AD58" s="519"/>
      <c r="AE58" s="520"/>
      <c r="AF58" s="573"/>
      <c r="AG58" s="559"/>
      <c r="AH58" s="541"/>
      <c r="AI58" s="541"/>
      <c r="AJ58" s="524"/>
      <c r="AK58" s="522"/>
      <c r="AL58" s="523"/>
      <c r="AM58" s="520"/>
      <c r="AN58" s="573"/>
      <c r="AO58" s="559"/>
      <c r="AP58" s="573"/>
      <c r="AQ58" s="542"/>
      <c r="AR58" s="539"/>
      <c r="AS58" s="540"/>
      <c r="AT58" s="541"/>
      <c r="AU58" s="542"/>
    </row>
    <row r="59" spans="1:48" s="140" customFormat="1" ht="16.5" customHeight="1" outlineLevel="1" x14ac:dyDescent="0.2">
      <c r="A59" s="59"/>
      <c r="B59" s="72" t="s">
        <v>110</v>
      </c>
      <c r="C59" s="71">
        <v>28</v>
      </c>
      <c r="D59" s="69"/>
      <c r="E59" s="64"/>
      <c r="F59" s="65"/>
      <c r="G59" s="67"/>
      <c r="H59" s="61"/>
      <c r="I59" s="83"/>
      <c r="J59" s="61"/>
      <c r="K59" s="60"/>
      <c r="L59" s="69"/>
      <c r="M59" s="68"/>
      <c r="N59" s="66"/>
      <c r="O59" s="67"/>
      <c r="P59" s="147"/>
      <c r="Q59" s="83"/>
      <c r="R59" s="147"/>
      <c r="S59" s="148"/>
      <c r="T59" s="69"/>
      <c r="U59" s="68"/>
      <c r="V59" s="66"/>
      <c r="W59" s="64"/>
      <c r="X59" s="91"/>
      <c r="Y59" s="83"/>
      <c r="Z59" s="147"/>
      <c r="AA59" s="91"/>
      <c r="AB59" s="69"/>
      <c r="AC59" s="68"/>
      <c r="AD59" s="66"/>
      <c r="AE59" s="67"/>
      <c r="AF59" s="147"/>
      <c r="AG59" s="83"/>
      <c r="AH59" s="147"/>
      <c r="AI59" s="60"/>
      <c r="AJ59" s="69"/>
      <c r="AK59" s="68"/>
      <c r="AL59" s="66"/>
      <c r="AM59" s="64"/>
      <c r="AN59" s="91"/>
      <c r="AO59" s="83"/>
      <c r="AP59" s="61"/>
      <c r="AQ59" s="60"/>
      <c r="AR59" s="63"/>
      <c r="AS59" s="62"/>
      <c r="AT59" s="61"/>
      <c r="AU59" s="60"/>
    </row>
    <row r="60" spans="1:48" s="140" customFormat="1" ht="16.5" customHeight="1" outlineLevel="1" thickBot="1" x14ac:dyDescent="0.25">
      <c r="A60" s="59"/>
      <c r="B60" s="58">
        <v>405</v>
      </c>
      <c r="C60" s="82"/>
      <c r="D60" s="509"/>
      <c r="E60" s="510"/>
      <c r="F60" s="511"/>
      <c r="G60" s="512"/>
      <c r="H60" s="553"/>
      <c r="I60" s="500"/>
      <c r="J60" s="553"/>
      <c r="K60" s="501"/>
      <c r="L60" s="509"/>
      <c r="M60" s="510"/>
      <c r="N60" s="510"/>
      <c r="O60" s="570"/>
      <c r="P60" s="571"/>
      <c r="Q60" s="557"/>
      <c r="R60" s="553"/>
      <c r="S60" s="501"/>
      <c r="T60" s="509"/>
      <c r="U60" s="510"/>
      <c r="V60" s="513"/>
      <c r="W60" s="512"/>
      <c r="X60" s="553"/>
      <c r="Y60" s="500"/>
      <c r="Z60" s="553"/>
      <c r="AA60" s="501"/>
      <c r="AB60" s="509"/>
      <c r="AC60" s="510"/>
      <c r="AD60" s="513"/>
      <c r="AE60" s="512"/>
      <c r="AF60" s="553"/>
      <c r="AG60" s="500"/>
      <c r="AH60" s="553"/>
      <c r="AI60" s="501"/>
      <c r="AJ60" s="509"/>
      <c r="AK60" s="510"/>
      <c r="AL60" s="511"/>
      <c r="AM60" s="512"/>
      <c r="AN60" s="553"/>
      <c r="AO60" s="500"/>
      <c r="AP60" s="569"/>
      <c r="AQ60" s="501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/>
      <c r="O61" s="544"/>
      <c r="P61" s="545"/>
      <c r="Q61" s="546"/>
      <c r="R61" s="547"/>
      <c r="S61" s="548"/>
      <c r="T61" s="549"/>
      <c r="U61" s="546"/>
      <c r="V61" s="543"/>
      <c r="W61" s="544"/>
      <c r="X61" s="545"/>
      <c r="Y61" s="546"/>
      <c r="Z61" s="547"/>
      <c r="AA61" s="548"/>
      <c r="AB61" s="549"/>
      <c r="AC61" s="546"/>
      <c r="AD61" s="543"/>
      <c r="AE61" s="544"/>
      <c r="AF61" s="545"/>
      <c r="AG61" s="546"/>
      <c r="AH61" s="547"/>
      <c r="AI61" s="548"/>
      <c r="AJ61" s="549"/>
      <c r="AK61" s="546"/>
      <c r="AL61" s="543"/>
      <c r="AM61" s="544"/>
      <c r="AN61" s="545"/>
      <c r="AO61" s="546"/>
      <c r="AP61" s="547"/>
      <c r="AQ61" s="548"/>
      <c r="AR61" s="549"/>
      <c r="AS61" s="558"/>
      <c r="AT61" s="543"/>
      <c r="AU61" s="548"/>
    </row>
    <row r="62" spans="1:48" s="140" customFormat="1" ht="16.5" customHeight="1" outlineLevel="1" x14ac:dyDescent="0.2">
      <c r="A62" s="59"/>
      <c r="B62" s="75" t="s">
        <v>11</v>
      </c>
      <c r="C62" s="81"/>
      <c r="D62" s="537"/>
      <c r="E62" s="538"/>
      <c r="F62" s="527"/>
      <c r="G62" s="527"/>
      <c r="H62" s="533"/>
      <c r="I62" s="534"/>
      <c r="J62" s="535"/>
      <c r="K62" s="536"/>
      <c r="L62" s="537"/>
      <c r="M62" s="538"/>
      <c r="N62" s="527"/>
      <c r="O62" s="536"/>
      <c r="P62" s="527"/>
      <c r="Q62" s="534"/>
      <c r="R62" s="527"/>
      <c r="S62" s="527"/>
      <c r="T62" s="537" t="s">
        <v>131</v>
      </c>
      <c r="U62" s="538"/>
      <c r="V62" s="535" t="s">
        <v>131</v>
      </c>
      <c r="W62" s="536"/>
      <c r="X62" s="527" t="s">
        <v>133</v>
      </c>
      <c r="Y62" s="534"/>
      <c r="Z62" s="527" t="s">
        <v>131</v>
      </c>
      <c r="AA62" s="527"/>
      <c r="AB62" s="537" t="s">
        <v>136</v>
      </c>
      <c r="AC62" s="538"/>
      <c r="AD62" s="527" t="s">
        <v>136</v>
      </c>
      <c r="AE62" s="527"/>
      <c r="AF62" s="680" t="s">
        <v>136</v>
      </c>
      <c r="AG62" s="538"/>
      <c r="AH62" s="527" t="s">
        <v>136</v>
      </c>
      <c r="AI62" s="527"/>
      <c r="AJ62" s="537" t="s">
        <v>136</v>
      </c>
      <c r="AK62" s="538"/>
      <c r="AL62" s="527" t="s">
        <v>136</v>
      </c>
      <c r="AM62" s="527"/>
      <c r="AN62" s="680" t="s">
        <v>136</v>
      </c>
      <c r="AO62" s="538"/>
      <c r="AP62" s="527" t="s">
        <v>136</v>
      </c>
      <c r="AQ62" s="527"/>
      <c r="AR62" s="528"/>
      <c r="AS62" s="529"/>
      <c r="AT62" s="530"/>
      <c r="AU62" s="531"/>
      <c r="AV62" s="140">
        <f>COUNTA(D62:AU62)</f>
        <v>12</v>
      </c>
    </row>
    <row r="63" spans="1:48" s="140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19"/>
      <c r="AF63" s="521"/>
      <c r="AG63" s="522"/>
      <c r="AH63" s="523"/>
      <c r="AI63" s="520"/>
      <c r="AJ63" s="525"/>
      <c r="AK63" s="526"/>
      <c r="AL63" s="519"/>
      <c r="AM63" s="519"/>
      <c r="AN63" s="521"/>
      <c r="AO63" s="522"/>
      <c r="AP63" s="523"/>
      <c r="AQ63" s="520"/>
      <c r="AR63" s="145"/>
      <c r="AS63" s="146"/>
      <c r="AT63" s="541"/>
      <c r="AU63" s="542"/>
    </row>
    <row r="64" spans="1:48" s="140" customFormat="1" ht="16.5" customHeight="1" outlineLevel="1" x14ac:dyDescent="0.2">
      <c r="A64" s="59"/>
      <c r="B64" s="72" t="s">
        <v>38</v>
      </c>
      <c r="C64" s="80">
        <v>33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5"/>
      <c r="AQ64" s="67"/>
      <c r="AR64" s="63"/>
      <c r="AS64" s="62"/>
      <c r="AT64" s="61"/>
      <c r="AU64" s="60"/>
    </row>
    <row r="65" spans="1:48" s="140" customFormat="1" ht="16.5" customHeight="1" outlineLevel="1" thickBot="1" x14ac:dyDescent="0.25">
      <c r="A65" s="59"/>
      <c r="B65" s="58">
        <v>401</v>
      </c>
      <c r="C65" s="57">
        <v>33</v>
      </c>
      <c r="D65" s="509"/>
      <c r="E65" s="510"/>
      <c r="F65" s="506"/>
      <c r="G65" s="505"/>
      <c r="H65" s="511"/>
      <c r="I65" s="513"/>
      <c r="J65" s="496"/>
      <c r="K65" s="497"/>
      <c r="L65" s="509"/>
      <c r="M65" s="510"/>
      <c r="N65" s="513"/>
      <c r="O65" s="512"/>
      <c r="P65" s="511"/>
      <c r="Q65" s="513"/>
      <c r="R65" s="496"/>
      <c r="S65" s="497"/>
      <c r="T65" s="509" t="s">
        <v>49</v>
      </c>
      <c r="U65" s="510"/>
      <c r="V65" s="513" t="s">
        <v>49</v>
      </c>
      <c r="W65" s="512"/>
      <c r="X65" s="511" t="s">
        <v>49</v>
      </c>
      <c r="Y65" s="513"/>
      <c r="Z65" s="511" t="s">
        <v>49</v>
      </c>
      <c r="AA65" s="497"/>
      <c r="AB65" s="509" t="s">
        <v>113</v>
      </c>
      <c r="AC65" s="510"/>
      <c r="AD65" s="513" t="s">
        <v>113</v>
      </c>
      <c r="AE65" s="513"/>
      <c r="AF65" s="552" t="s">
        <v>113</v>
      </c>
      <c r="AG65" s="510"/>
      <c r="AH65" s="513" t="s">
        <v>113</v>
      </c>
      <c r="AI65" s="512"/>
      <c r="AJ65" s="509" t="s">
        <v>113</v>
      </c>
      <c r="AK65" s="510"/>
      <c r="AL65" s="513" t="s">
        <v>113</v>
      </c>
      <c r="AM65" s="513"/>
      <c r="AN65" s="552" t="s">
        <v>113</v>
      </c>
      <c r="AO65" s="510"/>
      <c r="AP65" s="513" t="s">
        <v>113</v>
      </c>
      <c r="AQ65" s="512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/>
      <c r="I66" s="546"/>
      <c r="J66" s="547"/>
      <c r="K66" s="548"/>
      <c r="L66" s="549"/>
      <c r="M66" s="546"/>
      <c r="N66" s="543"/>
      <c r="O66" s="544"/>
      <c r="P66" s="545"/>
      <c r="Q66" s="546"/>
      <c r="R66" s="547"/>
      <c r="S66" s="548"/>
      <c r="T66" s="549"/>
      <c r="U66" s="546"/>
      <c r="V66" s="543"/>
      <c r="W66" s="544"/>
      <c r="X66" s="545"/>
      <c r="Y66" s="546"/>
      <c r="Z66" s="547"/>
      <c r="AA66" s="548"/>
      <c r="AB66" s="549"/>
      <c r="AC66" s="546"/>
      <c r="AD66" s="543"/>
      <c r="AE66" s="544"/>
      <c r="AF66" s="545"/>
      <c r="AG66" s="546"/>
      <c r="AH66" s="547"/>
      <c r="AI66" s="548"/>
      <c r="AJ66" s="549"/>
      <c r="AK66" s="546"/>
      <c r="AL66" s="543"/>
      <c r="AM66" s="544"/>
      <c r="AN66" s="545"/>
      <c r="AO66" s="546"/>
      <c r="AP66" s="547"/>
      <c r="AQ66" s="548"/>
      <c r="AR66" s="549"/>
      <c r="AS66" s="558"/>
      <c r="AT66" s="543"/>
      <c r="AU66" s="548"/>
    </row>
    <row r="67" spans="1:48" s="140" customFormat="1" ht="16.5" customHeight="1" outlineLevel="1" x14ac:dyDescent="0.2">
      <c r="A67" s="59"/>
      <c r="B67" s="75" t="s">
        <v>119</v>
      </c>
      <c r="C67" s="81"/>
      <c r="D67" s="537"/>
      <c r="E67" s="538"/>
      <c r="F67" s="527"/>
      <c r="G67" s="527"/>
      <c r="H67" s="533"/>
      <c r="I67" s="534"/>
      <c r="J67" s="535"/>
      <c r="K67" s="536"/>
      <c r="L67" s="537"/>
      <c r="M67" s="538"/>
      <c r="N67" s="527"/>
      <c r="O67" s="536"/>
      <c r="P67" s="527"/>
      <c r="Q67" s="534"/>
      <c r="R67" s="527"/>
      <c r="S67" s="527"/>
      <c r="T67" s="537" t="s">
        <v>131</v>
      </c>
      <c r="U67" s="538"/>
      <c r="V67" s="535" t="s">
        <v>131</v>
      </c>
      <c r="W67" s="536"/>
      <c r="X67" s="527" t="s">
        <v>133</v>
      </c>
      <c r="Y67" s="534"/>
      <c r="Z67" s="527" t="s">
        <v>131</v>
      </c>
      <c r="AA67" s="527"/>
      <c r="AB67" s="537" t="s">
        <v>62</v>
      </c>
      <c r="AC67" s="538"/>
      <c r="AD67" s="527" t="s">
        <v>138</v>
      </c>
      <c r="AE67" s="527"/>
      <c r="AF67" s="533" t="s">
        <v>62</v>
      </c>
      <c r="AG67" s="534"/>
      <c r="AH67" s="535" t="s">
        <v>138</v>
      </c>
      <c r="AI67" s="536"/>
      <c r="AJ67" s="537" t="s">
        <v>137</v>
      </c>
      <c r="AK67" s="538"/>
      <c r="AL67" s="535" t="s">
        <v>138</v>
      </c>
      <c r="AM67" s="536"/>
      <c r="AN67" s="527" t="s">
        <v>137</v>
      </c>
      <c r="AO67" s="534"/>
      <c r="AP67" s="527" t="s">
        <v>138</v>
      </c>
      <c r="AQ67" s="527"/>
      <c r="AR67" s="528"/>
      <c r="AS67" s="529"/>
      <c r="AT67" s="530"/>
      <c r="AU67" s="531"/>
      <c r="AV67" s="140">
        <f>COUNTA(D67:AU67)</f>
        <v>12</v>
      </c>
    </row>
    <row r="68" spans="1:48" s="140" customFormat="1" ht="16.5" customHeight="1" outlineLevel="1" x14ac:dyDescent="0.2">
      <c r="A68" s="59"/>
      <c r="B68" s="73" t="s">
        <v>35</v>
      </c>
      <c r="C68" s="80"/>
      <c r="D68" s="525"/>
      <c r="E68" s="521"/>
      <c r="F68" s="523"/>
      <c r="G68" s="520"/>
      <c r="H68" s="519"/>
      <c r="I68" s="522"/>
      <c r="J68" s="523"/>
      <c r="K68" s="532"/>
      <c r="L68" s="525"/>
      <c r="M68" s="526"/>
      <c r="N68" s="519"/>
      <c r="O68" s="520"/>
      <c r="P68" s="519"/>
      <c r="Q68" s="522"/>
      <c r="R68" s="519"/>
      <c r="S68" s="519"/>
      <c r="T68" s="525"/>
      <c r="U68" s="526"/>
      <c r="V68" s="523"/>
      <c r="W68" s="520"/>
      <c r="X68" s="519"/>
      <c r="Y68" s="522"/>
      <c r="Z68" s="519"/>
      <c r="AA68" s="519"/>
      <c r="AB68" s="525"/>
      <c r="AC68" s="526"/>
      <c r="AD68" s="519"/>
      <c r="AE68" s="520"/>
      <c r="AF68" s="521"/>
      <c r="AG68" s="522"/>
      <c r="AH68" s="523"/>
      <c r="AI68" s="520"/>
      <c r="AJ68" s="524"/>
      <c r="AK68" s="522"/>
      <c r="AL68" s="523"/>
      <c r="AM68" s="520"/>
      <c r="AN68" s="523"/>
      <c r="AO68" s="522"/>
      <c r="AP68" s="523"/>
      <c r="AQ68" s="532"/>
      <c r="AR68" s="145"/>
      <c r="AS68" s="146"/>
      <c r="AT68" s="541"/>
      <c r="AU68" s="542"/>
    </row>
    <row r="69" spans="1:48" s="140" customFormat="1" ht="16.5" customHeight="1" outlineLevel="1" x14ac:dyDescent="0.2">
      <c r="A69" s="59"/>
      <c r="B69" s="72" t="s">
        <v>40</v>
      </c>
      <c r="C69" s="80">
        <v>32</v>
      </c>
      <c r="D69" s="69"/>
      <c r="E69" s="64"/>
      <c r="F69" s="65"/>
      <c r="G69" s="67"/>
      <c r="H69" s="66"/>
      <c r="I69" s="68"/>
      <c r="J69" s="66"/>
      <c r="K69" s="70"/>
      <c r="L69" s="69"/>
      <c r="M69" s="68"/>
      <c r="N69" s="66"/>
      <c r="O69" s="67"/>
      <c r="P69" s="66"/>
      <c r="Q69" s="68"/>
      <c r="R69" s="66"/>
      <c r="S69" s="64"/>
      <c r="T69" s="69"/>
      <c r="U69" s="68"/>
      <c r="V69" s="65"/>
      <c r="W69" s="67"/>
      <c r="X69" s="66"/>
      <c r="Y69" s="68"/>
      <c r="Z69" s="66"/>
      <c r="AA69" s="64"/>
      <c r="AB69" s="69"/>
      <c r="AC69" s="68"/>
      <c r="AD69" s="66"/>
      <c r="AE69" s="64"/>
      <c r="AF69" s="67"/>
      <c r="AG69" s="68"/>
      <c r="AH69" s="65"/>
      <c r="AI69" s="67"/>
      <c r="AJ69" s="69"/>
      <c r="AK69" s="68"/>
      <c r="AL69" s="66"/>
      <c r="AM69" s="64"/>
      <c r="AN69" s="67"/>
      <c r="AO69" s="68"/>
      <c r="AP69" s="66"/>
      <c r="AQ69" s="70"/>
      <c r="AR69" s="63"/>
      <c r="AS69" s="62"/>
      <c r="AT69" s="61"/>
      <c r="AU69" s="60"/>
    </row>
    <row r="70" spans="1:48" s="140" customFormat="1" ht="16.5" customHeight="1" outlineLevel="1" thickBot="1" x14ac:dyDescent="0.25">
      <c r="A70" s="59"/>
      <c r="B70" s="58">
        <v>402</v>
      </c>
      <c r="C70" s="57">
        <v>33</v>
      </c>
      <c r="D70" s="514"/>
      <c r="E70" s="515"/>
      <c r="F70" s="511"/>
      <c r="G70" s="512"/>
      <c r="H70" s="511"/>
      <c r="I70" s="513"/>
      <c r="J70" s="496"/>
      <c r="K70" s="497"/>
      <c r="L70" s="509"/>
      <c r="M70" s="510"/>
      <c r="N70" s="513"/>
      <c r="O70" s="512"/>
      <c r="P70" s="511"/>
      <c r="Q70" s="513"/>
      <c r="R70" s="496"/>
      <c r="S70" s="497"/>
      <c r="T70" s="509" t="s">
        <v>134</v>
      </c>
      <c r="U70" s="510"/>
      <c r="V70" s="513" t="s">
        <v>134</v>
      </c>
      <c r="W70" s="512"/>
      <c r="X70" s="511" t="s">
        <v>134</v>
      </c>
      <c r="Y70" s="513"/>
      <c r="Z70" s="496" t="s">
        <v>134</v>
      </c>
      <c r="AA70" s="497"/>
      <c r="AB70" s="509" t="s">
        <v>51</v>
      </c>
      <c r="AC70" s="510"/>
      <c r="AD70" s="513" t="s">
        <v>139</v>
      </c>
      <c r="AE70" s="512"/>
      <c r="AF70" s="511" t="s">
        <v>48</v>
      </c>
      <c r="AG70" s="513"/>
      <c r="AH70" s="496" t="s">
        <v>139</v>
      </c>
      <c r="AI70" s="497"/>
      <c r="AJ70" s="509" t="s">
        <v>140</v>
      </c>
      <c r="AK70" s="510"/>
      <c r="AL70" s="513" t="s">
        <v>139</v>
      </c>
      <c r="AM70" s="512"/>
      <c r="AN70" s="509" t="s">
        <v>140</v>
      </c>
      <c r="AO70" s="510"/>
      <c r="AP70" s="496" t="s">
        <v>139</v>
      </c>
      <c r="AQ70" s="497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/>
      <c r="G71" s="544"/>
      <c r="H71" s="545"/>
      <c r="I71" s="546"/>
      <c r="J71" s="547"/>
      <c r="K71" s="548"/>
      <c r="L71" s="549"/>
      <c r="M71" s="546"/>
      <c r="N71" s="543"/>
      <c r="O71" s="544"/>
      <c r="P71" s="545"/>
      <c r="Q71" s="546"/>
      <c r="R71" s="547"/>
      <c r="S71" s="548"/>
      <c r="T71" s="549"/>
      <c r="U71" s="546"/>
      <c r="V71" s="543"/>
      <c r="W71" s="544"/>
      <c r="X71" s="545"/>
      <c r="Y71" s="546"/>
      <c r="Z71" s="547"/>
      <c r="AA71" s="548"/>
      <c r="AB71" s="549"/>
      <c r="AC71" s="546"/>
      <c r="AD71" s="543"/>
      <c r="AE71" s="544"/>
      <c r="AF71" s="545"/>
      <c r="AG71" s="546"/>
      <c r="AH71" s="547"/>
      <c r="AI71" s="548"/>
      <c r="AJ71" s="549"/>
      <c r="AK71" s="546"/>
      <c r="AL71" s="543"/>
      <c r="AM71" s="544"/>
      <c r="AN71" s="545"/>
      <c r="AO71" s="546"/>
      <c r="AP71" s="547"/>
      <c r="AQ71" s="548"/>
      <c r="AR71" s="549"/>
      <c r="AS71" s="558"/>
      <c r="AT71" s="543"/>
      <c r="AU71" s="548"/>
    </row>
    <row r="72" spans="1:48" s="140" customFormat="1" ht="16.5" customHeight="1" outlineLevel="1" x14ac:dyDescent="0.2">
      <c r="A72" s="59"/>
      <c r="B72" s="75" t="s">
        <v>120</v>
      </c>
      <c r="C72" s="81"/>
      <c r="D72" s="528"/>
      <c r="E72" s="563"/>
      <c r="F72" s="566"/>
      <c r="G72" s="563"/>
      <c r="H72" s="533"/>
      <c r="I72" s="534"/>
      <c r="J72" s="527"/>
      <c r="K72" s="534"/>
      <c r="L72" s="528"/>
      <c r="M72" s="563"/>
      <c r="N72" s="566"/>
      <c r="O72" s="530"/>
      <c r="P72" s="533"/>
      <c r="Q72" s="534"/>
      <c r="R72" s="535"/>
      <c r="S72" s="536"/>
      <c r="T72" s="567"/>
      <c r="U72" s="568"/>
      <c r="V72" s="566"/>
      <c r="W72" s="564"/>
      <c r="X72" s="527" t="s">
        <v>135</v>
      </c>
      <c r="Y72" s="534"/>
      <c r="Z72" s="527" t="s">
        <v>131</v>
      </c>
      <c r="AA72" s="527"/>
      <c r="AB72" s="567"/>
      <c r="AC72" s="568"/>
      <c r="AD72" s="530"/>
      <c r="AE72" s="530"/>
      <c r="AF72" s="533" t="s">
        <v>62</v>
      </c>
      <c r="AG72" s="534"/>
      <c r="AH72" s="535" t="s">
        <v>138</v>
      </c>
      <c r="AI72" s="536"/>
      <c r="AJ72" s="528"/>
      <c r="AK72" s="563"/>
      <c r="AL72" s="530"/>
      <c r="AM72" s="564"/>
      <c r="AN72" s="533" t="s">
        <v>62</v>
      </c>
      <c r="AO72" s="534"/>
      <c r="AP72" s="535" t="s">
        <v>138</v>
      </c>
      <c r="AQ72" s="536"/>
      <c r="AR72" s="528"/>
      <c r="AS72" s="529"/>
      <c r="AT72" s="530"/>
      <c r="AU72" s="531"/>
      <c r="AV72" s="140">
        <f>COUNTA(D72:AU72)</f>
        <v>6</v>
      </c>
    </row>
    <row r="73" spans="1:48" s="140" customFormat="1" ht="16.5" customHeight="1" outlineLevel="1" x14ac:dyDescent="0.2">
      <c r="A73" s="59"/>
      <c r="B73" s="73" t="s">
        <v>41</v>
      </c>
      <c r="C73" s="80"/>
      <c r="D73" s="539"/>
      <c r="E73" s="559"/>
      <c r="F73" s="541"/>
      <c r="G73" s="560"/>
      <c r="H73" s="521"/>
      <c r="I73" s="522"/>
      <c r="J73" s="523"/>
      <c r="K73" s="532"/>
      <c r="L73" s="539"/>
      <c r="M73" s="559"/>
      <c r="N73" s="541"/>
      <c r="O73" s="541"/>
      <c r="P73" s="521"/>
      <c r="Q73" s="522"/>
      <c r="R73" s="519"/>
      <c r="S73" s="520"/>
      <c r="T73" s="539"/>
      <c r="U73" s="559"/>
      <c r="V73" s="561"/>
      <c r="W73" s="562"/>
      <c r="X73" s="521"/>
      <c r="Y73" s="522"/>
      <c r="Z73" s="523"/>
      <c r="AA73" s="519"/>
      <c r="AB73" s="539"/>
      <c r="AC73" s="559"/>
      <c r="AD73" s="541"/>
      <c r="AE73" s="560"/>
      <c r="AF73" s="523"/>
      <c r="AG73" s="522"/>
      <c r="AH73" s="523"/>
      <c r="AI73" s="532"/>
      <c r="AJ73" s="539"/>
      <c r="AK73" s="559"/>
      <c r="AL73" s="541"/>
      <c r="AM73" s="560"/>
      <c r="AN73" s="523"/>
      <c r="AO73" s="522"/>
      <c r="AP73" s="523"/>
      <c r="AQ73" s="532"/>
      <c r="AR73" s="145"/>
      <c r="AS73" s="146"/>
      <c r="AT73" s="541"/>
      <c r="AU73" s="542"/>
    </row>
    <row r="74" spans="1:48" s="140" customFormat="1" ht="16.5" customHeight="1" outlineLevel="1" x14ac:dyDescent="0.2">
      <c r="A74" s="59"/>
      <c r="B74" s="72" t="s">
        <v>39</v>
      </c>
      <c r="C74" s="80">
        <v>4</v>
      </c>
      <c r="D74" s="63"/>
      <c r="E74" s="83"/>
      <c r="F74" s="147"/>
      <c r="G74" s="91"/>
      <c r="H74" s="66"/>
      <c r="I74" s="68"/>
      <c r="J74" s="79"/>
      <c r="K74" s="70"/>
      <c r="L74" s="63"/>
      <c r="M74" s="83"/>
      <c r="N74" s="61"/>
      <c r="O74" s="148"/>
      <c r="P74" s="67"/>
      <c r="Q74" s="68"/>
      <c r="R74" s="66"/>
      <c r="S74" s="67"/>
      <c r="T74" s="63"/>
      <c r="U74" s="148"/>
      <c r="V74" s="147"/>
      <c r="W74" s="91"/>
      <c r="X74" s="67"/>
      <c r="Y74" s="68"/>
      <c r="Z74" s="65"/>
      <c r="AA74" s="64"/>
      <c r="AB74" s="63"/>
      <c r="AC74" s="148"/>
      <c r="AD74" s="147"/>
      <c r="AE74" s="91"/>
      <c r="AF74" s="67"/>
      <c r="AG74" s="68"/>
      <c r="AH74" s="65"/>
      <c r="AI74" s="64"/>
      <c r="AJ74" s="63"/>
      <c r="AK74" s="148"/>
      <c r="AL74" s="147"/>
      <c r="AM74" s="91"/>
      <c r="AN74" s="67"/>
      <c r="AO74" s="68"/>
      <c r="AP74" s="65"/>
      <c r="AQ74" s="64"/>
      <c r="AR74" s="63"/>
      <c r="AS74" s="62"/>
      <c r="AT74" s="61"/>
      <c r="AU74" s="60"/>
    </row>
    <row r="75" spans="1:48" s="140" customFormat="1" ht="16.5" customHeight="1" outlineLevel="1" thickBot="1" x14ac:dyDescent="0.25">
      <c r="A75" s="59"/>
      <c r="B75" s="58">
        <v>405</v>
      </c>
      <c r="C75" s="57"/>
      <c r="D75" s="498"/>
      <c r="E75" s="550"/>
      <c r="F75" s="550"/>
      <c r="G75" s="551"/>
      <c r="H75" s="555"/>
      <c r="I75" s="556"/>
      <c r="J75" s="511"/>
      <c r="K75" s="497"/>
      <c r="L75" s="550"/>
      <c r="M75" s="553"/>
      <c r="N75" s="557"/>
      <c r="O75" s="551"/>
      <c r="P75" s="511"/>
      <c r="Q75" s="513"/>
      <c r="R75" s="496"/>
      <c r="S75" s="497"/>
      <c r="T75" s="498"/>
      <c r="U75" s="550"/>
      <c r="V75" s="553"/>
      <c r="W75" s="554"/>
      <c r="X75" s="511" t="s">
        <v>51</v>
      </c>
      <c r="Y75" s="513"/>
      <c r="Z75" s="511" t="s">
        <v>51</v>
      </c>
      <c r="AA75" s="497"/>
      <c r="AB75" s="498"/>
      <c r="AC75" s="550"/>
      <c r="AD75" s="550"/>
      <c r="AE75" s="551"/>
      <c r="AF75" s="552" t="s">
        <v>51</v>
      </c>
      <c r="AG75" s="510"/>
      <c r="AH75" s="496" t="s">
        <v>51</v>
      </c>
      <c r="AI75" s="497"/>
      <c r="AJ75" s="498"/>
      <c r="AK75" s="550"/>
      <c r="AL75" s="550"/>
      <c r="AM75" s="551"/>
      <c r="AN75" s="552" t="s">
        <v>51</v>
      </c>
      <c r="AO75" s="510"/>
      <c r="AP75" s="496" t="s">
        <v>51</v>
      </c>
      <c r="AQ75" s="497"/>
      <c r="AR75" s="498"/>
      <c r="AS75" s="499"/>
      <c r="AT75" s="500"/>
      <c r="AU75" s="501"/>
    </row>
    <row r="76" spans="1:48" s="76" customFormat="1" ht="18" outlineLevel="1" thickBot="1" x14ac:dyDescent="0.25">
      <c r="A76" s="59"/>
      <c r="B76" s="78"/>
      <c r="C76" s="77"/>
      <c r="D76" s="549"/>
      <c r="E76" s="546"/>
      <c r="F76" s="543"/>
      <c r="G76" s="544"/>
      <c r="H76" s="545"/>
      <c r="I76" s="546"/>
      <c r="J76" s="547"/>
      <c r="K76" s="548"/>
      <c r="L76" s="549"/>
      <c r="M76" s="546"/>
      <c r="N76" s="543"/>
      <c r="O76" s="544"/>
      <c r="P76" s="545"/>
      <c r="Q76" s="546"/>
      <c r="R76" s="547"/>
      <c r="S76" s="548"/>
      <c r="T76" s="549"/>
      <c r="U76" s="546"/>
      <c r="V76" s="543"/>
      <c r="W76" s="544"/>
      <c r="X76" s="545"/>
      <c r="Y76" s="546"/>
      <c r="Z76" s="547"/>
      <c r="AA76" s="548"/>
      <c r="AB76" s="549"/>
      <c r="AC76" s="546"/>
      <c r="AD76" s="543"/>
      <c r="AE76" s="544"/>
      <c r="AF76" s="545"/>
      <c r="AG76" s="546"/>
      <c r="AH76" s="547"/>
      <c r="AI76" s="548"/>
      <c r="AJ76" s="549"/>
      <c r="AK76" s="546"/>
      <c r="AL76" s="543"/>
      <c r="AM76" s="544"/>
      <c r="AN76" s="545"/>
      <c r="AO76" s="546"/>
      <c r="AP76" s="547"/>
      <c r="AQ76" s="548"/>
      <c r="AR76" s="549"/>
      <c r="AS76" s="558"/>
      <c r="AT76" s="150"/>
      <c r="AU76" s="149"/>
    </row>
    <row r="77" spans="1:48" s="140" customFormat="1" ht="18" customHeight="1" outlineLevel="1" x14ac:dyDescent="0.2">
      <c r="A77" s="59"/>
      <c r="B77" s="75" t="s">
        <v>42</v>
      </c>
      <c r="C77" s="74"/>
      <c r="D77" s="537"/>
      <c r="E77" s="538"/>
      <c r="F77" s="527"/>
      <c r="G77" s="527"/>
      <c r="H77" s="533"/>
      <c r="I77" s="534"/>
      <c r="J77" s="535"/>
      <c r="K77" s="536"/>
      <c r="L77" s="537"/>
      <c r="M77" s="538"/>
      <c r="N77" s="527"/>
      <c r="O77" s="536"/>
      <c r="P77" s="527"/>
      <c r="Q77" s="534"/>
      <c r="R77" s="527"/>
      <c r="S77" s="527"/>
      <c r="T77" s="537" t="s">
        <v>131</v>
      </c>
      <c r="U77" s="538"/>
      <c r="V77" s="535" t="s">
        <v>131</v>
      </c>
      <c r="W77" s="536"/>
      <c r="X77" s="527" t="s">
        <v>133</v>
      </c>
      <c r="Y77" s="534"/>
      <c r="Z77" s="527" t="s">
        <v>131</v>
      </c>
      <c r="AA77" s="527"/>
      <c r="AB77" s="537" t="s">
        <v>136</v>
      </c>
      <c r="AC77" s="538"/>
      <c r="AD77" s="527" t="s">
        <v>136</v>
      </c>
      <c r="AE77" s="527"/>
      <c r="AF77" s="680" t="s">
        <v>136</v>
      </c>
      <c r="AG77" s="538"/>
      <c r="AH77" s="527" t="s">
        <v>136</v>
      </c>
      <c r="AI77" s="527"/>
      <c r="AJ77" s="537" t="s">
        <v>136</v>
      </c>
      <c r="AK77" s="538"/>
      <c r="AL77" s="527" t="s">
        <v>136</v>
      </c>
      <c r="AM77" s="527"/>
      <c r="AN77" s="680" t="s">
        <v>136</v>
      </c>
      <c r="AO77" s="538"/>
      <c r="AP77" s="527" t="s">
        <v>136</v>
      </c>
      <c r="AQ77" s="527"/>
      <c r="AR77" s="528"/>
      <c r="AS77" s="529"/>
      <c r="AT77" s="530"/>
      <c r="AU77" s="531"/>
      <c r="AV77" s="140">
        <f>COUNTA(J77:AU77)</f>
        <v>12</v>
      </c>
    </row>
    <row r="78" spans="1:48" s="140" customFormat="1" ht="18" customHeight="1" outlineLevel="1" x14ac:dyDescent="0.2">
      <c r="A78" s="59"/>
      <c r="B78" s="73" t="s">
        <v>41</v>
      </c>
      <c r="C78" s="71"/>
      <c r="D78" s="525"/>
      <c r="E78" s="521"/>
      <c r="F78" s="523"/>
      <c r="G78" s="520"/>
      <c r="H78" s="519"/>
      <c r="I78" s="522"/>
      <c r="J78" s="523"/>
      <c r="K78" s="532"/>
      <c r="L78" s="525"/>
      <c r="M78" s="526"/>
      <c r="N78" s="519"/>
      <c r="O78" s="520"/>
      <c r="P78" s="519"/>
      <c r="Q78" s="522"/>
      <c r="R78" s="519"/>
      <c r="S78" s="519"/>
      <c r="T78" s="525"/>
      <c r="U78" s="526"/>
      <c r="V78" s="523"/>
      <c r="W78" s="520"/>
      <c r="X78" s="519"/>
      <c r="Y78" s="522"/>
      <c r="Z78" s="519"/>
      <c r="AA78" s="519"/>
      <c r="AB78" s="525"/>
      <c r="AC78" s="526"/>
      <c r="AD78" s="519"/>
      <c r="AE78" s="519"/>
      <c r="AF78" s="521"/>
      <c r="AG78" s="522"/>
      <c r="AH78" s="523"/>
      <c r="AI78" s="520"/>
      <c r="AJ78" s="525"/>
      <c r="AK78" s="526"/>
      <c r="AL78" s="519"/>
      <c r="AM78" s="519"/>
      <c r="AN78" s="521"/>
      <c r="AO78" s="522"/>
      <c r="AP78" s="523"/>
      <c r="AQ78" s="520"/>
      <c r="AR78" s="539"/>
      <c r="AS78" s="540"/>
      <c r="AT78" s="541"/>
      <c r="AU78" s="542"/>
    </row>
    <row r="79" spans="1:48" s="140" customFormat="1" ht="16.5" customHeight="1" outlineLevel="1" x14ac:dyDescent="0.2">
      <c r="A79" s="59"/>
      <c r="B79" s="72" t="s">
        <v>43</v>
      </c>
      <c r="C79" s="71">
        <v>34</v>
      </c>
      <c r="D79" s="69"/>
      <c r="E79" s="64"/>
      <c r="F79" s="65"/>
      <c r="G79" s="67"/>
      <c r="H79" s="66"/>
      <c r="I79" s="68"/>
      <c r="J79" s="66"/>
      <c r="K79" s="70"/>
      <c r="L79" s="69"/>
      <c r="M79" s="68"/>
      <c r="N79" s="66"/>
      <c r="O79" s="67"/>
      <c r="P79" s="66"/>
      <c r="Q79" s="68"/>
      <c r="R79" s="66"/>
      <c r="S79" s="64"/>
      <c r="T79" s="69"/>
      <c r="U79" s="68"/>
      <c r="V79" s="65"/>
      <c r="W79" s="67"/>
      <c r="X79" s="66"/>
      <c r="Y79" s="68"/>
      <c r="Z79" s="66"/>
      <c r="AA79" s="64"/>
      <c r="AB79" s="69"/>
      <c r="AC79" s="68"/>
      <c r="AD79" s="66"/>
      <c r="AE79" s="64"/>
      <c r="AF79" s="67"/>
      <c r="AG79" s="68"/>
      <c r="AH79" s="65"/>
      <c r="AI79" s="67"/>
      <c r="AJ79" s="69"/>
      <c r="AK79" s="68"/>
      <c r="AL79" s="66"/>
      <c r="AM79" s="64"/>
      <c r="AN79" s="67"/>
      <c r="AO79" s="68"/>
      <c r="AP79" s="65"/>
      <c r="AQ79" s="67"/>
      <c r="AR79" s="63"/>
      <c r="AS79" s="62"/>
      <c r="AT79" s="61"/>
      <c r="AU79" s="60"/>
    </row>
    <row r="80" spans="1:48" s="140" customFormat="1" ht="16.5" customHeight="1" outlineLevel="1" thickBot="1" x14ac:dyDescent="0.25">
      <c r="A80" s="59"/>
      <c r="B80" s="58">
        <v>405</v>
      </c>
      <c r="C80" s="57">
        <v>32</v>
      </c>
      <c r="D80" s="509"/>
      <c r="E80" s="510"/>
      <c r="F80" s="511"/>
      <c r="G80" s="512"/>
      <c r="H80" s="511"/>
      <c r="I80" s="513"/>
      <c r="J80" s="496"/>
      <c r="K80" s="497"/>
      <c r="L80" s="509"/>
      <c r="M80" s="510"/>
      <c r="N80" s="513"/>
      <c r="O80" s="512"/>
      <c r="P80" s="511"/>
      <c r="Q80" s="513"/>
      <c r="R80" s="496"/>
      <c r="S80" s="497"/>
      <c r="T80" s="509" t="s">
        <v>52</v>
      </c>
      <c r="U80" s="510"/>
      <c r="V80" s="513" t="s">
        <v>52</v>
      </c>
      <c r="W80" s="512"/>
      <c r="X80" s="511" t="s">
        <v>52</v>
      </c>
      <c r="Y80" s="513"/>
      <c r="Z80" s="511" t="s">
        <v>52</v>
      </c>
      <c r="AA80" s="497"/>
      <c r="AB80" s="509" t="s">
        <v>114</v>
      </c>
      <c r="AC80" s="510"/>
      <c r="AD80" s="513" t="s">
        <v>114</v>
      </c>
      <c r="AE80" s="513"/>
      <c r="AF80" s="552" t="s">
        <v>114</v>
      </c>
      <c r="AG80" s="510"/>
      <c r="AH80" s="513" t="s">
        <v>114</v>
      </c>
      <c r="AI80" s="512"/>
      <c r="AJ80" s="509" t="s">
        <v>114</v>
      </c>
      <c r="AK80" s="510"/>
      <c r="AL80" s="513" t="s">
        <v>114</v>
      </c>
      <c r="AM80" s="513"/>
      <c r="AN80" s="552" t="s">
        <v>114</v>
      </c>
      <c r="AO80" s="510"/>
      <c r="AP80" s="513" t="s">
        <v>114</v>
      </c>
      <c r="AQ80" s="512"/>
      <c r="AR80" s="498"/>
      <c r="AS80" s="499"/>
      <c r="AT80" s="500"/>
      <c r="AU80" s="501"/>
    </row>
    <row r="81" spans="1:48" s="140" customFormat="1" ht="16.5" customHeight="1" outlineLevel="1" x14ac:dyDescent="0.2">
      <c r="A81" s="56"/>
      <c r="B81" s="55"/>
      <c r="C81" s="42">
        <f>SUM(C11:C80)</f>
        <v>491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</row>
    <row r="82" spans="1:48" s="49" customFormat="1" ht="4.5" customHeight="1" outlineLevel="1" x14ac:dyDescent="0.2">
      <c r="A82" s="54"/>
      <c r="B82" s="53"/>
      <c r="C82" s="52"/>
      <c r="D82" s="50"/>
      <c r="E82" s="50"/>
      <c r="F82" s="50"/>
      <c r="G82" s="50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</row>
    <row r="83" spans="1:48" s="140" customFormat="1" ht="4.5" customHeight="1" outlineLevel="1" x14ac:dyDescent="0.2">
      <c r="A83" s="48"/>
      <c r="B83" s="47"/>
      <c r="C83" s="46"/>
      <c r="D83" s="43"/>
      <c r="E83" s="43"/>
      <c r="F83" s="43"/>
      <c r="G83" s="46"/>
      <c r="H83" s="46"/>
      <c r="I83" s="46"/>
      <c r="J83" s="43"/>
      <c r="K83" s="43"/>
      <c r="L83" s="44"/>
      <c r="M83" s="44"/>
      <c r="N83" s="43"/>
      <c r="O83" s="43"/>
      <c r="P83" s="45"/>
      <c r="Q83" s="45"/>
      <c r="R83" s="44"/>
      <c r="S83" s="44"/>
      <c r="T83" s="43"/>
      <c r="U83" s="43"/>
      <c r="V83" s="43"/>
      <c r="W83" s="43"/>
      <c r="X83" s="43"/>
      <c r="Y83" s="43"/>
      <c r="Z83" s="43"/>
      <c r="AB83" s="43"/>
      <c r="AC83" s="43"/>
      <c r="AD83" s="43"/>
      <c r="AE83" s="43"/>
      <c r="AF83" s="43"/>
      <c r="AG83" s="43"/>
      <c r="AH83" s="43"/>
      <c r="AI83" s="43"/>
      <c r="AJ83" s="44"/>
      <c r="AK83" s="44"/>
      <c r="AL83" s="44"/>
      <c r="AM83" s="44"/>
      <c r="AN83" s="43"/>
      <c r="AO83" s="43"/>
      <c r="AP83" s="44"/>
      <c r="AQ83" s="44"/>
      <c r="AR83" s="43"/>
      <c r="AS83" s="43"/>
      <c r="AT83" s="43"/>
      <c r="AU83" s="43"/>
      <c r="AV83" s="42"/>
    </row>
    <row r="84" spans="1:48" s="140" customFormat="1" ht="19.5" customHeight="1" outlineLevel="1" thickBot="1" x14ac:dyDescent="0.25">
      <c r="B84" s="41" t="s">
        <v>10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38"/>
      <c r="T84" s="38"/>
      <c r="U84" s="38"/>
      <c r="V84" s="38"/>
      <c r="W84" s="38"/>
      <c r="X84" s="38"/>
      <c r="Y84" s="38"/>
      <c r="Z84" s="39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9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7" t="s">
        <v>9</v>
      </c>
    </row>
    <row r="85" spans="1:48" s="140" customFormat="1" ht="17.25" customHeight="1" outlineLevel="1" thickBot="1" x14ac:dyDescent="0.25">
      <c r="B85" s="502" t="s">
        <v>8</v>
      </c>
      <c r="C85" s="30"/>
      <c r="D85" s="31"/>
      <c r="E85" s="36"/>
      <c r="F85" s="30"/>
      <c r="G85" s="30" t="s">
        <v>7</v>
      </c>
      <c r="H85" s="30"/>
      <c r="I85" s="30"/>
      <c r="J85" s="30"/>
      <c r="K85" s="29"/>
      <c r="L85" s="31"/>
      <c r="M85" s="36"/>
      <c r="N85" s="30"/>
      <c r="O85" s="30" t="s">
        <v>6</v>
      </c>
      <c r="P85" s="30"/>
      <c r="Q85" s="30"/>
      <c r="R85" s="30"/>
      <c r="S85" s="142"/>
      <c r="T85" s="35"/>
      <c r="U85" s="34"/>
      <c r="V85" s="141"/>
      <c r="W85" s="141" t="s">
        <v>5</v>
      </c>
      <c r="X85" s="141"/>
      <c r="Y85" s="141"/>
      <c r="Z85" s="141"/>
      <c r="AA85" s="142"/>
      <c r="AB85" s="35"/>
      <c r="AC85" s="34"/>
      <c r="AD85" s="141"/>
      <c r="AE85" s="141" t="s">
        <v>4</v>
      </c>
      <c r="AF85" s="141"/>
      <c r="AG85" s="141"/>
      <c r="AH85" s="141"/>
      <c r="AI85" s="142"/>
      <c r="AJ85" s="35"/>
      <c r="AK85" s="34"/>
      <c r="AL85" s="141"/>
      <c r="AM85" s="141" t="s">
        <v>3</v>
      </c>
      <c r="AN85" s="141"/>
      <c r="AO85" s="141"/>
      <c r="AP85" s="141"/>
      <c r="AQ85" s="142"/>
      <c r="AR85" s="141"/>
      <c r="AS85" s="141" t="s">
        <v>2</v>
      </c>
      <c r="AT85" s="141"/>
      <c r="AU85" s="142"/>
    </row>
    <row r="86" spans="1:48" s="140" customFormat="1" ht="14.25" customHeight="1" outlineLevel="1" x14ac:dyDescent="0.2">
      <c r="B86" s="503"/>
      <c r="C86" s="33"/>
      <c r="D86" s="31">
        <v>1</v>
      </c>
      <c r="E86" s="28">
        <v>2</v>
      </c>
      <c r="F86" s="32">
        <v>3</v>
      </c>
      <c r="G86" s="29">
        <v>4</v>
      </c>
      <c r="H86" s="31">
        <v>5</v>
      </c>
      <c r="I86" s="28">
        <v>6</v>
      </c>
      <c r="J86" s="30">
        <v>7</v>
      </c>
      <c r="K86" s="29">
        <v>8</v>
      </c>
      <c r="L86" s="31">
        <v>1</v>
      </c>
      <c r="M86" s="28">
        <v>2</v>
      </c>
      <c r="N86" s="32">
        <v>3</v>
      </c>
      <c r="O86" s="29">
        <v>4</v>
      </c>
      <c r="P86" s="31">
        <v>5</v>
      </c>
      <c r="Q86" s="28">
        <v>6</v>
      </c>
      <c r="R86" s="30">
        <v>7</v>
      </c>
      <c r="S86" s="29">
        <v>8</v>
      </c>
      <c r="T86" s="31">
        <v>1</v>
      </c>
      <c r="U86" s="28">
        <v>2</v>
      </c>
      <c r="V86" s="32">
        <v>3</v>
      </c>
      <c r="W86" s="29">
        <v>4</v>
      </c>
      <c r="X86" s="31">
        <v>5</v>
      </c>
      <c r="Y86" s="28">
        <v>6</v>
      </c>
      <c r="Z86" s="30">
        <v>7</v>
      </c>
      <c r="AA86" s="29">
        <v>8</v>
      </c>
      <c r="AB86" s="31">
        <v>1</v>
      </c>
      <c r="AC86" s="28">
        <v>2</v>
      </c>
      <c r="AD86" s="32">
        <v>3</v>
      </c>
      <c r="AE86" s="29">
        <v>4</v>
      </c>
      <c r="AF86" s="31">
        <v>5</v>
      </c>
      <c r="AG86" s="28">
        <v>6</v>
      </c>
      <c r="AH86" s="30">
        <v>7</v>
      </c>
      <c r="AI86" s="29">
        <v>8</v>
      </c>
      <c r="AJ86" s="31">
        <v>1</v>
      </c>
      <c r="AK86" s="28">
        <v>2</v>
      </c>
      <c r="AL86" s="32">
        <v>3</v>
      </c>
      <c r="AM86" s="29">
        <v>4</v>
      </c>
      <c r="AN86" s="31">
        <v>5</v>
      </c>
      <c r="AO86" s="28">
        <v>6</v>
      </c>
      <c r="AP86" s="30">
        <v>7</v>
      </c>
      <c r="AQ86" s="29">
        <v>8</v>
      </c>
      <c r="AR86" s="28">
        <v>1</v>
      </c>
      <c r="AS86" s="27">
        <v>2</v>
      </c>
      <c r="AT86" s="27">
        <v>3</v>
      </c>
      <c r="AU86" s="26">
        <v>4</v>
      </c>
      <c r="AV86" s="7" t="s">
        <v>1</v>
      </c>
    </row>
    <row r="87" spans="1:48" s="140" customFormat="1" ht="16.5" customHeight="1" outlineLevel="1" x14ac:dyDescent="0.2">
      <c r="B87" s="121" t="s">
        <v>46</v>
      </c>
      <c r="C87" s="25"/>
      <c r="D87" s="19">
        <f t="shared" ref="D87:S102" si="0">IF($B87&lt;&gt;"",COUNTIF(D$12:D$82,$B87),0)</f>
        <v>0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0</v>
      </c>
      <c r="K87" s="18">
        <f t="shared" si="0"/>
        <v>0</v>
      </c>
      <c r="L87" s="19">
        <f t="shared" si="0"/>
        <v>0</v>
      </c>
      <c r="M87" s="14">
        <f t="shared" si="0"/>
        <v>0</v>
      </c>
      <c r="N87" s="14">
        <f t="shared" si="0"/>
        <v>0</v>
      </c>
      <c r="O87" s="14">
        <f t="shared" si="0"/>
        <v>0</v>
      </c>
      <c r="P87" s="14">
        <f t="shared" si="0"/>
        <v>0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ref="T87:AI102" si="1">IF($B87&lt;&gt;"",COUNTIF(T$12:T$82,$B87),0)</f>
        <v>0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0</v>
      </c>
      <c r="Y87" s="14">
        <f t="shared" si="1"/>
        <v>0</v>
      </c>
      <c r="Z87" s="14">
        <f t="shared" si="1"/>
        <v>0</v>
      </c>
      <c r="AA87" s="18">
        <f t="shared" si="1"/>
        <v>0</v>
      </c>
      <c r="AB87" s="19">
        <f t="shared" si="1"/>
        <v>0</v>
      </c>
      <c r="AC87" s="14">
        <f t="shared" si="1"/>
        <v>0</v>
      </c>
      <c r="AD87" s="14">
        <f t="shared" si="1"/>
        <v>0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1"/>
        <v>0</v>
      </c>
      <c r="AI87" s="18">
        <f t="shared" si="1"/>
        <v>0</v>
      </c>
      <c r="AJ87" s="19">
        <f t="shared" ref="AH87:AU102" si="2">IF($B87&lt;&gt;"",COUNTIF(AJ$12:AJ$82,$B87),0)</f>
        <v>0</v>
      </c>
      <c r="AK87" s="14">
        <f t="shared" si="2"/>
        <v>0</v>
      </c>
      <c r="AL87" s="14">
        <f t="shared" si="2"/>
        <v>0</v>
      </c>
      <c r="AM87" s="14">
        <f t="shared" si="2"/>
        <v>0</v>
      </c>
      <c r="AN87" s="14">
        <f t="shared" si="2"/>
        <v>0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24">
        <f t="shared" ref="AV87:AV108" si="3">SUM(D87:AU87)*2</f>
        <v>0</v>
      </c>
    </row>
    <row r="88" spans="1:48" s="140" customFormat="1" ht="18" customHeight="1" outlineLevel="1" x14ac:dyDescent="0.2">
      <c r="B88" s="22" t="s">
        <v>31</v>
      </c>
      <c r="C88" s="20"/>
      <c r="D88" s="19">
        <f t="shared" si="0"/>
        <v>0</v>
      </c>
      <c r="E88" s="14">
        <f t="shared" si="0"/>
        <v>0</v>
      </c>
      <c r="F88" s="14">
        <f t="shared" si="0"/>
        <v>0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0</v>
      </c>
      <c r="O88" s="14">
        <f t="shared" si="0"/>
        <v>0</v>
      </c>
      <c r="P88" s="14">
        <f t="shared" si="0"/>
        <v>0</v>
      </c>
      <c r="Q88" s="14">
        <f t="shared" si="0"/>
        <v>0</v>
      </c>
      <c r="R88" s="14">
        <f t="shared" si="0"/>
        <v>0</v>
      </c>
      <c r="S88" s="18">
        <f t="shared" si="0"/>
        <v>0</v>
      </c>
      <c r="T88" s="19">
        <f t="shared" si="1"/>
        <v>0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0</v>
      </c>
      <c r="Y88" s="14">
        <f t="shared" si="1"/>
        <v>0</v>
      </c>
      <c r="Z88" s="14">
        <f t="shared" si="1"/>
        <v>0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0</v>
      </c>
      <c r="AG88" s="14">
        <f t="shared" si="1"/>
        <v>0</v>
      </c>
      <c r="AH88" s="14">
        <f t="shared" si="2"/>
        <v>0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0</v>
      </c>
      <c r="AO88" s="14">
        <f t="shared" si="2"/>
        <v>0</v>
      </c>
      <c r="AP88" s="14">
        <f t="shared" si="2"/>
        <v>0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4</v>
      </c>
    </row>
    <row r="89" spans="1:48" s="140" customFormat="1" ht="16.5" customHeight="1" outlineLevel="1" x14ac:dyDescent="0.2">
      <c r="B89" s="22" t="s">
        <v>45</v>
      </c>
      <c r="C89" s="20"/>
      <c r="D89" s="19">
        <f t="shared" si="0"/>
        <v>0</v>
      </c>
      <c r="E89" s="14">
        <f t="shared" si="0"/>
        <v>0</v>
      </c>
      <c r="F89" s="14">
        <f t="shared" si="0"/>
        <v>0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0</v>
      </c>
      <c r="M89" s="14">
        <f t="shared" si="0"/>
        <v>0</v>
      </c>
      <c r="N89" s="14">
        <f t="shared" si="0"/>
        <v>0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0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0</v>
      </c>
      <c r="AG89" s="14">
        <f t="shared" si="1"/>
        <v>0</v>
      </c>
      <c r="AH89" s="14">
        <f t="shared" si="2"/>
        <v>0</v>
      </c>
      <c r="AI89" s="18">
        <f t="shared" si="2"/>
        <v>0</v>
      </c>
      <c r="AJ89" s="19">
        <f t="shared" si="2"/>
        <v>0</v>
      </c>
      <c r="AK89" s="14">
        <f t="shared" si="2"/>
        <v>0</v>
      </c>
      <c r="AL89" s="14">
        <f t="shared" si="2"/>
        <v>0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4</v>
      </c>
    </row>
    <row r="90" spans="1:48" s="140" customFormat="1" ht="18" customHeight="1" outlineLevel="1" x14ac:dyDescent="0.2">
      <c r="B90" s="22" t="s">
        <v>113</v>
      </c>
      <c r="C90" s="20"/>
      <c r="D90" s="19">
        <f t="shared" si="0"/>
        <v>0</v>
      </c>
      <c r="E90" s="14">
        <f t="shared" si="0"/>
        <v>0</v>
      </c>
      <c r="F90" s="14">
        <f t="shared" si="0"/>
        <v>0</v>
      </c>
      <c r="G90" s="14">
        <f t="shared" si="0"/>
        <v>0</v>
      </c>
      <c r="H90" s="14">
        <f t="shared" si="0"/>
        <v>0</v>
      </c>
      <c r="I90" s="14">
        <f t="shared" si="0"/>
        <v>0</v>
      </c>
      <c r="J90" s="14">
        <f t="shared" si="0"/>
        <v>0</v>
      </c>
      <c r="K90" s="18">
        <f t="shared" si="0"/>
        <v>0</v>
      </c>
      <c r="L90" s="19">
        <f t="shared" si="0"/>
        <v>0</v>
      </c>
      <c r="M90" s="14">
        <f t="shared" si="0"/>
        <v>0</v>
      </c>
      <c r="N90" s="14">
        <f t="shared" si="0"/>
        <v>0</v>
      </c>
      <c r="O90" s="14">
        <f t="shared" si="0"/>
        <v>0</v>
      </c>
      <c r="P90" s="14">
        <f t="shared" si="0"/>
        <v>0</v>
      </c>
      <c r="Q90" s="14">
        <f t="shared" si="0"/>
        <v>0</v>
      </c>
      <c r="R90" s="14">
        <f t="shared" si="0"/>
        <v>0</v>
      </c>
      <c r="S90" s="18">
        <f t="shared" si="0"/>
        <v>0</v>
      </c>
      <c r="T90" s="19">
        <f t="shared" si="1"/>
        <v>0</v>
      </c>
      <c r="U90" s="14">
        <f t="shared" si="1"/>
        <v>0</v>
      </c>
      <c r="V90" s="14">
        <f t="shared" si="1"/>
        <v>0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1</v>
      </c>
      <c r="AC90" s="14">
        <f t="shared" si="1"/>
        <v>0</v>
      </c>
      <c r="AD90" s="14">
        <f t="shared" si="1"/>
        <v>1</v>
      </c>
      <c r="AE90" s="14">
        <f t="shared" si="1"/>
        <v>0</v>
      </c>
      <c r="AF90" s="14">
        <f t="shared" si="1"/>
        <v>1</v>
      </c>
      <c r="AG90" s="14">
        <f t="shared" si="1"/>
        <v>0</v>
      </c>
      <c r="AH90" s="14">
        <f t="shared" si="2"/>
        <v>1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16</v>
      </c>
    </row>
    <row r="91" spans="1:48" s="140" customFormat="1" ht="18" customHeight="1" outlineLevel="1" x14ac:dyDescent="0.2">
      <c r="B91" s="22" t="s">
        <v>47</v>
      </c>
      <c r="C91" s="20"/>
      <c r="D91" s="19">
        <f t="shared" si="0"/>
        <v>0</v>
      </c>
      <c r="E91" s="14">
        <f t="shared" si="0"/>
        <v>0</v>
      </c>
      <c r="F91" s="14">
        <f t="shared" si="0"/>
        <v>0</v>
      </c>
      <c r="G91" s="14">
        <f t="shared" si="0"/>
        <v>0</v>
      </c>
      <c r="H91" s="14">
        <f t="shared" si="0"/>
        <v>0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0</v>
      </c>
      <c r="M91" s="14">
        <f t="shared" si="0"/>
        <v>0</v>
      </c>
      <c r="N91" s="14">
        <f t="shared" si="0"/>
        <v>0</v>
      </c>
      <c r="O91" s="14">
        <f t="shared" si="0"/>
        <v>0</v>
      </c>
      <c r="P91" s="14">
        <f t="shared" si="0"/>
        <v>0</v>
      </c>
      <c r="Q91" s="14">
        <f t="shared" si="0"/>
        <v>0</v>
      </c>
      <c r="R91" s="14">
        <f t="shared" si="0"/>
        <v>0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0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0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0</v>
      </c>
      <c r="AG91" s="14">
        <f t="shared" si="1"/>
        <v>0</v>
      </c>
      <c r="AH91" s="14">
        <f t="shared" si="2"/>
        <v>0</v>
      </c>
      <c r="AI91" s="18">
        <f t="shared" si="2"/>
        <v>0</v>
      </c>
      <c r="AJ91" s="19">
        <f t="shared" si="2"/>
        <v>0</v>
      </c>
      <c r="AK91" s="14">
        <f t="shared" si="2"/>
        <v>0</v>
      </c>
      <c r="AL91" s="14">
        <f t="shared" si="2"/>
        <v>0</v>
      </c>
      <c r="AM91" s="14">
        <f t="shared" si="2"/>
        <v>0</v>
      </c>
      <c r="AN91" s="14">
        <f t="shared" si="2"/>
        <v>0</v>
      </c>
      <c r="AO91" s="14">
        <f t="shared" si="2"/>
        <v>0</v>
      </c>
      <c r="AP91" s="14">
        <f t="shared" si="2"/>
        <v>0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0</v>
      </c>
    </row>
    <row r="92" spans="1:48" s="140" customFormat="1" ht="18" customHeight="1" outlineLevel="1" x14ac:dyDescent="0.2">
      <c r="B92" s="22" t="s">
        <v>48</v>
      </c>
      <c r="C92" s="20"/>
      <c r="D92" s="19">
        <f t="shared" si="0"/>
        <v>0</v>
      </c>
      <c r="E92" s="14">
        <f t="shared" si="0"/>
        <v>0</v>
      </c>
      <c r="F92" s="14">
        <f t="shared" si="0"/>
        <v>0</v>
      </c>
      <c r="G92" s="14">
        <f t="shared" si="0"/>
        <v>0</v>
      </c>
      <c r="H92" s="14">
        <f t="shared" si="0"/>
        <v>0</v>
      </c>
      <c r="I92" s="14">
        <f t="shared" si="0"/>
        <v>0</v>
      </c>
      <c r="J92" s="14">
        <f t="shared" si="0"/>
        <v>0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0</v>
      </c>
      <c r="W92" s="14">
        <f t="shared" si="1"/>
        <v>0</v>
      </c>
      <c r="X92" s="14">
        <f t="shared" si="1"/>
        <v>0</v>
      </c>
      <c r="Y92" s="14">
        <f t="shared" si="1"/>
        <v>0</v>
      </c>
      <c r="Z92" s="14">
        <f t="shared" si="1"/>
        <v>0</v>
      </c>
      <c r="AA92" s="18">
        <f t="shared" si="1"/>
        <v>0</v>
      </c>
      <c r="AB92" s="19">
        <f t="shared" si="1"/>
        <v>1</v>
      </c>
      <c r="AC92" s="14">
        <f t="shared" si="1"/>
        <v>0</v>
      </c>
      <c r="AD92" s="14">
        <f t="shared" si="1"/>
        <v>1</v>
      </c>
      <c r="AE92" s="14">
        <f t="shared" si="1"/>
        <v>0</v>
      </c>
      <c r="AF92" s="14">
        <f t="shared" si="1"/>
        <v>1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0</v>
      </c>
      <c r="AO92" s="14">
        <f t="shared" si="2"/>
        <v>0</v>
      </c>
      <c r="AP92" s="14">
        <f t="shared" si="2"/>
        <v>0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10</v>
      </c>
    </row>
    <row r="93" spans="1:48" s="140" customFormat="1" ht="16.5" customHeight="1" outlineLevel="1" x14ac:dyDescent="0.2">
      <c r="B93" s="22" t="s">
        <v>49</v>
      </c>
      <c r="C93" s="23"/>
      <c r="D93" s="19">
        <f t="shared" si="0"/>
        <v>0</v>
      </c>
      <c r="E93" s="14">
        <f t="shared" si="0"/>
        <v>0</v>
      </c>
      <c r="F93" s="14">
        <f t="shared" si="0"/>
        <v>0</v>
      </c>
      <c r="G93" s="14">
        <f t="shared" si="0"/>
        <v>0</v>
      </c>
      <c r="H93" s="14">
        <f t="shared" si="0"/>
        <v>0</v>
      </c>
      <c r="I93" s="14">
        <f t="shared" si="0"/>
        <v>0</v>
      </c>
      <c r="J93" s="14">
        <f t="shared" si="0"/>
        <v>0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8</v>
      </c>
    </row>
    <row r="94" spans="1:48" s="140" customFormat="1" ht="16.5" customHeight="1" outlineLevel="1" x14ac:dyDescent="0.2">
      <c r="B94" s="22" t="s">
        <v>50</v>
      </c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1</v>
      </c>
      <c r="U94" s="14">
        <f t="shared" si="1"/>
        <v>0</v>
      </c>
      <c r="V94" s="14">
        <f t="shared" si="1"/>
        <v>1</v>
      </c>
      <c r="W94" s="14">
        <f t="shared" si="1"/>
        <v>0</v>
      </c>
      <c r="X94" s="14">
        <f t="shared" si="1"/>
        <v>1</v>
      </c>
      <c r="Y94" s="14">
        <f t="shared" si="1"/>
        <v>0</v>
      </c>
      <c r="Z94" s="14">
        <f t="shared" si="1"/>
        <v>1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8</v>
      </c>
    </row>
    <row r="95" spans="1:48" s="140" customFormat="1" ht="16.5" customHeight="1" outlineLevel="1" x14ac:dyDescent="0.2">
      <c r="B95" s="22" t="s">
        <v>51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1</v>
      </c>
      <c r="Y95" s="14">
        <f t="shared" si="1"/>
        <v>0</v>
      </c>
      <c r="Z95" s="14">
        <f t="shared" si="1"/>
        <v>1</v>
      </c>
      <c r="AA95" s="18">
        <f t="shared" si="1"/>
        <v>0</v>
      </c>
      <c r="AB95" s="19">
        <f t="shared" si="1"/>
        <v>1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1</v>
      </c>
      <c r="AG95" s="14">
        <f t="shared" si="1"/>
        <v>0</v>
      </c>
      <c r="AH95" s="14">
        <f t="shared" si="2"/>
        <v>1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1</v>
      </c>
      <c r="AO95" s="14">
        <f t="shared" si="2"/>
        <v>0</v>
      </c>
      <c r="AP95" s="14">
        <f t="shared" si="2"/>
        <v>1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14</v>
      </c>
    </row>
    <row r="96" spans="1:48" s="140" customFormat="1" ht="16.5" customHeight="1" outlineLevel="1" x14ac:dyDescent="0.2">
      <c r="B96" s="22" t="s">
        <v>52</v>
      </c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1</v>
      </c>
      <c r="U96" s="14">
        <f t="shared" si="1"/>
        <v>0</v>
      </c>
      <c r="V96" s="14">
        <f t="shared" si="1"/>
        <v>1</v>
      </c>
      <c r="W96" s="14">
        <f t="shared" si="1"/>
        <v>0</v>
      </c>
      <c r="X96" s="14">
        <f t="shared" si="1"/>
        <v>1</v>
      </c>
      <c r="Y96" s="14">
        <f t="shared" si="1"/>
        <v>0</v>
      </c>
      <c r="Z96" s="14">
        <f t="shared" si="1"/>
        <v>1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8</v>
      </c>
    </row>
    <row r="97" spans="1:48" s="140" customFormat="1" ht="16.5" customHeight="1" outlineLevel="1" x14ac:dyDescent="0.2">
      <c r="B97" s="22" t="s">
        <v>53</v>
      </c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si="0"/>
        <v>0</v>
      </c>
      <c r="T97" s="19">
        <f t="shared" si="1"/>
        <v>0</v>
      </c>
      <c r="U97" s="14">
        <f t="shared" si="1"/>
        <v>0</v>
      </c>
      <c r="V97" s="14">
        <f t="shared" si="1"/>
        <v>0</v>
      </c>
      <c r="W97" s="14">
        <f t="shared" si="1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140" customFormat="1" ht="16.5" customHeight="1" outlineLevel="1" x14ac:dyDescent="0.2">
      <c r="B98" s="22" t="s">
        <v>116</v>
      </c>
      <c r="C98" s="20"/>
      <c r="D98" s="19">
        <f t="shared" si="0"/>
        <v>0</v>
      </c>
      <c r="E98" s="14">
        <f t="shared" si="0"/>
        <v>0</v>
      </c>
      <c r="F98" s="14">
        <f t="shared" si="0"/>
        <v>0</v>
      </c>
      <c r="G98" s="14">
        <f t="shared" si="0"/>
        <v>0</v>
      </c>
      <c r="H98" s="14">
        <f t="shared" si="0"/>
        <v>0</v>
      </c>
      <c r="I98" s="14">
        <f t="shared" si="0"/>
        <v>0</v>
      </c>
      <c r="J98" s="14">
        <f t="shared" si="0"/>
        <v>0</v>
      </c>
      <c r="K98" s="18">
        <f t="shared" si="0"/>
        <v>0</v>
      </c>
      <c r="L98" s="19">
        <f t="shared" si="0"/>
        <v>0</v>
      </c>
      <c r="M98" s="14">
        <f t="shared" si="0"/>
        <v>0</v>
      </c>
      <c r="N98" s="14">
        <f t="shared" si="0"/>
        <v>0</v>
      </c>
      <c r="O98" s="14">
        <f t="shared" si="0"/>
        <v>0</v>
      </c>
      <c r="P98" s="14">
        <f t="shared" si="0"/>
        <v>0</v>
      </c>
      <c r="Q98" s="14">
        <f t="shared" si="0"/>
        <v>0</v>
      </c>
      <c r="R98" s="14">
        <f t="shared" si="0"/>
        <v>0</v>
      </c>
      <c r="S98" s="18">
        <f t="shared" si="0"/>
        <v>0</v>
      </c>
      <c r="T98" s="19">
        <f t="shared" si="1"/>
        <v>0</v>
      </c>
      <c r="U98" s="14">
        <f t="shared" si="1"/>
        <v>0</v>
      </c>
      <c r="V98" s="14">
        <f t="shared" si="1"/>
        <v>0</v>
      </c>
      <c r="W98" s="14">
        <f t="shared" si="1"/>
        <v>0</v>
      </c>
      <c r="X98" s="14">
        <f t="shared" si="1"/>
        <v>0</v>
      </c>
      <c r="Y98" s="14">
        <f t="shared" si="1"/>
        <v>0</v>
      </c>
      <c r="Z98" s="14">
        <f t="shared" si="1"/>
        <v>0</v>
      </c>
      <c r="AA98" s="18">
        <f t="shared" si="1"/>
        <v>0</v>
      </c>
      <c r="AB98" s="19">
        <f t="shared" si="1"/>
        <v>0</v>
      </c>
      <c r="AC98" s="14">
        <f t="shared" si="1"/>
        <v>0</v>
      </c>
      <c r="AD98" s="14">
        <f t="shared" si="1"/>
        <v>0</v>
      </c>
      <c r="AE98" s="14">
        <f t="shared" si="1"/>
        <v>0</v>
      </c>
      <c r="AF98" s="14">
        <f t="shared" si="1"/>
        <v>0</v>
      </c>
      <c r="AG98" s="14">
        <f t="shared" si="1"/>
        <v>0</v>
      </c>
      <c r="AH98" s="14">
        <f t="shared" si="2"/>
        <v>0</v>
      </c>
      <c r="AI98" s="18">
        <f t="shared" si="2"/>
        <v>0</v>
      </c>
      <c r="AJ98" s="19">
        <f t="shared" si="2"/>
        <v>0</v>
      </c>
      <c r="AK98" s="14">
        <f t="shared" si="2"/>
        <v>0</v>
      </c>
      <c r="AL98" s="14">
        <f t="shared" si="2"/>
        <v>0</v>
      </c>
      <c r="AM98" s="14">
        <f t="shared" si="2"/>
        <v>0</v>
      </c>
      <c r="AN98" s="14">
        <f t="shared" si="2"/>
        <v>0</v>
      </c>
      <c r="AO98" s="14">
        <f t="shared" si="2"/>
        <v>0</v>
      </c>
      <c r="AP98" s="14">
        <f t="shared" si="2"/>
        <v>0</v>
      </c>
      <c r="AQ98" s="18">
        <f t="shared" si="2"/>
        <v>0</v>
      </c>
      <c r="AR98" s="17">
        <f t="shared" si="2"/>
        <v>0</v>
      </c>
      <c r="AS98" s="14">
        <f t="shared" si="2"/>
        <v>0</v>
      </c>
      <c r="AT98" s="14">
        <f t="shared" si="2"/>
        <v>0</v>
      </c>
      <c r="AU98" s="14">
        <f t="shared" si="2"/>
        <v>0</v>
      </c>
      <c r="AV98" s="9">
        <f t="shared" si="3"/>
        <v>0</v>
      </c>
    </row>
    <row r="99" spans="1:48" s="140" customFormat="1" ht="18" customHeight="1" outlineLevel="1" x14ac:dyDescent="0.2">
      <c r="B99" s="122"/>
      <c r="C99" s="20"/>
      <c r="D99" s="19">
        <f t="shared" si="0"/>
        <v>0</v>
      </c>
      <c r="E99" s="14">
        <f t="shared" si="0"/>
        <v>0</v>
      </c>
      <c r="F99" s="14">
        <f t="shared" si="0"/>
        <v>0</v>
      </c>
      <c r="G99" s="14">
        <f t="shared" si="0"/>
        <v>0</v>
      </c>
      <c r="H99" s="14">
        <f t="shared" si="0"/>
        <v>0</v>
      </c>
      <c r="I99" s="14">
        <f t="shared" si="0"/>
        <v>0</v>
      </c>
      <c r="J99" s="14">
        <f t="shared" si="0"/>
        <v>0</v>
      </c>
      <c r="K99" s="18">
        <f t="shared" si="0"/>
        <v>0</v>
      </c>
      <c r="L99" s="19">
        <f t="shared" si="0"/>
        <v>0</v>
      </c>
      <c r="M99" s="14">
        <f t="shared" si="0"/>
        <v>0</v>
      </c>
      <c r="N99" s="14">
        <f t="shared" si="0"/>
        <v>0</v>
      </c>
      <c r="O99" s="14">
        <f t="shared" si="0"/>
        <v>0</v>
      </c>
      <c r="P99" s="14">
        <f t="shared" si="0"/>
        <v>0</v>
      </c>
      <c r="Q99" s="14">
        <f t="shared" si="0"/>
        <v>0</v>
      </c>
      <c r="R99" s="14">
        <f t="shared" si="0"/>
        <v>0</v>
      </c>
      <c r="S99" s="18">
        <f t="shared" si="0"/>
        <v>0</v>
      </c>
      <c r="T99" s="19">
        <f t="shared" si="1"/>
        <v>0</v>
      </c>
      <c r="U99" s="14">
        <f t="shared" si="1"/>
        <v>0</v>
      </c>
      <c r="V99" s="14">
        <f t="shared" si="1"/>
        <v>0</v>
      </c>
      <c r="W99" s="14">
        <f t="shared" si="1"/>
        <v>0</v>
      </c>
      <c r="X99" s="14">
        <f t="shared" si="1"/>
        <v>0</v>
      </c>
      <c r="Y99" s="14">
        <f t="shared" si="1"/>
        <v>0</v>
      </c>
      <c r="Z99" s="14">
        <f t="shared" si="1"/>
        <v>0</v>
      </c>
      <c r="AA99" s="18">
        <f t="shared" si="1"/>
        <v>0</v>
      </c>
      <c r="AB99" s="19">
        <f t="shared" si="1"/>
        <v>0</v>
      </c>
      <c r="AC99" s="14">
        <f t="shared" si="1"/>
        <v>0</v>
      </c>
      <c r="AD99" s="14">
        <f t="shared" si="1"/>
        <v>0</v>
      </c>
      <c r="AE99" s="14">
        <f t="shared" si="1"/>
        <v>0</v>
      </c>
      <c r="AF99" s="14">
        <f t="shared" si="1"/>
        <v>0</v>
      </c>
      <c r="AG99" s="14">
        <f t="shared" si="1"/>
        <v>0</v>
      </c>
      <c r="AH99" s="14">
        <f t="shared" si="2"/>
        <v>0</v>
      </c>
      <c r="AI99" s="18">
        <f t="shared" si="2"/>
        <v>0</v>
      </c>
      <c r="AJ99" s="19">
        <f t="shared" si="2"/>
        <v>0</v>
      </c>
      <c r="AK99" s="14">
        <f t="shared" si="2"/>
        <v>0</v>
      </c>
      <c r="AL99" s="14">
        <f t="shared" si="2"/>
        <v>0</v>
      </c>
      <c r="AM99" s="14">
        <f t="shared" si="2"/>
        <v>0</v>
      </c>
      <c r="AN99" s="14">
        <f t="shared" si="2"/>
        <v>0</v>
      </c>
      <c r="AO99" s="14">
        <f t="shared" si="2"/>
        <v>0</v>
      </c>
      <c r="AP99" s="14">
        <f t="shared" si="2"/>
        <v>0</v>
      </c>
      <c r="AQ99" s="18">
        <f t="shared" si="2"/>
        <v>0</v>
      </c>
      <c r="AR99" s="17">
        <f t="shared" si="2"/>
        <v>0</v>
      </c>
      <c r="AS99" s="14">
        <f t="shared" si="2"/>
        <v>0</v>
      </c>
      <c r="AT99" s="14">
        <f t="shared" si="2"/>
        <v>0</v>
      </c>
      <c r="AU99" s="14">
        <f t="shared" si="2"/>
        <v>0</v>
      </c>
      <c r="AV99" s="9">
        <f t="shared" si="3"/>
        <v>0</v>
      </c>
    </row>
    <row r="100" spans="1:48" s="140" customFormat="1" ht="18" customHeight="1" outlineLevel="1" x14ac:dyDescent="0.2">
      <c r="B100" s="22" t="s">
        <v>121</v>
      </c>
      <c r="C100" s="20"/>
      <c r="D100" s="19">
        <f t="shared" si="0"/>
        <v>0</v>
      </c>
      <c r="E100" s="14">
        <f t="shared" si="0"/>
        <v>0</v>
      </c>
      <c r="F100" s="14">
        <f t="shared" si="0"/>
        <v>0</v>
      </c>
      <c r="G100" s="14">
        <f t="shared" si="0"/>
        <v>0</v>
      </c>
      <c r="H100" s="14">
        <f t="shared" si="0"/>
        <v>0</v>
      </c>
      <c r="I100" s="14">
        <f t="shared" si="0"/>
        <v>0</v>
      </c>
      <c r="J100" s="14">
        <f t="shared" si="0"/>
        <v>0</v>
      </c>
      <c r="K100" s="18">
        <f t="shared" si="0"/>
        <v>0</v>
      </c>
      <c r="L100" s="19">
        <f t="shared" si="0"/>
        <v>0</v>
      </c>
      <c r="M100" s="14">
        <f t="shared" si="0"/>
        <v>0</v>
      </c>
      <c r="N100" s="14">
        <f t="shared" si="0"/>
        <v>0</v>
      </c>
      <c r="O100" s="14">
        <f t="shared" si="0"/>
        <v>0</v>
      </c>
      <c r="P100" s="14">
        <f t="shared" si="0"/>
        <v>0</v>
      </c>
      <c r="Q100" s="14">
        <f t="shared" si="0"/>
        <v>0</v>
      </c>
      <c r="R100" s="14">
        <f t="shared" si="0"/>
        <v>0</v>
      </c>
      <c r="S100" s="18">
        <f t="shared" si="0"/>
        <v>0</v>
      </c>
      <c r="T100" s="19">
        <f t="shared" si="1"/>
        <v>0</v>
      </c>
      <c r="U100" s="14">
        <f t="shared" si="1"/>
        <v>0</v>
      </c>
      <c r="V100" s="14">
        <f t="shared" si="1"/>
        <v>0</v>
      </c>
      <c r="W100" s="14">
        <f t="shared" si="1"/>
        <v>0</v>
      </c>
      <c r="X100" s="14">
        <f t="shared" si="1"/>
        <v>0</v>
      </c>
      <c r="Y100" s="14">
        <f t="shared" si="1"/>
        <v>0</v>
      </c>
      <c r="Z100" s="14">
        <f t="shared" si="1"/>
        <v>0</v>
      </c>
      <c r="AA100" s="18">
        <f t="shared" si="1"/>
        <v>0</v>
      </c>
      <c r="AB100" s="19">
        <f t="shared" si="1"/>
        <v>0</v>
      </c>
      <c r="AC100" s="14">
        <f t="shared" si="1"/>
        <v>0</v>
      </c>
      <c r="AD100" s="14">
        <f t="shared" si="1"/>
        <v>0</v>
      </c>
      <c r="AE100" s="14">
        <f t="shared" si="1"/>
        <v>0</v>
      </c>
      <c r="AF100" s="14">
        <f t="shared" si="1"/>
        <v>0</v>
      </c>
      <c r="AG100" s="14">
        <f t="shared" si="1"/>
        <v>0</v>
      </c>
      <c r="AH100" s="14">
        <f t="shared" si="2"/>
        <v>0</v>
      </c>
      <c r="AI100" s="18">
        <f t="shared" si="2"/>
        <v>0</v>
      </c>
      <c r="AJ100" s="19">
        <f t="shared" si="2"/>
        <v>0</v>
      </c>
      <c r="AK100" s="14">
        <f t="shared" si="2"/>
        <v>0</v>
      </c>
      <c r="AL100" s="14">
        <f t="shared" si="2"/>
        <v>0</v>
      </c>
      <c r="AM100" s="14">
        <f t="shared" si="2"/>
        <v>0</v>
      </c>
      <c r="AN100" s="14">
        <f t="shared" si="2"/>
        <v>0</v>
      </c>
      <c r="AO100" s="14">
        <f t="shared" si="2"/>
        <v>0</v>
      </c>
      <c r="AP100" s="14">
        <f t="shared" si="2"/>
        <v>0</v>
      </c>
      <c r="AQ100" s="18">
        <f t="shared" si="2"/>
        <v>0</v>
      </c>
      <c r="AR100" s="17">
        <f t="shared" si="2"/>
        <v>0</v>
      </c>
      <c r="AS100" s="14">
        <f t="shared" si="2"/>
        <v>0</v>
      </c>
      <c r="AT100" s="14">
        <f t="shared" si="2"/>
        <v>0</v>
      </c>
      <c r="AU100" s="14">
        <f t="shared" si="2"/>
        <v>0</v>
      </c>
      <c r="AV100" s="9">
        <f t="shared" si="3"/>
        <v>0</v>
      </c>
    </row>
    <row r="101" spans="1:48" s="140" customFormat="1" ht="18" customHeight="1" outlineLevel="1" x14ac:dyDescent="0.2">
      <c r="B101" s="22"/>
      <c r="C101" s="20"/>
      <c r="D101" s="19">
        <f t="shared" si="0"/>
        <v>0</v>
      </c>
      <c r="E101" s="14">
        <f t="shared" si="0"/>
        <v>0</v>
      </c>
      <c r="F101" s="14">
        <f t="shared" si="0"/>
        <v>0</v>
      </c>
      <c r="G101" s="14">
        <f t="shared" si="0"/>
        <v>0</v>
      </c>
      <c r="H101" s="14">
        <f t="shared" si="0"/>
        <v>0</v>
      </c>
      <c r="I101" s="14">
        <f t="shared" si="0"/>
        <v>0</v>
      </c>
      <c r="J101" s="14">
        <f t="shared" si="0"/>
        <v>0</v>
      </c>
      <c r="K101" s="18">
        <f t="shared" si="0"/>
        <v>0</v>
      </c>
      <c r="L101" s="19">
        <f t="shared" si="0"/>
        <v>0</v>
      </c>
      <c r="M101" s="14">
        <f t="shared" si="0"/>
        <v>0</v>
      </c>
      <c r="N101" s="14">
        <f t="shared" si="0"/>
        <v>0</v>
      </c>
      <c r="O101" s="14">
        <f t="shared" si="0"/>
        <v>0</v>
      </c>
      <c r="P101" s="14">
        <f t="shared" si="0"/>
        <v>0</v>
      </c>
      <c r="Q101" s="14">
        <f t="shared" si="0"/>
        <v>0</v>
      </c>
      <c r="R101" s="14">
        <f t="shared" si="0"/>
        <v>0</v>
      </c>
      <c r="S101" s="18">
        <f t="shared" si="0"/>
        <v>0</v>
      </c>
      <c r="T101" s="19">
        <f t="shared" si="1"/>
        <v>0</v>
      </c>
      <c r="U101" s="14">
        <f t="shared" si="1"/>
        <v>0</v>
      </c>
      <c r="V101" s="14">
        <f t="shared" si="1"/>
        <v>0</v>
      </c>
      <c r="W101" s="14">
        <f t="shared" si="1"/>
        <v>0</v>
      </c>
      <c r="X101" s="14">
        <f t="shared" si="1"/>
        <v>0</v>
      </c>
      <c r="Y101" s="14">
        <f t="shared" si="1"/>
        <v>0</v>
      </c>
      <c r="Z101" s="14">
        <f t="shared" si="1"/>
        <v>0</v>
      </c>
      <c r="AA101" s="18">
        <f t="shared" si="1"/>
        <v>0</v>
      </c>
      <c r="AB101" s="19">
        <f t="shared" si="1"/>
        <v>0</v>
      </c>
      <c r="AC101" s="14">
        <f t="shared" si="1"/>
        <v>0</v>
      </c>
      <c r="AD101" s="14">
        <f t="shared" si="1"/>
        <v>0</v>
      </c>
      <c r="AE101" s="14">
        <f t="shared" si="1"/>
        <v>0</v>
      </c>
      <c r="AF101" s="14">
        <f t="shared" si="1"/>
        <v>0</v>
      </c>
      <c r="AG101" s="14">
        <f t="shared" si="1"/>
        <v>0</v>
      </c>
      <c r="AH101" s="14">
        <f t="shared" si="2"/>
        <v>0</v>
      </c>
      <c r="AI101" s="18">
        <f t="shared" si="2"/>
        <v>0</v>
      </c>
      <c r="AJ101" s="19">
        <f t="shared" si="2"/>
        <v>0</v>
      </c>
      <c r="AK101" s="14">
        <f t="shared" si="2"/>
        <v>0</v>
      </c>
      <c r="AL101" s="14">
        <f t="shared" si="2"/>
        <v>0</v>
      </c>
      <c r="AM101" s="14">
        <f t="shared" si="2"/>
        <v>0</v>
      </c>
      <c r="AN101" s="14">
        <f t="shared" si="2"/>
        <v>0</v>
      </c>
      <c r="AO101" s="14">
        <f t="shared" si="2"/>
        <v>0</v>
      </c>
      <c r="AP101" s="14">
        <f t="shared" si="2"/>
        <v>0</v>
      </c>
      <c r="AQ101" s="18">
        <f t="shared" si="2"/>
        <v>0</v>
      </c>
      <c r="AR101" s="17">
        <f t="shared" si="2"/>
        <v>0</v>
      </c>
      <c r="AS101" s="14">
        <f t="shared" si="2"/>
        <v>0</v>
      </c>
      <c r="AT101" s="14">
        <f t="shared" si="2"/>
        <v>0</v>
      </c>
      <c r="AU101" s="14">
        <f t="shared" si="2"/>
        <v>0</v>
      </c>
      <c r="AV101" s="9">
        <f t="shared" si="3"/>
        <v>0</v>
      </c>
    </row>
    <row r="102" spans="1:48" s="140" customFormat="1" ht="16.5" customHeight="1" outlineLevel="1" x14ac:dyDescent="0.2">
      <c r="B102" s="22"/>
      <c r="C102" s="20"/>
      <c r="D102" s="19">
        <f t="shared" si="0"/>
        <v>0</v>
      </c>
      <c r="E102" s="14">
        <f t="shared" si="0"/>
        <v>0</v>
      </c>
      <c r="F102" s="14">
        <f t="shared" si="0"/>
        <v>0</v>
      </c>
      <c r="G102" s="14">
        <f t="shared" si="0"/>
        <v>0</v>
      </c>
      <c r="H102" s="14">
        <f t="shared" si="0"/>
        <v>0</v>
      </c>
      <c r="I102" s="14">
        <f t="shared" si="0"/>
        <v>0</v>
      </c>
      <c r="J102" s="14">
        <f t="shared" si="0"/>
        <v>0</v>
      </c>
      <c r="K102" s="18">
        <f t="shared" si="0"/>
        <v>0</v>
      </c>
      <c r="L102" s="19">
        <f t="shared" si="0"/>
        <v>0</v>
      </c>
      <c r="M102" s="14">
        <f t="shared" si="0"/>
        <v>0</v>
      </c>
      <c r="N102" s="14">
        <f t="shared" si="0"/>
        <v>0</v>
      </c>
      <c r="O102" s="14">
        <f t="shared" si="0"/>
        <v>0</v>
      </c>
      <c r="P102" s="14">
        <f t="shared" si="0"/>
        <v>0</v>
      </c>
      <c r="Q102" s="14">
        <f t="shared" si="0"/>
        <v>0</v>
      </c>
      <c r="R102" s="14">
        <f t="shared" si="0"/>
        <v>0</v>
      </c>
      <c r="S102" s="18">
        <f t="shared" ref="N102:AC108" si="4">IF($B102&lt;&gt;"",COUNTIF(S$12:S$82,$B102),0)</f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1"/>
        <v>0</v>
      </c>
      <c r="Y102" s="14">
        <f t="shared" si="1"/>
        <v>0</v>
      </c>
      <c r="Z102" s="14">
        <f t="shared" si="1"/>
        <v>0</v>
      </c>
      <c r="AA102" s="18">
        <f t="shared" si="1"/>
        <v>0</v>
      </c>
      <c r="AB102" s="19">
        <f t="shared" si="1"/>
        <v>0</v>
      </c>
      <c r="AC102" s="14">
        <f t="shared" si="1"/>
        <v>0</v>
      </c>
      <c r="AD102" s="14">
        <f t="shared" si="1"/>
        <v>0</v>
      </c>
      <c r="AE102" s="14">
        <f t="shared" si="1"/>
        <v>0</v>
      </c>
      <c r="AF102" s="14">
        <f t="shared" si="1"/>
        <v>0</v>
      </c>
      <c r="AG102" s="14">
        <f t="shared" si="1"/>
        <v>0</v>
      </c>
      <c r="AH102" s="14">
        <f t="shared" si="2"/>
        <v>0</v>
      </c>
      <c r="AI102" s="18">
        <f t="shared" si="2"/>
        <v>0</v>
      </c>
      <c r="AJ102" s="19">
        <f t="shared" si="2"/>
        <v>0</v>
      </c>
      <c r="AK102" s="14">
        <f t="shared" si="2"/>
        <v>0</v>
      </c>
      <c r="AL102" s="14">
        <f t="shared" si="2"/>
        <v>0</v>
      </c>
      <c r="AM102" s="14">
        <f t="shared" si="2"/>
        <v>0</v>
      </c>
      <c r="AN102" s="14">
        <f t="shared" si="2"/>
        <v>0</v>
      </c>
      <c r="AO102" s="14">
        <f t="shared" si="2"/>
        <v>0</v>
      </c>
      <c r="AP102" s="14">
        <f t="shared" si="2"/>
        <v>0</v>
      </c>
      <c r="AQ102" s="18">
        <f t="shared" si="2"/>
        <v>0</v>
      </c>
      <c r="AR102" s="17">
        <f t="shared" si="2"/>
        <v>0</v>
      </c>
      <c r="AS102" s="14">
        <f t="shared" si="2"/>
        <v>0</v>
      </c>
      <c r="AT102" s="14">
        <f t="shared" si="2"/>
        <v>0</v>
      </c>
      <c r="AU102" s="14">
        <f t="shared" si="2"/>
        <v>0</v>
      </c>
      <c r="AV102" s="9">
        <f t="shared" si="3"/>
        <v>0</v>
      </c>
    </row>
    <row r="103" spans="1:48" s="140" customFormat="1" ht="18" customHeight="1" outlineLevel="1" x14ac:dyDescent="0.2">
      <c r="B103" s="22"/>
      <c r="C103" s="20"/>
      <c r="D103" s="19">
        <f t="shared" ref="D103:M108" si="5">IF($B103&lt;&gt;"",COUNTIF(D$12:D$82,$B103),0)</f>
        <v>0</v>
      </c>
      <c r="E103" s="14">
        <f t="shared" si="5"/>
        <v>0</v>
      </c>
      <c r="F103" s="14">
        <f t="shared" si="5"/>
        <v>0</v>
      </c>
      <c r="G103" s="14">
        <f t="shared" si="5"/>
        <v>0</v>
      </c>
      <c r="H103" s="14">
        <f t="shared" si="5"/>
        <v>0</v>
      </c>
      <c r="I103" s="14">
        <f t="shared" si="5"/>
        <v>0</v>
      </c>
      <c r="J103" s="14">
        <f t="shared" si="5"/>
        <v>0</v>
      </c>
      <c r="K103" s="18">
        <f t="shared" si="5"/>
        <v>0</v>
      </c>
      <c r="L103" s="19">
        <f t="shared" si="5"/>
        <v>0</v>
      </c>
      <c r="M103" s="14">
        <f t="shared" si="5"/>
        <v>0</v>
      </c>
      <c r="N103" s="14">
        <f t="shared" si="4"/>
        <v>0</v>
      </c>
      <c r="O103" s="14">
        <f t="shared" si="4"/>
        <v>0</v>
      </c>
      <c r="P103" s="14">
        <f t="shared" si="4"/>
        <v>0</v>
      </c>
      <c r="Q103" s="14">
        <f t="shared" si="4"/>
        <v>0</v>
      </c>
      <c r="R103" s="14">
        <f t="shared" si="4"/>
        <v>0</v>
      </c>
      <c r="S103" s="18">
        <f t="shared" si="4"/>
        <v>0</v>
      </c>
      <c r="T103" s="19">
        <f t="shared" si="4"/>
        <v>0</v>
      </c>
      <c r="U103" s="14">
        <f t="shared" si="4"/>
        <v>0</v>
      </c>
      <c r="V103" s="14">
        <f t="shared" si="4"/>
        <v>0</v>
      </c>
      <c r="W103" s="14">
        <f t="shared" si="4"/>
        <v>0</v>
      </c>
      <c r="X103" s="14">
        <f t="shared" si="4"/>
        <v>0</v>
      </c>
      <c r="Y103" s="14">
        <f t="shared" si="4"/>
        <v>0</v>
      </c>
      <c r="Z103" s="14">
        <f t="shared" si="4"/>
        <v>0</v>
      </c>
      <c r="AA103" s="18">
        <f t="shared" si="4"/>
        <v>0</v>
      </c>
      <c r="AB103" s="19">
        <f t="shared" si="4"/>
        <v>0</v>
      </c>
      <c r="AC103" s="14">
        <f t="shared" si="4"/>
        <v>0</v>
      </c>
      <c r="AD103" s="14">
        <f t="shared" ref="AD103:AS108" si="6">IF($B103&lt;&gt;"",COUNTIF(AD$12:AD$82,$B103),0)</f>
        <v>0</v>
      </c>
      <c r="AE103" s="14">
        <f t="shared" si="6"/>
        <v>0</v>
      </c>
      <c r="AF103" s="14">
        <f t="shared" si="6"/>
        <v>0</v>
      </c>
      <c r="AG103" s="14">
        <f t="shared" si="6"/>
        <v>0</v>
      </c>
      <c r="AH103" s="14">
        <f t="shared" si="6"/>
        <v>0</v>
      </c>
      <c r="AI103" s="18">
        <f t="shared" si="6"/>
        <v>0</v>
      </c>
      <c r="AJ103" s="19">
        <f t="shared" si="6"/>
        <v>0</v>
      </c>
      <c r="AK103" s="14">
        <f t="shared" si="6"/>
        <v>0</v>
      </c>
      <c r="AL103" s="14">
        <f t="shared" si="6"/>
        <v>0</v>
      </c>
      <c r="AM103" s="14">
        <f t="shared" si="6"/>
        <v>0</v>
      </c>
      <c r="AN103" s="14">
        <f t="shared" si="6"/>
        <v>0</v>
      </c>
      <c r="AO103" s="14">
        <f t="shared" si="6"/>
        <v>0</v>
      </c>
      <c r="AP103" s="14">
        <f t="shared" si="6"/>
        <v>0</v>
      </c>
      <c r="AQ103" s="18">
        <f t="shared" si="6"/>
        <v>0</v>
      </c>
      <c r="AR103" s="17">
        <f t="shared" si="6"/>
        <v>0</v>
      </c>
      <c r="AS103" s="14">
        <f t="shared" si="6"/>
        <v>0</v>
      </c>
      <c r="AT103" s="14">
        <f t="shared" ref="AT103:AU108" si="7">IF($B103&lt;&gt;"",COUNTIF(AT$12:AT$82,$B103),0)</f>
        <v>0</v>
      </c>
      <c r="AU103" s="14">
        <f t="shared" si="7"/>
        <v>0</v>
      </c>
      <c r="AV103" s="9">
        <f t="shared" si="3"/>
        <v>0</v>
      </c>
    </row>
    <row r="104" spans="1:48" s="140" customFormat="1" ht="18" customHeight="1" outlineLevel="1" x14ac:dyDescent="0.2">
      <c r="B104" s="21" t="s">
        <v>55</v>
      </c>
      <c r="C104" s="20"/>
      <c r="D104" s="19">
        <f t="shared" si="5"/>
        <v>0</v>
      </c>
      <c r="E104" s="14">
        <f t="shared" si="5"/>
        <v>0</v>
      </c>
      <c r="F104" s="14">
        <f t="shared" si="5"/>
        <v>0</v>
      </c>
      <c r="G104" s="14">
        <f t="shared" si="5"/>
        <v>0</v>
      </c>
      <c r="H104" s="14">
        <f t="shared" si="5"/>
        <v>0</v>
      </c>
      <c r="I104" s="14">
        <f t="shared" si="5"/>
        <v>0</v>
      </c>
      <c r="J104" s="14">
        <f t="shared" si="5"/>
        <v>0</v>
      </c>
      <c r="K104" s="18">
        <f t="shared" si="5"/>
        <v>0</v>
      </c>
      <c r="L104" s="19">
        <f t="shared" si="5"/>
        <v>0</v>
      </c>
      <c r="M104" s="14">
        <f t="shared" si="5"/>
        <v>0</v>
      </c>
      <c r="N104" s="14">
        <f t="shared" si="4"/>
        <v>0</v>
      </c>
      <c r="O104" s="14">
        <f t="shared" si="4"/>
        <v>0</v>
      </c>
      <c r="P104" s="14">
        <f t="shared" si="4"/>
        <v>0</v>
      </c>
      <c r="Q104" s="14">
        <f t="shared" si="4"/>
        <v>0</v>
      </c>
      <c r="R104" s="14">
        <f t="shared" si="4"/>
        <v>0</v>
      </c>
      <c r="S104" s="18">
        <f t="shared" si="4"/>
        <v>0</v>
      </c>
      <c r="T104" s="19">
        <f t="shared" si="4"/>
        <v>0</v>
      </c>
      <c r="U104" s="14">
        <f t="shared" si="4"/>
        <v>0</v>
      </c>
      <c r="V104" s="14">
        <f t="shared" si="4"/>
        <v>0</v>
      </c>
      <c r="W104" s="14">
        <f t="shared" si="4"/>
        <v>0</v>
      </c>
      <c r="X104" s="14">
        <f t="shared" si="4"/>
        <v>0</v>
      </c>
      <c r="Y104" s="14">
        <f t="shared" si="4"/>
        <v>0</v>
      </c>
      <c r="Z104" s="14">
        <f t="shared" si="4"/>
        <v>0</v>
      </c>
      <c r="AA104" s="18">
        <f t="shared" si="4"/>
        <v>0</v>
      </c>
      <c r="AB104" s="19">
        <f t="shared" si="4"/>
        <v>0</v>
      </c>
      <c r="AC104" s="14">
        <f t="shared" si="4"/>
        <v>0</v>
      </c>
      <c r="AD104" s="14">
        <f t="shared" si="6"/>
        <v>0</v>
      </c>
      <c r="AE104" s="14">
        <f t="shared" si="6"/>
        <v>0</v>
      </c>
      <c r="AF104" s="14">
        <f t="shared" si="6"/>
        <v>0</v>
      </c>
      <c r="AG104" s="14">
        <f t="shared" si="6"/>
        <v>0</v>
      </c>
      <c r="AH104" s="14">
        <f t="shared" si="6"/>
        <v>0</v>
      </c>
      <c r="AI104" s="18">
        <f t="shared" si="6"/>
        <v>0</v>
      </c>
      <c r="AJ104" s="19">
        <f t="shared" si="6"/>
        <v>0</v>
      </c>
      <c r="AK104" s="14">
        <f t="shared" si="6"/>
        <v>0</v>
      </c>
      <c r="AL104" s="14">
        <f t="shared" si="6"/>
        <v>0</v>
      </c>
      <c r="AM104" s="14">
        <f t="shared" si="6"/>
        <v>0</v>
      </c>
      <c r="AN104" s="14">
        <f t="shared" si="6"/>
        <v>0</v>
      </c>
      <c r="AO104" s="14">
        <f t="shared" si="6"/>
        <v>0</v>
      </c>
      <c r="AP104" s="14">
        <f t="shared" si="6"/>
        <v>0</v>
      </c>
      <c r="AQ104" s="18">
        <f t="shared" si="6"/>
        <v>0</v>
      </c>
      <c r="AR104" s="17">
        <f t="shared" si="6"/>
        <v>0</v>
      </c>
      <c r="AS104" s="14">
        <f t="shared" si="6"/>
        <v>0</v>
      </c>
      <c r="AT104" s="14">
        <f t="shared" si="7"/>
        <v>0</v>
      </c>
      <c r="AU104" s="14">
        <f t="shared" si="7"/>
        <v>0</v>
      </c>
      <c r="AV104" s="9">
        <f t="shared" si="3"/>
        <v>0</v>
      </c>
    </row>
    <row r="105" spans="1:48" s="140" customFormat="1" ht="18" customHeight="1" outlineLevel="1" x14ac:dyDescent="0.2">
      <c r="B105" s="21" t="s">
        <v>56</v>
      </c>
      <c r="C105" s="20"/>
      <c r="D105" s="19">
        <f t="shared" si="5"/>
        <v>0</v>
      </c>
      <c r="E105" s="14">
        <f t="shared" si="5"/>
        <v>0</v>
      </c>
      <c r="F105" s="14">
        <f t="shared" si="5"/>
        <v>0</v>
      </c>
      <c r="G105" s="14">
        <f t="shared" si="5"/>
        <v>0</v>
      </c>
      <c r="H105" s="14">
        <f t="shared" si="5"/>
        <v>0</v>
      </c>
      <c r="I105" s="14">
        <f t="shared" si="5"/>
        <v>0</v>
      </c>
      <c r="J105" s="14">
        <f t="shared" si="5"/>
        <v>0</v>
      </c>
      <c r="K105" s="18">
        <f t="shared" si="5"/>
        <v>0</v>
      </c>
      <c r="L105" s="19">
        <f t="shared" si="5"/>
        <v>0</v>
      </c>
      <c r="M105" s="14">
        <f t="shared" si="5"/>
        <v>0</v>
      </c>
      <c r="N105" s="14">
        <f t="shared" si="4"/>
        <v>0</v>
      </c>
      <c r="O105" s="14">
        <f t="shared" si="4"/>
        <v>0</v>
      </c>
      <c r="P105" s="14">
        <f t="shared" si="4"/>
        <v>0</v>
      </c>
      <c r="Q105" s="14">
        <f t="shared" si="4"/>
        <v>0</v>
      </c>
      <c r="R105" s="14">
        <f t="shared" si="4"/>
        <v>0</v>
      </c>
      <c r="S105" s="18">
        <f t="shared" si="4"/>
        <v>0</v>
      </c>
      <c r="T105" s="19">
        <f t="shared" si="4"/>
        <v>0</v>
      </c>
      <c r="U105" s="14">
        <f t="shared" si="4"/>
        <v>0</v>
      </c>
      <c r="V105" s="14">
        <f t="shared" si="4"/>
        <v>0</v>
      </c>
      <c r="W105" s="14">
        <f t="shared" si="4"/>
        <v>0</v>
      </c>
      <c r="X105" s="14">
        <f t="shared" si="4"/>
        <v>0</v>
      </c>
      <c r="Y105" s="14">
        <f t="shared" si="4"/>
        <v>0</v>
      </c>
      <c r="Z105" s="14">
        <f t="shared" si="4"/>
        <v>0</v>
      </c>
      <c r="AA105" s="18">
        <f t="shared" si="4"/>
        <v>0</v>
      </c>
      <c r="AB105" s="19">
        <f t="shared" si="4"/>
        <v>0</v>
      </c>
      <c r="AC105" s="14">
        <f t="shared" si="4"/>
        <v>0</v>
      </c>
      <c r="AD105" s="14">
        <f t="shared" si="6"/>
        <v>0</v>
      </c>
      <c r="AE105" s="14">
        <f t="shared" si="6"/>
        <v>0</v>
      </c>
      <c r="AF105" s="14">
        <f t="shared" si="6"/>
        <v>0</v>
      </c>
      <c r="AG105" s="14">
        <f t="shared" si="6"/>
        <v>0</v>
      </c>
      <c r="AH105" s="14">
        <f t="shared" si="6"/>
        <v>0</v>
      </c>
      <c r="AI105" s="18">
        <f t="shared" si="6"/>
        <v>0</v>
      </c>
      <c r="AJ105" s="19">
        <f t="shared" si="6"/>
        <v>0</v>
      </c>
      <c r="AK105" s="14">
        <f t="shared" si="6"/>
        <v>0</v>
      </c>
      <c r="AL105" s="14">
        <f t="shared" si="6"/>
        <v>0</v>
      </c>
      <c r="AM105" s="14">
        <f t="shared" si="6"/>
        <v>0</v>
      </c>
      <c r="AN105" s="14">
        <f t="shared" si="6"/>
        <v>0</v>
      </c>
      <c r="AO105" s="14">
        <f t="shared" si="6"/>
        <v>0</v>
      </c>
      <c r="AP105" s="14">
        <f t="shared" si="6"/>
        <v>0</v>
      </c>
      <c r="AQ105" s="18">
        <f t="shared" si="6"/>
        <v>0</v>
      </c>
      <c r="AR105" s="17">
        <f t="shared" si="6"/>
        <v>0</v>
      </c>
      <c r="AS105" s="14">
        <f t="shared" si="6"/>
        <v>0</v>
      </c>
      <c r="AT105" s="14">
        <f t="shared" si="7"/>
        <v>0</v>
      </c>
      <c r="AU105" s="14">
        <f t="shared" si="7"/>
        <v>0</v>
      </c>
      <c r="AV105" s="9">
        <f t="shared" si="3"/>
        <v>0</v>
      </c>
    </row>
    <row r="106" spans="1:48" s="140" customFormat="1" ht="16.5" customHeight="1" outlineLevel="1" x14ac:dyDescent="0.2">
      <c r="B106" s="21" t="s">
        <v>57</v>
      </c>
      <c r="C106" s="20"/>
      <c r="D106" s="19">
        <f t="shared" si="5"/>
        <v>0</v>
      </c>
      <c r="E106" s="14">
        <f t="shared" si="5"/>
        <v>0</v>
      </c>
      <c r="F106" s="14">
        <f t="shared" si="5"/>
        <v>0</v>
      </c>
      <c r="G106" s="14">
        <f t="shared" si="5"/>
        <v>0</v>
      </c>
      <c r="H106" s="14">
        <f t="shared" si="5"/>
        <v>0</v>
      </c>
      <c r="I106" s="14">
        <f t="shared" si="5"/>
        <v>0</v>
      </c>
      <c r="J106" s="14">
        <f t="shared" si="5"/>
        <v>0</v>
      </c>
      <c r="K106" s="18">
        <f t="shared" si="5"/>
        <v>0</v>
      </c>
      <c r="L106" s="19">
        <f t="shared" si="5"/>
        <v>0</v>
      </c>
      <c r="M106" s="14">
        <f t="shared" si="5"/>
        <v>0</v>
      </c>
      <c r="N106" s="14">
        <f t="shared" si="4"/>
        <v>0</v>
      </c>
      <c r="O106" s="14">
        <f t="shared" si="4"/>
        <v>0</v>
      </c>
      <c r="P106" s="14">
        <f t="shared" si="4"/>
        <v>0</v>
      </c>
      <c r="Q106" s="14">
        <f t="shared" si="4"/>
        <v>0</v>
      </c>
      <c r="R106" s="14">
        <f t="shared" si="4"/>
        <v>0</v>
      </c>
      <c r="S106" s="18">
        <f t="shared" si="4"/>
        <v>0</v>
      </c>
      <c r="T106" s="19">
        <f t="shared" si="4"/>
        <v>0</v>
      </c>
      <c r="U106" s="14">
        <f t="shared" si="4"/>
        <v>0</v>
      </c>
      <c r="V106" s="14">
        <f t="shared" si="4"/>
        <v>0</v>
      </c>
      <c r="W106" s="14">
        <f t="shared" si="4"/>
        <v>0</v>
      </c>
      <c r="X106" s="14">
        <f t="shared" si="4"/>
        <v>0</v>
      </c>
      <c r="Y106" s="14">
        <f t="shared" si="4"/>
        <v>0</v>
      </c>
      <c r="Z106" s="14">
        <f t="shared" si="4"/>
        <v>0</v>
      </c>
      <c r="AA106" s="18">
        <f t="shared" si="4"/>
        <v>0</v>
      </c>
      <c r="AB106" s="19">
        <f t="shared" si="4"/>
        <v>0</v>
      </c>
      <c r="AC106" s="14">
        <f t="shared" si="4"/>
        <v>0</v>
      </c>
      <c r="AD106" s="14">
        <f t="shared" si="6"/>
        <v>0</v>
      </c>
      <c r="AE106" s="14">
        <f t="shared" si="6"/>
        <v>0</v>
      </c>
      <c r="AF106" s="14">
        <f t="shared" si="6"/>
        <v>0</v>
      </c>
      <c r="AG106" s="14">
        <f t="shared" si="6"/>
        <v>0</v>
      </c>
      <c r="AH106" s="14">
        <f t="shared" si="6"/>
        <v>0</v>
      </c>
      <c r="AI106" s="18">
        <f t="shared" si="6"/>
        <v>0</v>
      </c>
      <c r="AJ106" s="19">
        <f t="shared" si="6"/>
        <v>0</v>
      </c>
      <c r="AK106" s="14">
        <f t="shared" si="6"/>
        <v>0</v>
      </c>
      <c r="AL106" s="14">
        <f t="shared" si="6"/>
        <v>0</v>
      </c>
      <c r="AM106" s="14">
        <f t="shared" si="6"/>
        <v>0</v>
      </c>
      <c r="AN106" s="14">
        <f t="shared" si="6"/>
        <v>0</v>
      </c>
      <c r="AO106" s="14">
        <f t="shared" si="6"/>
        <v>0</v>
      </c>
      <c r="AP106" s="14">
        <f t="shared" si="6"/>
        <v>0</v>
      </c>
      <c r="AQ106" s="18">
        <f t="shared" si="6"/>
        <v>0</v>
      </c>
      <c r="AR106" s="17">
        <f t="shared" si="6"/>
        <v>0</v>
      </c>
      <c r="AS106" s="14">
        <f t="shared" si="6"/>
        <v>0</v>
      </c>
      <c r="AT106" s="14">
        <f t="shared" si="7"/>
        <v>0</v>
      </c>
      <c r="AU106" s="14">
        <f t="shared" si="7"/>
        <v>0</v>
      </c>
      <c r="AV106" s="9">
        <f t="shared" si="3"/>
        <v>0</v>
      </c>
    </row>
    <row r="107" spans="1:48" s="140" customFormat="1" ht="16.5" customHeight="1" outlineLevel="1" x14ac:dyDescent="0.2">
      <c r="B107" s="21" t="s">
        <v>54</v>
      </c>
      <c r="C107" s="20"/>
      <c r="D107" s="19">
        <f t="shared" si="5"/>
        <v>0</v>
      </c>
      <c r="E107" s="14">
        <f t="shared" si="5"/>
        <v>0</v>
      </c>
      <c r="F107" s="14">
        <f t="shared" si="5"/>
        <v>0</v>
      </c>
      <c r="G107" s="14">
        <f t="shared" si="5"/>
        <v>0</v>
      </c>
      <c r="H107" s="14">
        <f t="shared" si="5"/>
        <v>0</v>
      </c>
      <c r="I107" s="14">
        <f t="shared" si="5"/>
        <v>0</v>
      </c>
      <c r="J107" s="14">
        <f t="shared" si="5"/>
        <v>0</v>
      </c>
      <c r="K107" s="18">
        <f t="shared" si="5"/>
        <v>0</v>
      </c>
      <c r="L107" s="19">
        <f t="shared" si="5"/>
        <v>0</v>
      </c>
      <c r="M107" s="14">
        <f t="shared" si="5"/>
        <v>0</v>
      </c>
      <c r="N107" s="14">
        <f t="shared" si="4"/>
        <v>0</v>
      </c>
      <c r="O107" s="14">
        <f t="shared" si="4"/>
        <v>0</v>
      </c>
      <c r="P107" s="14">
        <f t="shared" si="4"/>
        <v>0</v>
      </c>
      <c r="Q107" s="14">
        <f t="shared" si="4"/>
        <v>0</v>
      </c>
      <c r="R107" s="14">
        <f t="shared" si="4"/>
        <v>0</v>
      </c>
      <c r="S107" s="18">
        <f t="shared" si="4"/>
        <v>0</v>
      </c>
      <c r="T107" s="19">
        <f t="shared" si="4"/>
        <v>0</v>
      </c>
      <c r="U107" s="14">
        <f t="shared" si="4"/>
        <v>0</v>
      </c>
      <c r="V107" s="14">
        <f t="shared" si="4"/>
        <v>0</v>
      </c>
      <c r="W107" s="14">
        <f t="shared" si="4"/>
        <v>0</v>
      </c>
      <c r="X107" s="14">
        <f t="shared" si="4"/>
        <v>0</v>
      </c>
      <c r="Y107" s="14">
        <f t="shared" si="4"/>
        <v>0</v>
      </c>
      <c r="Z107" s="14">
        <f t="shared" si="4"/>
        <v>0</v>
      </c>
      <c r="AA107" s="18">
        <f t="shared" si="4"/>
        <v>0</v>
      </c>
      <c r="AB107" s="19">
        <f t="shared" si="4"/>
        <v>0</v>
      </c>
      <c r="AC107" s="14">
        <f t="shared" si="4"/>
        <v>0</v>
      </c>
      <c r="AD107" s="14">
        <f t="shared" si="6"/>
        <v>0</v>
      </c>
      <c r="AE107" s="14">
        <f t="shared" si="6"/>
        <v>0</v>
      </c>
      <c r="AF107" s="14">
        <f t="shared" si="6"/>
        <v>0</v>
      </c>
      <c r="AG107" s="14">
        <f t="shared" si="6"/>
        <v>0</v>
      </c>
      <c r="AH107" s="14">
        <f t="shared" si="6"/>
        <v>0</v>
      </c>
      <c r="AI107" s="18">
        <f t="shared" si="6"/>
        <v>0</v>
      </c>
      <c r="AJ107" s="19">
        <f t="shared" si="6"/>
        <v>0</v>
      </c>
      <c r="AK107" s="14">
        <f t="shared" si="6"/>
        <v>0</v>
      </c>
      <c r="AL107" s="14">
        <f t="shared" si="6"/>
        <v>0</v>
      </c>
      <c r="AM107" s="14">
        <f t="shared" si="6"/>
        <v>0</v>
      </c>
      <c r="AN107" s="14">
        <f t="shared" si="6"/>
        <v>0</v>
      </c>
      <c r="AO107" s="14">
        <f t="shared" si="6"/>
        <v>0</v>
      </c>
      <c r="AP107" s="14">
        <f t="shared" si="6"/>
        <v>0</v>
      </c>
      <c r="AQ107" s="18">
        <f t="shared" si="6"/>
        <v>0</v>
      </c>
      <c r="AR107" s="17">
        <f t="shared" si="6"/>
        <v>0</v>
      </c>
      <c r="AS107" s="14">
        <f t="shared" si="6"/>
        <v>0</v>
      </c>
      <c r="AT107" s="14">
        <f t="shared" si="7"/>
        <v>0</v>
      </c>
      <c r="AU107" s="14">
        <f t="shared" si="7"/>
        <v>0</v>
      </c>
      <c r="AV107" s="9">
        <f t="shared" si="3"/>
        <v>0</v>
      </c>
    </row>
    <row r="108" spans="1:48" s="139" customFormat="1" ht="18" customHeight="1" outlineLevel="1" thickBot="1" x14ac:dyDescent="0.25">
      <c r="B108" s="16"/>
      <c r="C108" s="15"/>
      <c r="D108" s="13">
        <f t="shared" si="5"/>
        <v>0</v>
      </c>
      <c r="E108" s="10">
        <f t="shared" si="5"/>
        <v>0</v>
      </c>
      <c r="F108" s="10">
        <f t="shared" si="5"/>
        <v>0</v>
      </c>
      <c r="G108" s="10">
        <f t="shared" si="5"/>
        <v>0</v>
      </c>
      <c r="H108" s="10">
        <f t="shared" si="5"/>
        <v>0</v>
      </c>
      <c r="I108" s="10">
        <f t="shared" si="5"/>
        <v>0</v>
      </c>
      <c r="J108" s="10">
        <f t="shared" si="5"/>
        <v>0</v>
      </c>
      <c r="K108" s="12">
        <f t="shared" si="5"/>
        <v>0</v>
      </c>
      <c r="L108" s="13">
        <f t="shared" si="5"/>
        <v>0</v>
      </c>
      <c r="M108" s="10">
        <f t="shared" si="5"/>
        <v>0</v>
      </c>
      <c r="N108" s="10">
        <f t="shared" si="4"/>
        <v>0</v>
      </c>
      <c r="O108" s="10">
        <f t="shared" si="4"/>
        <v>0</v>
      </c>
      <c r="P108" s="14">
        <f t="shared" si="4"/>
        <v>0</v>
      </c>
      <c r="Q108" s="14">
        <f t="shared" si="4"/>
        <v>0</v>
      </c>
      <c r="R108" s="10">
        <f t="shared" si="4"/>
        <v>0</v>
      </c>
      <c r="S108" s="12">
        <f t="shared" si="4"/>
        <v>0</v>
      </c>
      <c r="T108" s="13">
        <f t="shared" si="4"/>
        <v>0</v>
      </c>
      <c r="U108" s="10">
        <f t="shared" si="4"/>
        <v>0</v>
      </c>
      <c r="V108" s="10">
        <f t="shared" si="4"/>
        <v>0</v>
      </c>
      <c r="W108" s="10">
        <f t="shared" si="4"/>
        <v>0</v>
      </c>
      <c r="X108" s="10">
        <f t="shared" si="4"/>
        <v>0</v>
      </c>
      <c r="Y108" s="10">
        <f t="shared" si="4"/>
        <v>0</v>
      </c>
      <c r="Z108" s="10">
        <f t="shared" si="4"/>
        <v>0</v>
      </c>
      <c r="AA108" s="12">
        <f t="shared" si="4"/>
        <v>0</v>
      </c>
      <c r="AB108" s="13">
        <f t="shared" si="4"/>
        <v>0</v>
      </c>
      <c r="AC108" s="10">
        <f t="shared" si="4"/>
        <v>0</v>
      </c>
      <c r="AD108" s="10">
        <f t="shared" si="6"/>
        <v>0</v>
      </c>
      <c r="AE108" s="10">
        <f t="shared" si="6"/>
        <v>0</v>
      </c>
      <c r="AF108" s="10">
        <f t="shared" si="6"/>
        <v>0</v>
      </c>
      <c r="AG108" s="10">
        <f t="shared" si="6"/>
        <v>0</v>
      </c>
      <c r="AH108" s="10">
        <f t="shared" si="6"/>
        <v>0</v>
      </c>
      <c r="AI108" s="12">
        <f t="shared" si="6"/>
        <v>0</v>
      </c>
      <c r="AJ108" s="13">
        <f t="shared" si="6"/>
        <v>0</v>
      </c>
      <c r="AK108" s="10">
        <f t="shared" si="6"/>
        <v>0</v>
      </c>
      <c r="AL108" s="10">
        <f t="shared" si="6"/>
        <v>0</v>
      </c>
      <c r="AM108" s="10">
        <f t="shared" si="6"/>
        <v>0</v>
      </c>
      <c r="AN108" s="10">
        <f t="shared" si="6"/>
        <v>0</v>
      </c>
      <c r="AO108" s="10">
        <f t="shared" si="6"/>
        <v>0</v>
      </c>
      <c r="AP108" s="10">
        <f t="shared" si="6"/>
        <v>0</v>
      </c>
      <c r="AQ108" s="12">
        <f t="shared" si="6"/>
        <v>0</v>
      </c>
      <c r="AR108" s="11">
        <f t="shared" si="6"/>
        <v>0</v>
      </c>
      <c r="AS108" s="10">
        <f t="shared" si="6"/>
        <v>0</v>
      </c>
      <c r="AT108" s="10">
        <f t="shared" si="7"/>
        <v>0</v>
      </c>
      <c r="AU108" s="10">
        <f t="shared" si="7"/>
        <v>0</v>
      </c>
      <c r="AV108" s="9">
        <f t="shared" si="3"/>
        <v>0</v>
      </c>
    </row>
    <row r="109" spans="1:48" s="8" customFormat="1" ht="31.5" customHeight="1" outlineLevel="1" thickBot="1" x14ac:dyDescent="0.2">
      <c r="B109" s="5">
        <f>COUNTA(B87:B108)</f>
        <v>17</v>
      </c>
      <c r="C109" s="4"/>
      <c r="D109" s="494">
        <f t="shared" ref="D109:J109" si="8">SUM(D87:D108)</f>
        <v>0</v>
      </c>
      <c r="E109" s="495">
        <f t="shared" si="8"/>
        <v>0</v>
      </c>
      <c r="F109" s="492">
        <f t="shared" si="8"/>
        <v>0</v>
      </c>
      <c r="G109" s="495">
        <f t="shared" si="8"/>
        <v>0</v>
      </c>
      <c r="H109" s="492">
        <f t="shared" si="8"/>
        <v>0</v>
      </c>
      <c r="I109" s="495">
        <f t="shared" si="8"/>
        <v>0</v>
      </c>
      <c r="J109" s="492">
        <f t="shared" si="8"/>
        <v>0</v>
      </c>
      <c r="K109" s="493"/>
      <c r="L109" s="494">
        <f>SUM(L87:L108)</f>
        <v>0</v>
      </c>
      <c r="M109" s="495"/>
      <c r="N109" s="492">
        <f>SUM(N87:N108)</f>
        <v>0</v>
      </c>
      <c r="O109" s="495"/>
      <c r="P109" s="492">
        <f>SUM(P87:P108)</f>
        <v>0</v>
      </c>
      <c r="Q109" s="495"/>
      <c r="R109" s="492">
        <f>SUM(R87:R108)</f>
        <v>0</v>
      </c>
      <c r="S109" s="493"/>
      <c r="T109" s="494">
        <f t="shared" ref="T109:AT109" si="9">SUM(T87:T108)</f>
        <v>3</v>
      </c>
      <c r="U109" s="495">
        <f t="shared" si="9"/>
        <v>0</v>
      </c>
      <c r="V109" s="492">
        <f t="shared" si="9"/>
        <v>3</v>
      </c>
      <c r="W109" s="495">
        <f t="shared" si="9"/>
        <v>0</v>
      </c>
      <c r="X109" s="492">
        <f t="shared" si="9"/>
        <v>4</v>
      </c>
      <c r="Y109" s="495">
        <f t="shared" si="9"/>
        <v>0</v>
      </c>
      <c r="Z109" s="492">
        <f t="shared" si="9"/>
        <v>4</v>
      </c>
      <c r="AA109" s="493">
        <f t="shared" si="9"/>
        <v>0</v>
      </c>
      <c r="AB109" s="494">
        <f t="shared" si="9"/>
        <v>5</v>
      </c>
      <c r="AC109" s="495">
        <f t="shared" si="9"/>
        <v>0</v>
      </c>
      <c r="AD109" s="492">
        <f t="shared" si="9"/>
        <v>4</v>
      </c>
      <c r="AE109" s="495">
        <f t="shared" si="9"/>
        <v>0</v>
      </c>
      <c r="AF109" s="492">
        <f t="shared" si="9"/>
        <v>3</v>
      </c>
      <c r="AG109" s="495">
        <f t="shared" si="9"/>
        <v>0</v>
      </c>
      <c r="AH109" s="492">
        <f t="shared" si="9"/>
        <v>2</v>
      </c>
      <c r="AI109" s="493">
        <f t="shared" si="9"/>
        <v>0</v>
      </c>
      <c r="AJ109" s="494">
        <f t="shared" si="9"/>
        <v>2</v>
      </c>
      <c r="AK109" s="495">
        <f t="shared" si="9"/>
        <v>0</v>
      </c>
      <c r="AL109" s="492">
        <f t="shared" si="9"/>
        <v>2</v>
      </c>
      <c r="AM109" s="495">
        <f t="shared" si="9"/>
        <v>0</v>
      </c>
      <c r="AN109" s="492">
        <f t="shared" si="9"/>
        <v>2</v>
      </c>
      <c r="AO109" s="495">
        <f t="shared" si="9"/>
        <v>0</v>
      </c>
      <c r="AP109" s="492">
        <f t="shared" si="9"/>
        <v>2</v>
      </c>
      <c r="AQ109" s="493">
        <f t="shared" si="9"/>
        <v>0</v>
      </c>
      <c r="AR109" s="516">
        <f t="shared" si="9"/>
        <v>0</v>
      </c>
      <c r="AS109" s="495">
        <f t="shared" si="9"/>
        <v>0</v>
      </c>
      <c r="AT109" s="517">
        <f t="shared" si="9"/>
        <v>0</v>
      </c>
      <c r="AU109" s="518"/>
      <c r="AV109" s="3">
        <f>SUM(AV87:AV108)</f>
        <v>72</v>
      </c>
    </row>
    <row r="110" spans="1:48" ht="12" customHeight="1" outlineLevel="1" x14ac:dyDescent="0.15">
      <c r="A110" s="1"/>
      <c r="B110" s="2"/>
      <c r="C110" s="1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ht="15.95" customHeight="1" outlineLevel="1" x14ac:dyDescent="0.15"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38"/>
      <c r="M111" s="138"/>
      <c r="N111" s="138"/>
      <c r="O111" s="138"/>
      <c r="P111" s="1"/>
      <c r="Q111" s="1"/>
      <c r="R111" s="1"/>
      <c r="S111" s="1"/>
      <c r="T111" s="138"/>
      <c r="U111" s="138"/>
      <c r="V111" s="138"/>
      <c r="W111" s="138"/>
      <c r="X111" s="1"/>
      <c r="Y111" s="1"/>
      <c r="Z111" s="1"/>
      <c r="AA111" s="1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  <c r="AO111" s="138"/>
      <c r="AP111" s="1"/>
      <c r="AQ111" s="1"/>
      <c r="AR111" s="1"/>
      <c r="AS111" s="1"/>
      <c r="AT111" s="1"/>
      <c r="AU111" s="1"/>
      <c r="AV111" s="1"/>
    </row>
    <row r="112" spans="1:48" x14ac:dyDescent="0.15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2:48" ht="14.25" thickBot="1" x14ac:dyDescent="0.2">
      <c r="B113" s="6" t="s">
        <v>24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2:48" ht="18.75" x14ac:dyDescent="0.15">
      <c r="B114" s="131" t="s">
        <v>108</v>
      </c>
      <c r="C114" s="132" t="e">
        <f>MAX(D114:AU114)</f>
        <v>#VALUE!</v>
      </c>
      <c r="D114" s="491">
        <f>D11+D16+D21+D26+D31+D36+D41</f>
        <v>0</v>
      </c>
      <c r="E114" s="489"/>
      <c r="F114" s="489">
        <f>F11+F16+F21+F26+F31+F36+F41</f>
        <v>0</v>
      </c>
      <c r="G114" s="489"/>
      <c r="H114" s="489">
        <f>H11+H16+H21+H26+H31+H36+H41</f>
        <v>0</v>
      </c>
      <c r="I114" s="489"/>
      <c r="J114" s="489">
        <f>J11+J16+J21+J26+J31+J36+J41</f>
        <v>0</v>
      </c>
      <c r="K114" s="489"/>
      <c r="L114" s="489">
        <f>L11+L16+L21+L26+L31+L36+L41</f>
        <v>0</v>
      </c>
      <c r="M114" s="489"/>
      <c r="N114" s="489">
        <f>N11+N16+N21+N26+N31+N36+N41</f>
        <v>0</v>
      </c>
      <c r="O114" s="489"/>
      <c r="P114" s="489">
        <f>P11+P16+P21+P26+P31+P36+P41</f>
        <v>0</v>
      </c>
      <c r="Q114" s="489"/>
      <c r="R114" s="489">
        <f>R11+R16+R21+R26+R31+R36+R41</f>
        <v>0</v>
      </c>
      <c r="S114" s="489"/>
      <c r="T114" s="489" t="e">
        <f>T11+T16+T21+T26+T31+T36+T41</f>
        <v>#VALUE!</v>
      </c>
      <c r="U114" s="489"/>
      <c r="V114" s="489">
        <f>V11+V16+V21+V26+V31+V36+V41</f>
        <v>9</v>
      </c>
      <c r="W114" s="489"/>
      <c r="X114" s="489">
        <f>X11+X16+X21+X26+X31+X36+X41</f>
        <v>0</v>
      </c>
      <c r="Y114" s="489"/>
      <c r="Z114" s="489">
        <f>Z11+Z16+Z21+Z26+Z31+Z36+Z41</f>
        <v>0</v>
      </c>
      <c r="AA114" s="489"/>
      <c r="AB114" s="489">
        <f>AB11+AB16+AB21+AB26+AB31+AB36+AB41</f>
        <v>34</v>
      </c>
      <c r="AC114" s="489"/>
      <c r="AD114" s="489">
        <f>AD11+AD16+AD21+AD26+AD31+AD36+AD41</f>
        <v>0</v>
      </c>
      <c r="AE114" s="489"/>
      <c r="AF114" s="489">
        <f>AF11+AF16+AF21+AF26+AF31+AF36+AF41</f>
        <v>0</v>
      </c>
      <c r="AG114" s="489"/>
      <c r="AH114" s="489">
        <f>AH11+AH16+AH21+AH26+AH31+AH36+AH41</f>
        <v>0</v>
      </c>
      <c r="AI114" s="489"/>
      <c r="AJ114" s="489">
        <f>AJ11+AJ16+AJ21+AJ26+AJ31+AJ36+AJ41</f>
        <v>0</v>
      </c>
      <c r="AK114" s="489"/>
      <c r="AL114" s="489">
        <f>AL11+AL16+AL21+AL26+AL31+AL36+AL41</f>
        <v>0</v>
      </c>
      <c r="AM114" s="489"/>
      <c r="AN114" s="489">
        <f>AN11+AN16+AN21+AN26+AN31+AN36+AN41</f>
        <v>0</v>
      </c>
      <c r="AO114" s="489"/>
      <c r="AP114" s="489">
        <f>AP11+AP16+AP21+AP26+AP31+AP36+AP41</f>
        <v>0</v>
      </c>
      <c r="AQ114" s="489"/>
      <c r="AR114" s="489">
        <f>AR11+AR16+AR21+AR26+AR31+AR36+AR41</f>
        <v>0</v>
      </c>
      <c r="AS114" s="489"/>
      <c r="AT114" s="489">
        <f>AT11+AT16+AT21+AT26+AT31+AT36+AT41</f>
        <v>0</v>
      </c>
      <c r="AU114" s="489"/>
      <c r="AV114" s="129"/>
    </row>
    <row r="115" spans="2:48" ht="19.5" thickBot="1" x14ac:dyDescent="0.2">
      <c r="B115" s="133" t="s">
        <v>0</v>
      </c>
      <c r="C115" s="134">
        <f>MAX(D115:AU115)</f>
        <v>0</v>
      </c>
      <c r="D115" s="490">
        <f>D46+D51+D56+D61+D66+D71+D76</f>
        <v>0</v>
      </c>
      <c r="E115" s="487"/>
      <c r="F115" s="487">
        <f>F46+F51+F56+F61+F66+F71+F76</f>
        <v>0</v>
      </c>
      <c r="G115" s="487"/>
      <c r="H115" s="487">
        <f>H46+H51+H56+H61+H66+H71+H76</f>
        <v>0</v>
      </c>
      <c r="I115" s="487"/>
      <c r="J115" s="487">
        <f>J46+J51+J56+J61+J66+J71+J76</f>
        <v>0</v>
      </c>
      <c r="K115" s="487"/>
      <c r="L115" s="487">
        <f>L46+L51+L56+L61+L66+L71+L76</f>
        <v>0</v>
      </c>
      <c r="M115" s="487"/>
      <c r="N115" s="487">
        <f>N46+N51+N56+N61+N66+N71+N76</f>
        <v>0</v>
      </c>
      <c r="O115" s="487"/>
      <c r="P115" s="487">
        <f>P46+P51+P56+P61+P66+P71+P76</f>
        <v>0</v>
      </c>
      <c r="Q115" s="487"/>
      <c r="R115" s="487">
        <f>R46+R51+R56+R61+R66+R71+R76</f>
        <v>0</v>
      </c>
      <c r="S115" s="487"/>
      <c r="T115" s="487">
        <f>T46+T51+T56+T61+T66+T71+T76</f>
        <v>0</v>
      </c>
      <c r="U115" s="487"/>
      <c r="V115" s="487">
        <f>V46+V51+V56+V61+V66+V71+V76</f>
        <v>0</v>
      </c>
      <c r="W115" s="487"/>
      <c r="X115" s="487">
        <f>X46+X51+X56+X61+X66+X71+X76</f>
        <v>0</v>
      </c>
      <c r="Y115" s="487"/>
      <c r="Z115" s="487">
        <f>Z46+Z51+Z56+Z61+Z66+Z71+Z76</f>
        <v>0</v>
      </c>
      <c r="AA115" s="487"/>
      <c r="AB115" s="487">
        <f>AB46+AB51+AB56+AB61+AB66+AB71+AB76</f>
        <v>0</v>
      </c>
      <c r="AC115" s="487"/>
      <c r="AD115" s="487">
        <f>AD46+AD51+AD56+AD61+AD66+AD71+AD76</f>
        <v>0</v>
      </c>
      <c r="AE115" s="487"/>
      <c r="AF115" s="487">
        <f>AF46+AF51+AF56+AF61+AF66+AF71+AF76</f>
        <v>0</v>
      </c>
      <c r="AG115" s="487"/>
      <c r="AH115" s="487">
        <f>AH46+AH51+AH56+AH61+AH66+AH71+AH76</f>
        <v>0</v>
      </c>
      <c r="AI115" s="487"/>
      <c r="AJ115" s="487">
        <f>AJ46+AJ51+AJ56+AJ61+AJ66+AJ71+AJ76</f>
        <v>0</v>
      </c>
      <c r="AK115" s="487"/>
      <c r="AL115" s="487">
        <f>AL46+AL51+AL56+AL61+AL66+AL71+AL76</f>
        <v>0</v>
      </c>
      <c r="AM115" s="487"/>
      <c r="AN115" s="487">
        <f>AN46+AN51+AN56+AN61+AN66+AN71+AN76</f>
        <v>0</v>
      </c>
      <c r="AO115" s="487"/>
      <c r="AP115" s="487">
        <f>AP46+AP51+AP56+AP61+AP66+AP71+AP76</f>
        <v>0</v>
      </c>
      <c r="AQ115" s="487"/>
      <c r="AR115" s="487">
        <f>AR46+AR51+AR56+AR61+AR66+AR71+AR76</f>
        <v>0</v>
      </c>
      <c r="AS115" s="487"/>
      <c r="AT115" s="487">
        <f>AT46+AT51+AT56+AT61+AT66+AT71+AT76</f>
        <v>0</v>
      </c>
      <c r="AU115" s="487"/>
      <c r="AV115" s="130"/>
    </row>
    <row r="116" spans="2:48" ht="19.5" thickBot="1" x14ac:dyDescent="0.2">
      <c r="B116" s="135" t="s">
        <v>109</v>
      </c>
      <c r="C116" s="136" t="e">
        <f>MAX(D116:AU116)</f>
        <v>#VALUE!</v>
      </c>
      <c r="D116" s="488">
        <f>SUM(D114:E115)</f>
        <v>0</v>
      </c>
      <c r="E116" s="486"/>
      <c r="F116" s="486">
        <f t="shared" ref="F116" si="10">SUM(F114:G115)</f>
        <v>0</v>
      </c>
      <c r="G116" s="486"/>
      <c r="H116" s="486">
        <f t="shared" ref="H116" si="11">SUM(H114:I115)</f>
        <v>0</v>
      </c>
      <c r="I116" s="486"/>
      <c r="J116" s="486">
        <f t="shared" ref="J116" si="12">SUM(J114:K115)</f>
        <v>0</v>
      </c>
      <c r="K116" s="486"/>
      <c r="L116" s="486">
        <f t="shared" ref="L116" si="13">SUM(L114:M115)</f>
        <v>0</v>
      </c>
      <c r="M116" s="486"/>
      <c r="N116" s="486">
        <f t="shared" ref="N116" si="14">SUM(N114:O115)</f>
        <v>0</v>
      </c>
      <c r="O116" s="486"/>
      <c r="P116" s="486">
        <f t="shared" ref="P116" si="15">SUM(P114:Q115)</f>
        <v>0</v>
      </c>
      <c r="Q116" s="486"/>
      <c r="R116" s="486">
        <f t="shared" ref="R116" si="16">SUM(R114:S115)</f>
        <v>0</v>
      </c>
      <c r="S116" s="486"/>
      <c r="T116" s="486" t="e">
        <f t="shared" ref="T116" si="17">SUM(T114:U115)</f>
        <v>#VALUE!</v>
      </c>
      <c r="U116" s="486"/>
      <c r="V116" s="486">
        <f t="shared" ref="V116" si="18">SUM(V114:W115)</f>
        <v>9</v>
      </c>
      <c r="W116" s="486"/>
      <c r="X116" s="486">
        <f t="shared" ref="X116" si="19">SUM(X114:Y115)</f>
        <v>0</v>
      </c>
      <c r="Y116" s="486"/>
      <c r="Z116" s="486">
        <f t="shared" ref="Z116" si="20">SUM(Z114:AA115)</f>
        <v>0</v>
      </c>
      <c r="AA116" s="486"/>
      <c r="AB116" s="486">
        <f t="shared" ref="AB116" si="21">SUM(AB114:AC115)</f>
        <v>34</v>
      </c>
      <c r="AC116" s="486"/>
      <c r="AD116" s="486">
        <f t="shared" ref="AD116" si="22">SUM(AD114:AE115)</f>
        <v>0</v>
      </c>
      <c r="AE116" s="486"/>
      <c r="AF116" s="486">
        <f t="shared" ref="AF116" si="23">SUM(AF114:AG115)</f>
        <v>0</v>
      </c>
      <c r="AG116" s="486"/>
      <c r="AH116" s="486">
        <f t="shared" ref="AH116" si="24">SUM(AH114:AI115)</f>
        <v>0</v>
      </c>
      <c r="AI116" s="486"/>
      <c r="AJ116" s="486">
        <f t="shared" ref="AJ116" si="25">SUM(AJ114:AK115)</f>
        <v>0</v>
      </c>
      <c r="AK116" s="486"/>
      <c r="AL116" s="486">
        <f t="shared" ref="AL116" si="26">SUM(AL114:AM115)</f>
        <v>0</v>
      </c>
      <c r="AM116" s="486"/>
      <c r="AN116" s="486">
        <f t="shared" ref="AN116" si="27">SUM(AN114:AO115)</f>
        <v>0</v>
      </c>
      <c r="AO116" s="486"/>
      <c r="AP116" s="486">
        <f t="shared" ref="AP116" si="28">SUM(AP114:AQ115)</f>
        <v>0</v>
      </c>
      <c r="AQ116" s="486"/>
      <c r="AR116" s="486">
        <f t="shared" ref="AR116" si="29">SUM(AR114:AS115)</f>
        <v>0</v>
      </c>
      <c r="AS116" s="486"/>
      <c r="AT116" s="486">
        <f>SUM(AT114:AU115)</f>
        <v>0</v>
      </c>
      <c r="AU116" s="486"/>
      <c r="AV116" s="137"/>
    </row>
  </sheetData>
  <mergeCells count="1378">
    <mergeCell ref="AH6:AI6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D21:AE21"/>
    <mergeCell ref="AH21:AI21"/>
    <mergeCell ref="AJ21:AK21"/>
    <mergeCell ref="AL21:AM21"/>
    <mergeCell ref="AN21:AO21"/>
    <mergeCell ref="X21:Y21"/>
    <mergeCell ref="Z21:AA21"/>
    <mergeCell ref="AB21:AC21"/>
    <mergeCell ref="R21:S21"/>
    <mergeCell ref="T21:U21"/>
    <mergeCell ref="V21:W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P21:AQ21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Z26:AA26"/>
    <mergeCell ref="AB26:AC26"/>
    <mergeCell ref="AD26:AE26"/>
    <mergeCell ref="T26:U26"/>
    <mergeCell ref="V26:W26"/>
    <mergeCell ref="X26:Y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R26:AS26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D30:AE30"/>
    <mergeCell ref="AF30:AG30"/>
    <mergeCell ref="AT28:AU28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T33:U33"/>
    <mergeCell ref="V33:W33"/>
    <mergeCell ref="X33:Y33"/>
    <mergeCell ref="Z33:AA33"/>
    <mergeCell ref="AB36:AC36"/>
    <mergeCell ref="AD36:AE36"/>
    <mergeCell ref="AH36:AI36"/>
    <mergeCell ref="AJ36:AK36"/>
    <mergeCell ref="AL36:AM36"/>
    <mergeCell ref="P36:Q36"/>
    <mergeCell ref="R36:S36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N36:AO36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AB37:AC37"/>
    <mergeCell ref="AP38:AQ38"/>
    <mergeCell ref="AR38:AS38"/>
    <mergeCell ref="D37:E37"/>
    <mergeCell ref="F37:G37"/>
    <mergeCell ref="H37:I37"/>
    <mergeCell ref="J37:K37"/>
    <mergeCell ref="L37:M37"/>
    <mergeCell ref="N37:O37"/>
    <mergeCell ref="P37:Q37"/>
    <mergeCell ref="AP37:AQ37"/>
    <mergeCell ref="AR37:AS37"/>
    <mergeCell ref="F40:G40"/>
    <mergeCell ref="H40:I40"/>
    <mergeCell ref="J40:K40"/>
    <mergeCell ref="L40:M40"/>
    <mergeCell ref="N40:O40"/>
    <mergeCell ref="P40:Q40"/>
    <mergeCell ref="AD38:AE38"/>
    <mergeCell ref="AF38:AG38"/>
    <mergeCell ref="AH38:AI38"/>
    <mergeCell ref="AJ38:AK38"/>
    <mergeCell ref="AL38:AM38"/>
    <mergeCell ref="AN38:AO38"/>
    <mergeCell ref="R38:S38"/>
    <mergeCell ref="AB38:AC38"/>
    <mergeCell ref="AP40:AQ40"/>
    <mergeCell ref="AR40:AS40"/>
    <mergeCell ref="AT37:AU37"/>
    <mergeCell ref="AT38:AU38"/>
    <mergeCell ref="L42:M42"/>
    <mergeCell ref="N42:O42"/>
    <mergeCell ref="P42:Q42"/>
    <mergeCell ref="R42:S42"/>
    <mergeCell ref="AD41:AE41"/>
    <mergeCell ref="AH41:AI41"/>
    <mergeCell ref="AJ41:AK41"/>
    <mergeCell ref="AL41:AM41"/>
    <mergeCell ref="AN41:AO41"/>
    <mergeCell ref="AP41:AQ41"/>
    <mergeCell ref="R41:S41"/>
    <mergeCell ref="AB41:AC41"/>
    <mergeCell ref="AR42:AS42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AB40:AC40"/>
    <mergeCell ref="AR41:AS41"/>
    <mergeCell ref="AT41:AU41"/>
    <mergeCell ref="D40:E40"/>
    <mergeCell ref="AF43:AG43"/>
    <mergeCell ref="AH43:AI43"/>
    <mergeCell ref="AJ43:AK43"/>
    <mergeCell ref="AL43:AM43"/>
    <mergeCell ref="AN43:AO43"/>
    <mergeCell ref="AP43:AQ43"/>
    <mergeCell ref="AB43:AC43"/>
    <mergeCell ref="AD43:AE43"/>
    <mergeCell ref="AR45:AS45"/>
    <mergeCell ref="AT42:AU42"/>
    <mergeCell ref="D43:E43"/>
    <mergeCell ref="F43:G43"/>
    <mergeCell ref="H43:I43"/>
    <mergeCell ref="J43:K43"/>
    <mergeCell ref="L43:M43"/>
    <mergeCell ref="N43:O43"/>
    <mergeCell ref="P43:Q43"/>
    <mergeCell ref="R43:S43"/>
    <mergeCell ref="AF42:AG42"/>
    <mergeCell ref="AH42:AI42"/>
    <mergeCell ref="AJ42:AK42"/>
    <mergeCell ref="AL42:AM42"/>
    <mergeCell ref="AN42:AO42"/>
    <mergeCell ref="AP42:AQ42"/>
    <mergeCell ref="AB42:AC42"/>
    <mergeCell ref="AD42:AE42"/>
    <mergeCell ref="AR43:AS43"/>
    <mergeCell ref="AT43:AU43"/>
    <mergeCell ref="D42:E42"/>
    <mergeCell ref="F42:G42"/>
    <mergeCell ref="H42:I42"/>
    <mergeCell ref="J42:K42"/>
    <mergeCell ref="AT45:AU45"/>
    <mergeCell ref="D46:E46"/>
    <mergeCell ref="F46:G46"/>
    <mergeCell ref="H46:I46"/>
    <mergeCell ref="J46:K46"/>
    <mergeCell ref="L46:M46"/>
    <mergeCell ref="N46:O46"/>
    <mergeCell ref="P46:Q46"/>
    <mergeCell ref="R46:S46"/>
    <mergeCell ref="AF45:AG45"/>
    <mergeCell ref="AH45:AI45"/>
    <mergeCell ref="AJ45:AK45"/>
    <mergeCell ref="AL45:AM45"/>
    <mergeCell ref="AN45:AO45"/>
    <mergeCell ref="AP45:AQ45"/>
    <mergeCell ref="AB45:AC45"/>
    <mergeCell ref="AD45:AE45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R45:S45"/>
    <mergeCell ref="AF46:AG46"/>
    <mergeCell ref="AH46:AI46"/>
    <mergeCell ref="AJ46:AK46"/>
    <mergeCell ref="AL46:AM46"/>
    <mergeCell ref="AN46:AO46"/>
    <mergeCell ref="AP46:AQ46"/>
    <mergeCell ref="T46:U46"/>
    <mergeCell ref="V46:W46"/>
    <mergeCell ref="X46:Y46"/>
    <mergeCell ref="Z46:AA46"/>
    <mergeCell ref="AB46:AC46"/>
    <mergeCell ref="AD46:AE46"/>
    <mergeCell ref="AF48:AG48"/>
    <mergeCell ref="AH48:AI48"/>
    <mergeCell ref="AJ48:AK48"/>
    <mergeCell ref="AL48:AM48"/>
    <mergeCell ref="AN48:AO48"/>
    <mergeCell ref="AP48:AQ48"/>
    <mergeCell ref="T48:U48"/>
    <mergeCell ref="V48:W48"/>
    <mergeCell ref="X48:Y48"/>
    <mergeCell ref="Z48:AA48"/>
    <mergeCell ref="AB48:AC48"/>
    <mergeCell ref="AD48:AE48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R48:S48"/>
    <mergeCell ref="AF47:AG47"/>
    <mergeCell ref="AH47:AI47"/>
    <mergeCell ref="AJ47:AK47"/>
    <mergeCell ref="AL47:AM47"/>
    <mergeCell ref="AN47:AO47"/>
    <mergeCell ref="AP47:AQ47"/>
    <mergeCell ref="T47:U47"/>
    <mergeCell ref="V47:W47"/>
    <mergeCell ref="X47:Y47"/>
    <mergeCell ref="Z47:AA47"/>
    <mergeCell ref="AB47:AC47"/>
    <mergeCell ref="AD47:AE47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R47:S47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R51:S51"/>
    <mergeCell ref="AF50:AG50"/>
    <mergeCell ref="AH50:AI50"/>
    <mergeCell ref="AJ50:AK50"/>
    <mergeCell ref="AL50:AM50"/>
    <mergeCell ref="AN50:AO50"/>
    <mergeCell ref="AP50:AQ50"/>
    <mergeCell ref="T50:U50"/>
    <mergeCell ref="V50:W50"/>
    <mergeCell ref="X50:Y50"/>
    <mergeCell ref="Z50:AA50"/>
    <mergeCell ref="AB50:AC50"/>
    <mergeCell ref="AD50:AE50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R50:S50"/>
    <mergeCell ref="AF51:AG51"/>
    <mergeCell ref="AH51:AI51"/>
    <mergeCell ref="AJ51:AK51"/>
    <mergeCell ref="AL51:AM51"/>
    <mergeCell ref="AN51:AO51"/>
    <mergeCell ref="AP51:AQ51"/>
    <mergeCell ref="T51:U51"/>
    <mergeCell ref="V51:W51"/>
    <mergeCell ref="X51:Y51"/>
    <mergeCell ref="Z51:AA51"/>
    <mergeCell ref="AB51:AC51"/>
    <mergeCell ref="AD51:AE51"/>
    <mergeCell ref="AF53:AG53"/>
    <mergeCell ref="AH53:AI53"/>
    <mergeCell ref="AJ53:AK53"/>
    <mergeCell ref="AL53:AM53"/>
    <mergeCell ref="AN53:AO53"/>
    <mergeCell ref="AP53:AQ53"/>
    <mergeCell ref="T53:U53"/>
    <mergeCell ref="V53:W53"/>
    <mergeCell ref="X53:Y53"/>
    <mergeCell ref="Z53:AA53"/>
    <mergeCell ref="AB53:AC53"/>
    <mergeCell ref="AD53:AE53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R53:S53"/>
    <mergeCell ref="AF52:AG52"/>
    <mergeCell ref="AH52:AI52"/>
    <mergeCell ref="AJ52:AK52"/>
    <mergeCell ref="AL52:AM52"/>
    <mergeCell ref="AN52:AO52"/>
    <mergeCell ref="AP52:AQ52"/>
    <mergeCell ref="T52:U52"/>
    <mergeCell ref="V52:W52"/>
    <mergeCell ref="X52:Y52"/>
    <mergeCell ref="Z52:AA52"/>
    <mergeCell ref="AB52:AC52"/>
    <mergeCell ref="AD52:AE52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R52:S52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R56:S56"/>
    <mergeCell ref="AF55:AG55"/>
    <mergeCell ref="AH55:AI55"/>
    <mergeCell ref="AJ55:AK55"/>
    <mergeCell ref="AL55:AM55"/>
    <mergeCell ref="AN55:AO55"/>
    <mergeCell ref="AP55:AQ55"/>
    <mergeCell ref="T55:U55"/>
    <mergeCell ref="V55:W55"/>
    <mergeCell ref="X55:Y55"/>
    <mergeCell ref="Z55:AA55"/>
    <mergeCell ref="AB55:AC55"/>
    <mergeCell ref="AD55:AE55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R55:S55"/>
    <mergeCell ref="AF56:AG56"/>
    <mergeCell ref="AH56:AI56"/>
    <mergeCell ref="AJ56:AK56"/>
    <mergeCell ref="AL56:AM56"/>
    <mergeCell ref="AN56:AO56"/>
    <mergeCell ref="AP56:AQ56"/>
    <mergeCell ref="T56:U56"/>
    <mergeCell ref="V56:W56"/>
    <mergeCell ref="X56:Y56"/>
    <mergeCell ref="Z56:AA56"/>
    <mergeCell ref="AB56:AC56"/>
    <mergeCell ref="AD56:AE56"/>
    <mergeCell ref="AF58:AG58"/>
    <mergeCell ref="AH58:AI58"/>
    <mergeCell ref="AJ58:AK58"/>
    <mergeCell ref="AL58:AM58"/>
    <mergeCell ref="AN58:AO58"/>
    <mergeCell ref="AP58:AQ58"/>
    <mergeCell ref="T58:U58"/>
    <mergeCell ref="V58:W58"/>
    <mergeCell ref="X58:Y58"/>
    <mergeCell ref="Z58:AA58"/>
    <mergeCell ref="AB58:AC58"/>
    <mergeCell ref="AD58:AE58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R58:S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8:AS58"/>
    <mergeCell ref="AT58:AU58"/>
    <mergeCell ref="D57:E57"/>
    <mergeCell ref="F57:G57"/>
    <mergeCell ref="H57:I57"/>
    <mergeCell ref="J57:K57"/>
    <mergeCell ref="L57:M57"/>
    <mergeCell ref="N57:O57"/>
    <mergeCell ref="P57:Q57"/>
    <mergeCell ref="R57:S57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D67:AE67"/>
    <mergeCell ref="AF67:AG67"/>
    <mergeCell ref="AT66:A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T71:AU71"/>
    <mergeCell ref="H72:I72"/>
    <mergeCell ref="J72:K72"/>
    <mergeCell ref="L72:M72"/>
    <mergeCell ref="N72:O72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V71:W71"/>
    <mergeCell ref="X71:Y71"/>
    <mergeCell ref="Z71:AA71"/>
    <mergeCell ref="AB73:AC73"/>
    <mergeCell ref="AD73:AE73"/>
    <mergeCell ref="AF73:AG73"/>
    <mergeCell ref="AH73:AI73"/>
    <mergeCell ref="AJ73:AK73"/>
    <mergeCell ref="AL73:AM73"/>
    <mergeCell ref="P73:Q73"/>
    <mergeCell ref="R73:S73"/>
    <mergeCell ref="T73:U73"/>
    <mergeCell ref="N75:O75"/>
    <mergeCell ref="P75:Q75"/>
    <mergeCell ref="V73:W73"/>
    <mergeCell ref="X73:Y73"/>
    <mergeCell ref="Z73:AA73"/>
    <mergeCell ref="AN72:AO72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AB72:AC72"/>
    <mergeCell ref="AD72:AE72"/>
    <mergeCell ref="AF72:AG72"/>
    <mergeCell ref="AH72:AI72"/>
    <mergeCell ref="AJ72:AK72"/>
    <mergeCell ref="AL72:AM72"/>
    <mergeCell ref="P72:Q72"/>
    <mergeCell ref="R72:S72"/>
    <mergeCell ref="T72:U72"/>
    <mergeCell ref="V72:W72"/>
    <mergeCell ref="X72:Y72"/>
    <mergeCell ref="Z72:AA72"/>
    <mergeCell ref="AN73:AO73"/>
    <mergeCell ref="AP73:AQ73"/>
    <mergeCell ref="AT73:AU73"/>
    <mergeCell ref="D72:E72"/>
    <mergeCell ref="F72:G72"/>
    <mergeCell ref="AP78:AQ78"/>
    <mergeCell ref="T78:U78"/>
    <mergeCell ref="V78:W78"/>
    <mergeCell ref="AP75:AQ75"/>
    <mergeCell ref="AR75:AS75"/>
    <mergeCell ref="AT75:AU75"/>
    <mergeCell ref="D76:E76"/>
    <mergeCell ref="F76:G76"/>
    <mergeCell ref="H76:I76"/>
    <mergeCell ref="J76:K76"/>
    <mergeCell ref="L76:M76"/>
    <mergeCell ref="N76:O76"/>
    <mergeCell ref="P76:Q76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P76:AQ76"/>
    <mergeCell ref="AR76:AS76"/>
    <mergeCell ref="D75:E75"/>
    <mergeCell ref="F75:G75"/>
    <mergeCell ref="H75:I75"/>
    <mergeCell ref="J75:K75"/>
    <mergeCell ref="L75:M75"/>
    <mergeCell ref="AD76:AE76"/>
    <mergeCell ref="AF76:AG76"/>
    <mergeCell ref="AH76:AI76"/>
    <mergeCell ref="AJ76:AK76"/>
    <mergeCell ref="AL76:AM76"/>
    <mergeCell ref="AN76:AO76"/>
    <mergeCell ref="R76:S76"/>
    <mergeCell ref="T76:U76"/>
    <mergeCell ref="V76:W76"/>
    <mergeCell ref="X76:Y76"/>
    <mergeCell ref="Z76:AA76"/>
    <mergeCell ref="AB76:AC76"/>
    <mergeCell ref="AF78:AG78"/>
    <mergeCell ref="AH78:AI78"/>
    <mergeCell ref="AJ78:AK78"/>
    <mergeCell ref="AL78:AM78"/>
    <mergeCell ref="AN78:AO78"/>
    <mergeCell ref="X78:Y78"/>
    <mergeCell ref="Z78:AA78"/>
    <mergeCell ref="AB78:AC78"/>
    <mergeCell ref="AD78:AE78"/>
    <mergeCell ref="AR77:AS77"/>
    <mergeCell ref="AT77:AU77"/>
    <mergeCell ref="D78:E78"/>
    <mergeCell ref="F78:G78"/>
    <mergeCell ref="H78:I78"/>
    <mergeCell ref="J78:K78"/>
    <mergeCell ref="L78:M78"/>
    <mergeCell ref="N78:O78"/>
    <mergeCell ref="P78:Q78"/>
    <mergeCell ref="R78:S78"/>
    <mergeCell ref="AF77:AG77"/>
    <mergeCell ref="AH77:AI77"/>
    <mergeCell ref="AJ77:AK77"/>
    <mergeCell ref="AL77:AM77"/>
    <mergeCell ref="AN77:AO77"/>
    <mergeCell ref="AP77:AQ77"/>
    <mergeCell ref="T77:U77"/>
    <mergeCell ref="V77:W77"/>
    <mergeCell ref="X77:Y77"/>
    <mergeCell ref="Z77:AA77"/>
    <mergeCell ref="AB77:AC77"/>
    <mergeCell ref="AD77:AE77"/>
    <mergeCell ref="AR78:AS78"/>
    <mergeCell ref="AT78:AU78"/>
    <mergeCell ref="D77:E77"/>
    <mergeCell ref="F77:G77"/>
    <mergeCell ref="H77:I77"/>
    <mergeCell ref="J77:K77"/>
    <mergeCell ref="L77:M77"/>
    <mergeCell ref="N77:O77"/>
    <mergeCell ref="P77:Q77"/>
    <mergeCell ref="R77:S77"/>
    <mergeCell ref="AR80:AS80"/>
    <mergeCell ref="AT80:AU80"/>
    <mergeCell ref="B85:B86"/>
    <mergeCell ref="D109:E109"/>
    <mergeCell ref="F109:G109"/>
    <mergeCell ref="H109:I109"/>
    <mergeCell ref="J109:K109"/>
    <mergeCell ref="L109:M109"/>
    <mergeCell ref="N109:O109"/>
    <mergeCell ref="P109:Q109"/>
    <mergeCell ref="AF80:AG80"/>
    <mergeCell ref="AH80:AI80"/>
    <mergeCell ref="AJ80:AK80"/>
    <mergeCell ref="AL80:AM80"/>
    <mergeCell ref="AN80:AO80"/>
    <mergeCell ref="AP80:AQ80"/>
    <mergeCell ref="T80:U80"/>
    <mergeCell ref="V80:W80"/>
    <mergeCell ref="X80:Y80"/>
    <mergeCell ref="Z80:AA80"/>
    <mergeCell ref="AB80:AC80"/>
    <mergeCell ref="AD80:AE80"/>
    <mergeCell ref="D80:E80"/>
    <mergeCell ref="F80:G80"/>
    <mergeCell ref="H80:I80"/>
    <mergeCell ref="J80:K80"/>
    <mergeCell ref="L80:M80"/>
    <mergeCell ref="N80:O80"/>
    <mergeCell ref="P80:Q80"/>
    <mergeCell ref="R80:S80"/>
    <mergeCell ref="Z114:AA114"/>
    <mergeCell ref="AB114:AC114"/>
    <mergeCell ref="AP109:AQ109"/>
    <mergeCell ref="AR109:AS109"/>
    <mergeCell ref="AT109:AU109"/>
    <mergeCell ref="D114:E114"/>
    <mergeCell ref="F114:G114"/>
    <mergeCell ref="H114:I114"/>
    <mergeCell ref="J114:K114"/>
    <mergeCell ref="L114:M114"/>
    <mergeCell ref="N114:O114"/>
    <mergeCell ref="P114:Q114"/>
    <mergeCell ref="AD109:AE109"/>
    <mergeCell ref="AF109:AG109"/>
    <mergeCell ref="AH109:AI109"/>
    <mergeCell ref="AJ109:AK109"/>
    <mergeCell ref="AL109:AM109"/>
    <mergeCell ref="AN109:AO109"/>
    <mergeCell ref="R109:S109"/>
    <mergeCell ref="T109:U109"/>
    <mergeCell ref="V109:W109"/>
    <mergeCell ref="X109:Y109"/>
    <mergeCell ref="Z109:AA109"/>
    <mergeCell ref="AB109:AC109"/>
    <mergeCell ref="D116:E116"/>
    <mergeCell ref="F116:G116"/>
    <mergeCell ref="H116:I116"/>
    <mergeCell ref="J116:K116"/>
    <mergeCell ref="L116:M116"/>
    <mergeCell ref="N116:O116"/>
    <mergeCell ref="P116:Q116"/>
    <mergeCell ref="AD115:AE115"/>
    <mergeCell ref="AF115:AG115"/>
    <mergeCell ref="AH115:AI115"/>
    <mergeCell ref="AJ115:AK115"/>
    <mergeCell ref="AL115:AM115"/>
    <mergeCell ref="AN115:AO115"/>
    <mergeCell ref="R115:S115"/>
    <mergeCell ref="T115:U115"/>
    <mergeCell ref="V115:W115"/>
    <mergeCell ref="X115:Y115"/>
    <mergeCell ref="Z115:AA115"/>
    <mergeCell ref="AB115:AC115"/>
    <mergeCell ref="D115:E115"/>
    <mergeCell ref="F115:G115"/>
    <mergeCell ref="H115:I115"/>
    <mergeCell ref="J115:K115"/>
    <mergeCell ref="L115:M115"/>
    <mergeCell ref="N115:O115"/>
    <mergeCell ref="P115:Q115"/>
    <mergeCell ref="AP116:AQ116"/>
    <mergeCell ref="AR116:AS116"/>
    <mergeCell ref="AT116:AU116"/>
    <mergeCell ref="T36:AA45"/>
    <mergeCell ref="AD116:AE116"/>
    <mergeCell ref="AF116:AG116"/>
    <mergeCell ref="AH116:AI116"/>
    <mergeCell ref="AJ116:AK116"/>
    <mergeCell ref="AL116:AM116"/>
    <mergeCell ref="AN116:AO116"/>
    <mergeCell ref="R116:S116"/>
    <mergeCell ref="T116:U116"/>
    <mergeCell ref="V116:W116"/>
    <mergeCell ref="X116:Y116"/>
    <mergeCell ref="Z116:AA116"/>
    <mergeCell ref="AB116:AC116"/>
    <mergeCell ref="AP115:AQ115"/>
    <mergeCell ref="AR115:AS115"/>
    <mergeCell ref="AT115:AU115"/>
    <mergeCell ref="AP114:AQ114"/>
    <mergeCell ref="AR114:AS114"/>
    <mergeCell ref="AT114:AU114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</mergeCells>
  <phoneticPr fontId="4"/>
  <conditionalFormatting sqref="AV87:AV108">
    <cfRule type="cellIs" dxfId="223" priority="100" stopIfTrue="1" operator="greaterThan">
      <formula>22</formula>
    </cfRule>
  </conditionalFormatting>
  <conditionalFormatting sqref="D87:AU108">
    <cfRule type="cellIs" dxfId="222" priority="98" stopIfTrue="1" operator="greaterThan">
      <formula>1</formula>
    </cfRule>
    <cfRule type="cellIs" dxfId="221" priority="99" stopIfTrue="1" operator="equal">
      <formula>1</formula>
    </cfRule>
  </conditionalFormatting>
  <conditionalFormatting sqref="L46:S46">
    <cfRule type="cellIs" dxfId="220" priority="97" operator="greaterThan">
      <formula>0</formula>
    </cfRule>
  </conditionalFormatting>
  <conditionalFormatting sqref="V46:W46">
    <cfRule type="cellIs" dxfId="219" priority="96" operator="greaterThan">
      <formula>0</formula>
    </cfRule>
  </conditionalFormatting>
  <conditionalFormatting sqref="T46:U46">
    <cfRule type="cellIs" dxfId="218" priority="95" operator="greaterThan">
      <formula>0</formula>
    </cfRule>
  </conditionalFormatting>
  <conditionalFormatting sqref="X46:AA46">
    <cfRule type="cellIs" dxfId="217" priority="94" operator="greaterThan">
      <formula>0</formula>
    </cfRule>
  </conditionalFormatting>
  <conditionalFormatting sqref="AD46:AE46">
    <cfRule type="cellIs" dxfId="216" priority="93" operator="greaterThan">
      <formula>0</formula>
    </cfRule>
  </conditionalFormatting>
  <conditionalFormatting sqref="AB46:AC46">
    <cfRule type="cellIs" dxfId="215" priority="92" operator="greaterThan">
      <formula>0</formula>
    </cfRule>
  </conditionalFormatting>
  <conditionalFormatting sqref="AF46:AI46">
    <cfRule type="cellIs" dxfId="214" priority="91" operator="greaterThan">
      <formula>0</formula>
    </cfRule>
  </conditionalFormatting>
  <conditionalFormatting sqref="F51:G51">
    <cfRule type="cellIs" dxfId="213" priority="90" operator="greaterThan">
      <formula>0</formula>
    </cfRule>
  </conditionalFormatting>
  <conditionalFormatting sqref="D51:E51">
    <cfRule type="cellIs" dxfId="212" priority="89" operator="greaterThan">
      <formula>0</formula>
    </cfRule>
  </conditionalFormatting>
  <conditionalFormatting sqref="H51:K51">
    <cfRule type="cellIs" dxfId="211" priority="88" operator="greaterThan">
      <formula>0</formula>
    </cfRule>
  </conditionalFormatting>
  <conditionalFormatting sqref="N51:O51">
    <cfRule type="cellIs" dxfId="210" priority="87" operator="greaterThan">
      <formula>0</formula>
    </cfRule>
  </conditionalFormatting>
  <conditionalFormatting sqref="L51:M51">
    <cfRule type="cellIs" dxfId="209" priority="86" operator="greaterThan">
      <formula>0</formula>
    </cfRule>
  </conditionalFormatting>
  <conditionalFormatting sqref="P51:S51">
    <cfRule type="cellIs" dxfId="208" priority="85" operator="greaterThan">
      <formula>0</formula>
    </cfRule>
  </conditionalFormatting>
  <conditionalFormatting sqref="V51:W51">
    <cfRule type="cellIs" dxfId="207" priority="84" operator="greaterThan">
      <formula>0</formula>
    </cfRule>
  </conditionalFormatting>
  <conditionalFormatting sqref="T51:U51">
    <cfRule type="cellIs" dxfId="206" priority="83" operator="greaterThan">
      <formula>0</formula>
    </cfRule>
  </conditionalFormatting>
  <conditionalFormatting sqref="X51:AA51">
    <cfRule type="cellIs" dxfId="205" priority="82" operator="greaterThan">
      <formula>0</formula>
    </cfRule>
  </conditionalFormatting>
  <conditionalFormatting sqref="AD51:AE51">
    <cfRule type="cellIs" dxfId="204" priority="81" operator="greaterThan">
      <formula>0</formula>
    </cfRule>
  </conditionalFormatting>
  <conditionalFormatting sqref="AB51:AC51">
    <cfRule type="cellIs" dxfId="203" priority="80" operator="greaterThan">
      <formula>0</formula>
    </cfRule>
  </conditionalFormatting>
  <conditionalFormatting sqref="AF51:AI51">
    <cfRule type="cellIs" dxfId="202" priority="79" operator="greaterThan">
      <formula>0</formula>
    </cfRule>
  </conditionalFormatting>
  <conditionalFormatting sqref="AL51:AM51">
    <cfRule type="cellIs" dxfId="201" priority="78" operator="greaterThan">
      <formula>0</formula>
    </cfRule>
  </conditionalFormatting>
  <conditionalFormatting sqref="AJ51:AK51">
    <cfRule type="cellIs" dxfId="200" priority="77" operator="greaterThan">
      <formula>0</formula>
    </cfRule>
  </conditionalFormatting>
  <conditionalFormatting sqref="AN51:AQ51">
    <cfRule type="cellIs" dxfId="199" priority="76" operator="greaterThan">
      <formula>0</formula>
    </cfRule>
  </conditionalFormatting>
  <conditionalFormatting sqref="F61:G61">
    <cfRule type="cellIs" dxfId="198" priority="75" operator="greaterThan">
      <formula>0</formula>
    </cfRule>
  </conditionalFormatting>
  <conditionalFormatting sqref="D61:E61">
    <cfRule type="cellIs" dxfId="197" priority="74" operator="greaterThan">
      <formula>0</formula>
    </cfRule>
  </conditionalFormatting>
  <conditionalFormatting sqref="H61:K61">
    <cfRule type="cellIs" dxfId="196" priority="73" operator="greaterThan">
      <formula>0</formula>
    </cfRule>
  </conditionalFormatting>
  <conditionalFormatting sqref="N61:O61">
    <cfRule type="cellIs" dxfId="195" priority="72" operator="greaterThan">
      <formula>0</formula>
    </cfRule>
  </conditionalFormatting>
  <conditionalFormatting sqref="L61:M61">
    <cfRule type="cellIs" dxfId="194" priority="71" operator="greaterThan">
      <formula>0</formula>
    </cfRule>
  </conditionalFormatting>
  <conditionalFormatting sqref="P61:S61">
    <cfRule type="cellIs" dxfId="193" priority="70" operator="greaterThan">
      <formula>0</formula>
    </cfRule>
  </conditionalFormatting>
  <conditionalFormatting sqref="V61:W61">
    <cfRule type="cellIs" dxfId="192" priority="69" operator="greaterThan">
      <formula>0</formula>
    </cfRule>
  </conditionalFormatting>
  <conditionalFormatting sqref="T61:U61">
    <cfRule type="cellIs" dxfId="191" priority="68" operator="greaterThan">
      <formula>0</formula>
    </cfRule>
  </conditionalFormatting>
  <conditionalFormatting sqref="X61:AA61">
    <cfRule type="cellIs" dxfId="190" priority="67" operator="greaterThan">
      <formula>0</formula>
    </cfRule>
  </conditionalFormatting>
  <conditionalFormatting sqref="AD61:AE61">
    <cfRule type="cellIs" dxfId="189" priority="66" operator="greaterThan">
      <formula>0</formula>
    </cfRule>
  </conditionalFormatting>
  <conditionalFormatting sqref="AB61:AC61">
    <cfRule type="cellIs" dxfId="188" priority="65" operator="greaterThan">
      <formula>0</formula>
    </cfRule>
  </conditionalFormatting>
  <conditionalFormatting sqref="AF61:AI61">
    <cfRule type="cellIs" dxfId="187" priority="64" operator="greaterThan">
      <formula>0</formula>
    </cfRule>
  </conditionalFormatting>
  <conditionalFormatting sqref="AL61:AM61">
    <cfRule type="cellIs" dxfId="186" priority="63" operator="greaterThan">
      <formula>0</formula>
    </cfRule>
  </conditionalFormatting>
  <conditionalFormatting sqref="AJ61:AK61">
    <cfRule type="cellIs" dxfId="185" priority="62" operator="greaterThan">
      <formula>0</formula>
    </cfRule>
  </conditionalFormatting>
  <conditionalFormatting sqref="AN61:AQ61">
    <cfRule type="cellIs" dxfId="184" priority="61" operator="greaterThan">
      <formula>0</formula>
    </cfRule>
  </conditionalFormatting>
  <conditionalFormatting sqref="F66:G66">
    <cfRule type="cellIs" dxfId="183" priority="60" operator="greaterThan">
      <formula>0</formula>
    </cfRule>
  </conditionalFormatting>
  <conditionalFormatting sqref="D66:E66">
    <cfRule type="cellIs" dxfId="182" priority="59" operator="greaterThan">
      <formula>0</formula>
    </cfRule>
  </conditionalFormatting>
  <conditionalFormatting sqref="H66:K66">
    <cfRule type="cellIs" dxfId="181" priority="58" operator="greaterThan">
      <formula>0</formula>
    </cfRule>
  </conditionalFormatting>
  <conditionalFormatting sqref="N66:O66">
    <cfRule type="cellIs" dxfId="180" priority="57" operator="greaterThan">
      <formula>0</formula>
    </cfRule>
  </conditionalFormatting>
  <conditionalFormatting sqref="L66:M66">
    <cfRule type="cellIs" dxfId="179" priority="56" operator="greaterThan">
      <formula>0</formula>
    </cfRule>
  </conditionalFormatting>
  <conditionalFormatting sqref="P66:S66">
    <cfRule type="cellIs" dxfId="178" priority="55" operator="greaterThan">
      <formula>0</formula>
    </cfRule>
  </conditionalFormatting>
  <conditionalFormatting sqref="V66:W66">
    <cfRule type="cellIs" dxfId="177" priority="54" operator="greaterThan">
      <formula>0</formula>
    </cfRule>
  </conditionalFormatting>
  <conditionalFormatting sqref="T66:U66">
    <cfRule type="cellIs" dxfId="176" priority="53" operator="greaterThan">
      <formula>0</formula>
    </cfRule>
  </conditionalFormatting>
  <conditionalFormatting sqref="X66:AA66">
    <cfRule type="cellIs" dxfId="175" priority="52" operator="greaterThan">
      <formula>0</formula>
    </cfRule>
  </conditionalFormatting>
  <conditionalFormatting sqref="AD66:AE66">
    <cfRule type="cellIs" dxfId="174" priority="51" operator="greaterThan">
      <formula>0</formula>
    </cfRule>
  </conditionalFormatting>
  <conditionalFormatting sqref="AB66:AC66">
    <cfRule type="cellIs" dxfId="173" priority="50" operator="greaterThan">
      <formula>0</formula>
    </cfRule>
  </conditionalFormatting>
  <conditionalFormatting sqref="AF66:AI66">
    <cfRule type="cellIs" dxfId="172" priority="49" operator="greaterThan">
      <formula>0</formula>
    </cfRule>
  </conditionalFormatting>
  <conditionalFormatting sqref="AL66:AM66">
    <cfRule type="cellIs" dxfId="171" priority="48" operator="greaterThan">
      <formula>0</formula>
    </cfRule>
  </conditionalFormatting>
  <conditionalFormatting sqref="AJ66:AK66">
    <cfRule type="cellIs" dxfId="170" priority="47" operator="greaterThan">
      <formula>0</formula>
    </cfRule>
  </conditionalFormatting>
  <conditionalFormatting sqref="AN66:AQ66">
    <cfRule type="cellIs" dxfId="169" priority="46" operator="greaterThan">
      <formula>0</formula>
    </cfRule>
  </conditionalFormatting>
  <conditionalFormatting sqref="F76:G76">
    <cfRule type="cellIs" dxfId="168" priority="45" operator="greaterThan">
      <formula>0</formula>
    </cfRule>
  </conditionalFormatting>
  <conditionalFormatting sqref="D76:E76">
    <cfRule type="cellIs" dxfId="167" priority="44" operator="greaterThan">
      <formula>0</formula>
    </cfRule>
  </conditionalFormatting>
  <conditionalFormatting sqref="H76:K76">
    <cfRule type="cellIs" dxfId="166" priority="43" operator="greaterThan">
      <formula>0</formula>
    </cfRule>
  </conditionalFormatting>
  <conditionalFormatting sqref="N76:O76">
    <cfRule type="cellIs" dxfId="165" priority="42" operator="greaterThan">
      <formula>0</formula>
    </cfRule>
  </conditionalFormatting>
  <conditionalFormatting sqref="L76:M76">
    <cfRule type="cellIs" dxfId="164" priority="41" operator="greaterThan">
      <formula>0</formula>
    </cfRule>
  </conditionalFormatting>
  <conditionalFormatting sqref="P76:S76">
    <cfRule type="cellIs" dxfId="163" priority="40" operator="greaterThan">
      <formula>0</formula>
    </cfRule>
  </conditionalFormatting>
  <conditionalFormatting sqref="V76:W76">
    <cfRule type="cellIs" dxfId="162" priority="39" operator="greaterThan">
      <formula>0</formula>
    </cfRule>
  </conditionalFormatting>
  <conditionalFormatting sqref="T76:U76">
    <cfRule type="cellIs" dxfId="161" priority="38" operator="greaterThan">
      <formula>0</formula>
    </cfRule>
  </conditionalFormatting>
  <conditionalFormatting sqref="X76:AA76">
    <cfRule type="cellIs" dxfId="160" priority="37" operator="greaterThan">
      <formula>0</formula>
    </cfRule>
  </conditionalFormatting>
  <conditionalFormatting sqref="AD76:AE76">
    <cfRule type="cellIs" dxfId="159" priority="36" operator="greaterThan">
      <formula>0</formula>
    </cfRule>
  </conditionalFormatting>
  <conditionalFormatting sqref="AB76:AC76">
    <cfRule type="cellIs" dxfId="158" priority="35" operator="greaterThan">
      <formula>0</formula>
    </cfRule>
  </conditionalFormatting>
  <conditionalFormatting sqref="AF76:AI76">
    <cfRule type="cellIs" dxfId="157" priority="34" operator="greaterThan">
      <formula>0</formula>
    </cfRule>
  </conditionalFormatting>
  <conditionalFormatting sqref="AL76:AM76">
    <cfRule type="cellIs" dxfId="156" priority="33" operator="greaterThan">
      <formula>0</formula>
    </cfRule>
  </conditionalFormatting>
  <conditionalFormatting sqref="AJ76:AK76">
    <cfRule type="cellIs" dxfId="155" priority="32" operator="greaterThan">
      <formula>0</formula>
    </cfRule>
  </conditionalFormatting>
  <conditionalFormatting sqref="AN76:AQ76">
    <cfRule type="cellIs" dxfId="154" priority="31" operator="greaterThan">
      <formula>0</formula>
    </cfRule>
  </conditionalFormatting>
  <conditionalFormatting sqref="F56:G56">
    <cfRule type="cellIs" dxfId="153" priority="30" operator="greaterThan">
      <formula>0</formula>
    </cfRule>
  </conditionalFormatting>
  <conditionalFormatting sqref="D56:E56">
    <cfRule type="cellIs" dxfId="152" priority="29" operator="greaterThan">
      <formula>0</formula>
    </cfRule>
  </conditionalFormatting>
  <conditionalFormatting sqref="H56:K56">
    <cfRule type="cellIs" dxfId="151" priority="28" operator="greaterThan">
      <formula>0</formula>
    </cfRule>
  </conditionalFormatting>
  <conditionalFormatting sqref="N56:O56">
    <cfRule type="cellIs" dxfId="150" priority="27" operator="greaterThan">
      <formula>0</formula>
    </cfRule>
  </conditionalFormatting>
  <conditionalFormatting sqref="L56:M56">
    <cfRule type="cellIs" dxfId="149" priority="26" operator="greaterThan">
      <formula>0</formula>
    </cfRule>
  </conditionalFormatting>
  <conditionalFormatting sqref="P56:S56">
    <cfRule type="cellIs" dxfId="148" priority="25" operator="greaterThan">
      <formula>0</formula>
    </cfRule>
  </conditionalFormatting>
  <conditionalFormatting sqref="V56:W56">
    <cfRule type="cellIs" dxfId="147" priority="24" operator="greaterThan">
      <formula>0</formula>
    </cfRule>
  </conditionalFormatting>
  <conditionalFormatting sqref="T56:U56">
    <cfRule type="cellIs" dxfId="146" priority="23" operator="greaterThan">
      <formula>0</formula>
    </cfRule>
  </conditionalFormatting>
  <conditionalFormatting sqref="X56:AA56">
    <cfRule type="cellIs" dxfId="145" priority="22" operator="greaterThan">
      <formula>0</formula>
    </cfRule>
  </conditionalFormatting>
  <conditionalFormatting sqref="AD56:AE56">
    <cfRule type="cellIs" dxfId="144" priority="21" operator="greaterThan">
      <formula>0</formula>
    </cfRule>
  </conditionalFormatting>
  <conditionalFormatting sqref="AB56:AC56">
    <cfRule type="cellIs" dxfId="143" priority="20" operator="greaterThan">
      <formula>0</formula>
    </cfRule>
  </conditionalFormatting>
  <conditionalFormatting sqref="AF56:AI56">
    <cfRule type="cellIs" dxfId="142" priority="19" operator="greaterThan">
      <formula>0</formula>
    </cfRule>
  </conditionalFormatting>
  <conditionalFormatting sqref="AL56:AM56">
    <cfRule type="cellIs" dxfId="141" priority="18" operator="greaterThan">
      <formula>0</formula>
    </cfRule>
  </conditionalFormatting>
  <conditionalFormatting sqref="AJ56:AK56">
    <cfRule type="cellIs" dxfId="140" priority="17" operator="greaterThan">
      <formula>0</formula>
    </cfRule>
  </conditionalFormatting>
  <conditionalFormatting sqref="AN56:AQ56">
    <cfRule type="cellIs" dxfId="139" priority="16" operator="greaterThan">
      <formula>0</formula>
    </cfRule>
  </conditionalFormatting>
  <conditionalFormatting sqref="F71:G71">
    <cfRule type="cellIs" dxfId="138" priority="15" operator="greaterThan">
      <formula>0</formula>
    </cfRule>
  </conditionalFormatting>
  <conditionalFormatting sqref="D71:E71">
    <cfRule type="cellIs" dxfId="137" priority="14" operator="greaterThan">
      <formula>0</formula>
    </cfRule>
  </conditionalFormatting>
  <conditionalFormatting sqref="H71:K71">
    <cfRule type="cellIs" dxfId="136" priority="13" operator="greaterThan">
      <formula>0</formula>
    </cfRule>
  </conditionalFormatting>
  <conditionalFormatting sqref="N71:O71">
    <cfRule type="cellIs" dxfId="135" priority="12" operator="greaterThan">
      <formula>0</formula>
    </cfRule>
  </conditionalFormatting>
  <conditionalFormatting sqref="L71:M71">
    <cfRule type="cellIs" dxfId="134" priority="11" operator="greaterThan">
      <formula>0</formula>
    </cfRule>
  </conditionalFormatting>
  <conditionalFormatting sqref="P71:S71">
    <cfRule type="cellIs" dxfId="133" priority="10" operator="greaterThan">
      <formula>0</formula>
    </cfRule>
  </conditionalFormatting>
  <conditionalFormatting sqref="V71:W71">
    <cfRule type="cellIs" dxfId="132" priority="9" operator="greaterThan">
      <formula>0</formula>
    </cfRule>
  </conditionalFormatting>
  <conditionalFormatting sqref="T71:U71">
    <cfRule type="cellIs" dxfId="131" priority="8" operator="greaterThan">
      <formula>0</formula>
    </cfRule>
  </conditionalFormatting>
  <conditionalFormatting sqref="X71:AA71">
    <cfRule type="cellIs" dxfId="130" priority="7" operator="greaterThan">
      <formula>0</formula>
    </cfRule>
  </conditionalFormatting>
  <conditionalFormatting sqref="AD71:AE71">
    <cfRule type="cellIs" dxfId="129" priority="6" operator="greaterThan">
      <formula>0</formula>
    </cfRule>
  </conditionalFormatting>
  <conditionalFormatting sqref="AB71:AC71">
    <cfRule type="cellIs" dxfId="128" priority="5" operator="greaterThan">
      <formula>0</formula>
    </cfRule>
  </conditionalFormatting>
  <conditionalFormatting sqref="AF71:AI71">
    <cfRule type="cellIs" dxfId="127" priority="4" operator="greaterThan">
      <formula>0</formula>
    </cfRule>
  </conditionalFormatting>
  <conditionalFormatting sqref="AL71:AM71">
    <cfRule type="cellIs" dxfId="126" priority="3" operator="greaterThan">
      <formula>0</formula>
    </cfRule>
  </conditionalFormatting>
  <conditionalFormatting sqref="AJ71:AK71">
    <cfRule type="cellIs" dxfId="125" priority="2" operator="greaterThan">
      <formula>0</formula>
    </cfRule>
  </conditionalFormatting>
  <conditionalFormatting sqref="AN71:AQ71">
    <cfRule type="cellIs" dxfId="124" priority="1" operator="greaterThan">
      <formula>0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81" max="4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L2" zoomScale="65" zoomScaleNormal="65" zoomScaleSheetLayoutView="70" workbookViewId="0">
      <selection activeCell="AB11" sqref="AB11:AE20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40"/>
    </row>
    <row r="2" spans="1:48" s="140" customFormat="1" ht="18.75" x14ac:dyDescent="0.2">
      <c r="B2" s="139" t="s">
        <v>25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40" customFormat="1" ht="17.25" customHeight="1" outlineLevel="1" thickBot="1" x14ac:dyDescent="0.25">
      <c r="A4" s="111"/>
      <c r="B4" s="661"/>
      <c r="C4" s="663" t="s">
        <v>20</v>
      </c>
      <c r="D4" s="644">
        <v>43570</v>
      </c>
      <c r="E4" s="645"/>
      <c r="F4" s="645"/>
      <c r="G4" s="645"/>
      <c r="H4" s="645"/>
      <c r="I4" s="645"/>
      <c r="J4" s="645"/>
      <c r="K4" s="646"/>
      <c r="L4" s="644">
        <v>43571</v>
      </c>
      <c r="M4" s="645"/>
      <c r="N4" s="645"/>
      <c r="O4" s="645"/>
      <c r="P4" s="645"/>
      <c r="Q4" s="645"/>
      <c r="R4" s="645"/>
      <c r="S4" s="646"/>
      <c r="T4" s="644">
        <v>43572</v>
      </c>
      <c r="U4" s="645"/>
      <c r="V4" s="645"/>
      <c r="W4" s="645"/>
      <c r="X4" s="645"/>
      <c r="Y4" s="645"/>
      <c r="Z4" s="645"/>
      <c r="AA4" s="646"/>
      <c r="AB4" s="644">
        <v>43573</v>
      </c>
      <c r="AC4" s="645"/>
      <c r="AD4" s="645"/>
      <c r="AE4" s="645"/>
      <c r="AF4" s="645"/>
      <c r="AG4" s="645"/>
      <c r="AH4" s="645"/>
      <c r="AI4" s="646"/>
      <c r="AJ4" s="644">
        <v>43574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140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43"/>
      <c r="AG6" s="143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40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40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40" customFormat="1" ht="16.5" hidden="1" customHeight="1" outlineLevel="1" x14ac:dyDescent="0.2">
      <c r="A9" s="59"/>
      <c r="B9" s="103"/>
      <c r="C9" s="102"/>
      <c r="D9" s="63"/>
      <c r="E9" s="83"/>
      <c r="F9" s="61"/>
      <c r="G9" s="148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48"/>
      <c r="T9" s="63"/>
      <c r="U9" s="83"/>
      <c r="V9" s="61"/>
      <c r="W9" s="148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47"/>
      <c r="AI9" s="60"/>
      <c r="AJ9" s="63"/>
      <c r="AK9" s="148"/>
      <c r="AL9" s="147"/>
      <c r="AM9" s="91"/>
      <c r="AN9" s="61"/>
      <c r="AO9" s="83"/>
      <c r="AP9" s="147"/>
      <c r="AQ9" s="148"/>
      <c r="AR9" s="63"/>
      <c r="AS9" s="62"/>
      <c r="AT9" s="61"/>
      <c r="AU9" s="60"/>
    </row>
    <row r="10" spans="1:48" s="140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724" t="s">
        <v>145</v>
      </c>
      <c r="E11" s="725"/>
      <c r="F11" s="725"/>
      <c r="G11" s="725"/>
      <c r="H11" s="725"/>
      <c r="I11" s="725"/>
      <c r="J11" s="725"/>
      <c r="K11" s="726"/>
      <c r="L11" s="763" t="s">
        <v>146</v>
      </c>
      <c r="M11" s="764"/>
      <c r="N11" s="764"/>
      <c r="O11" s="765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783">
        <v>3</v>
      </c>
      <c r="AE11" s="692"/>
      <c r="AF11" s="151"/>
      <c r="AG11" s="151"/>
      <c r="AH11" s="609"/>
      <c r="AI11" s="611"/>
      <c r="AJ11" s="693">
        <v>3</v>
      </c>
      <c r="AK11" s="691"/>
      <c r="AL11" s="783">
        <v>3</v>
      </c>
      <c r="AM11" s="692"/>
      <c r="AN11" s="613"/>
      <c r="AO11" s="613"/>
      <c r="AP11" s="609"/>
      <c r="AQ11" s="613"/>
      <c r="AR11" s="612"/>
      <c r="AS11" s="622"/>
      <c r="AT11" s="623"/>
      <c r="AU11" s="624"/>
    </row>
    <row r="12" spans="1:48" s="140" customFormat="1" ht="16.5" customHeight="1" outlineLevel="1" x14ac:dyDescent="0.2">
      <c r="A12" s="94"/>
      <c r="B12" s="75" t="s">
        <v>13</v>
      </c>
      <c r="C12" s="81"/>
      <c r="D12" s="727"/>
      <c r="E12" s="728"/>
      <c r="F12" s="728"/>
      <c r="G12" s="728"/>
      <c r="H12" s="728"/>
      <c r="I12" s="728"/>
      <c r="J12" s="728"/>
      <c r="K12" s="729"/>
      <c r="L12" s="766"/>
      <c r="M12" s="767"/>
      <c r="N12" s="767"/>
      <c r="O12" s="768"/>
      <c r="P12" s="636"/>
      <c r="Q12" s="606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84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83</v>
      </c>
      <c r="AM12" s="601"/>
      <c r="AN12" s="605"/>
      <c r="AO12" s="605"/>
      <c r="AP12" s="566"/>
      <c r="AQ12" s="530"/>
      <c r="AR12" s="567"/>
      <c r="AS12" s="590"/>
      <c r="AT12" s="530"/>
      <c r="AU12" s="531"/>
      <c r="AV12" s="140">
        <f>COUNTA(D12:AU12)</f>
        <v>6</v>
      </c>
    </row>
    <row r="13" spans="1:48" s="140" customFormat="1" ht="16.5" customHeight="1" outlineLevel="1" x14ac:dyDescent="0.2">
      <c r="A13" s="59"/>
      <c r="B13" s="72" t="s">
        <v>26</v>
      </c>
      <c r="C13" s="80"/>
      <c r="D13" s="727"/>
      <c r="E13" s="728"/>
      <c r="F13" s="728"/>
      <c r="G13" s="728"/>
      <c r="H13" s="728"/>
      <c r="I13" s="728"/>
      <c r="J13" s="728"/>
      <c r="K13" s="729"/>
      <c r="L13" s="766"/>
      <c r="M13" s="767"/>
      <c r="N13" s="767"/>
      <c r="O13" s="768"/>
      <c r="P13" s="635"/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/>
      <c r="AK13" s="599"/>
      <c r="AL13" s="593"/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140" customFormat="1" ht="16.5" customHeight="1" outlineLevel="1" x14ac:dyDescent="0.2">
      <c r="A14" s="59"/>
      <c r="B14" s="72" t="s">
        <v>46</v>
      </c>
      <c r="C14" s="80">
        <v>3</v>
      </c>
      <c r="D14" s="727"/>
      <c r="E14" s="728"/>
      <c r="F14" s="728"/>
      <c r="G14" s="728"/>
      <c r="H14" s="728"/>
      <c r="I14" s="728"/>
      <c r="J14" s="728"/>
      <c r="K14" s="729"/>
      <c r="L14" s="766"/>
      <c r="M14" s="767"/>
      <c r="N14" s="767"/>
      <c r="O14" s="768"/>
      <c r="P14" s="89"/>
      <c r="Q14" s="87"/>
      <c r="R14" s="61"/>
      <c r="S14" s="148"/>
      <c r="T14" s="90"/>
      <c r="U14" s="87"/>
      <c r="V14" s="88"/>
      <c r="W14" s="93"/>
      <c r="X14" s="91"/>
      <c r="Y14" s="83"/>
      <c r="Z14" s="61"/>
      <c r="AA14" s="153"/>
      <c r="AB14" s="90"/>
      <c r="AC14" s="87"/>
      <c r="AD14" s="88"/>
      <c r="AE14" s="87"/>
      <c r="AF14" s="91"/>
      <c r="AG14" s="83"/>
      <c r="AH14" s="152"/>
      <c r="AI14" s="60"/>
      <c r="AJ14" s="90"/>
      <c r="AK14" s="93"/>
      <c r="AL14" s="92"/>
      <c r="AM14" s="89"/>
      <c r="AN14" s="88"/>
      <c r="AO14" s="87"/>
      <c r="AP14" s="152"/>
      <c r="AQ14" s="153"/>
      <c r="AR14" s="63"/>
      <c r="AS14" s="62"/>
      <c r="AT14" s="61"/>
      <c r="AU14" s="60"/>
    </row>
    <row r="15" spans="1:48" s="140" customFormat="1" ht="16.5" customHeight="1" outlineLevel="1" thickBot="1" x14ac:dyDescent="0.25">
      <c r="A15" s="59"/>
      <c r="B15" s="58">
        <v>305</v>
      </c>
      <c r="C15" s="57"/>
      <c r="D15" s="727"/>
      <c r="E15" s="728"/>
      <c r="F15" s="728"/>
      <c r="G15" s="728"/>
      <c r="H15" s="728"/>
      <c r="I15" s="728"/>
      <c r="J15" s="728"/>
      <c r="K15" s="729"/>
      <c r="L15" s="766"/>
      <c r="M15" s="767"/>
      <c r="N15" s="767"/>
      <c r="O15" s="768"/>
      <c r="P15" s="633"/>
      <c r="Q15" s="634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786" t="s">
        <v>99</v>
      </c>
      <c r="AE15" s="786"/>
      <c r="AF15" s="631"/>
      <c r="AG15" s="571"/>
      <c r="AH15" s="553"/>
      <c r="AI15" s="501"/>
      <c r="AJ15" s="585" t="s">
        <v>156</v>
      </c>
      <c r="AK15" s="586"/>
      <c r="AL15" s="786" t="s">
        <v>154</v>
      </c>
      <c r="AM15" s="786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727"/>
      <c r="E16" s="728"/>
      <c r="F16" s="728"/>
      <c r="G16" s="728"/>
      <c r="H16" s="728"/>
      <c r="I16" s="728"/>
      <c r="J16" s="728"/>
      <c r="K16" s="729"/>
      <c r="L16" s="766"/>
      <c r="M16" s="767"/>
      <c r="N16" s="767"/>
      <c r="O16" s="768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783">
        <v>9</v>
      </c>
      <c r="AE16" s="692"/>
      <c r="AF16" s="151"/>
      <c r="AG16" s="151"/>
      <c r="AH16" s="609"/>
      <c r="AI16" s="611"/>
      <c r="AJ16" s="693">
        <v>9</v>
      </c>
      <c r="AK16" s="691"/>
      <c r="AL16" s="783">
        <v>9</v>
      </c>
      <c r="AM16" s="692"/>
      <c r="AN16" s="613"/>
      <c r="AO16" s="613"/>
      <c r="AP16" s="609"/>
      <c r="AQ16" s="613"/>
      <c r="AR16" s="612"/>
      <c r="AS16" s="622"/>
      <c r="AT16" s="623"/>
      <c r="AU16" s="624"/>
    </row>
    <row r="17" spans="1:48" s="140" customFormat="1" ht="16.5" customHeight="1" outlineLevel="1" x14ac:dyDescent="0.2">
      <c r="A17" s="94"/>
      <c r="B17" s="75" t="s">
        <v>13</v>
      </c>
      <c r="C17" s="81"/>
      <c r="D17" s="727"/>
      <c r="E17" s="728"/>
      <c r="F17" s="728"/>
      <c r="G17" s="728"/>
      <c r="H17" s="728"/>
      <c r="I17" s="728"/>
      <c r="J17" s="728"/>
      <c r="K17" s="729"/>
      <c r="L17" s="766"/>
      <c r="M17" s="767"/>
      <c r="N17" s="767"/>
      <c r="O17" s="768"/>
      <c r="P17" s="636"/>
      <c r="Q17" s="606"/>
      <c r="R17" s="564"/>
      <c r="S17" s="574"/>
      <c r="T17" s="604" t="s">
        <v>87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604" t="s">
        <v>83</v>
      </c>
      <c r="AK17" s="605"/>
      <c r="AL17" s="600" t="s">
        <v>83</v>
      </c>
      <c r="AM17" s="601"/>
      <c r="AN17" s="605"/>
      <c r="AO17" s="605"/>
      <c r="AP17" s="566"/>
      <c r="AQ17" s="530"/>
      <c r="AR17" s="567"/>
      <c r="AS17" s="590"/>
      <c r="AT17" s="530"/>
      <c r="AU17" s="531"/>
      <c r="AV17" s="140">
        <f>COUNTA(D17:AU17)</f>
        <v>6</v>
      </c>
    </row>
    <row r="18" spans="1:48" s="140" customFormat="1" ht="16.5" customHeight="1" outlineLevel="1" x14ac:dyDescent="0.2">
      <c r="A18" s="59"/>
      <c r="B18" s="72" t="s">
        <v>27</v>
      </c>
      <c r="C18" s="80"/>
      <c r="D18" s="727"/>
      <c r="E18" s="728"/>
      <c r="F18" s="728"/>
      <c r="G18" s="728"/>
      <c r="H18" s="728"/>
      <c r="I18" s="728"/>
      <c r="J18" s="728"/>
      <c r="K18" s="729"/>
      <c r="L18" s="766"/>
      <c r="M18" s="767"/>
      <c r="N18" s="767"/>
      <c r="O18" s="768"/>
      <c r="P18" s="635"/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/>
      <c r="AK18" s="599"/>
      <c r="AL18" s="593"/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140" customFormat="1" ht="16.5" customHeight="1" outlineLevel="1" x14ac:dyDescent="0.2">
      <c r="A19" s="59"/>
      <c r="B19" s="72" t="s">
        <v>46</v>
      </c>
      <c r="C19" s="80">
        <v>9</v>
      </c>
      <c r="D19" s="727"/>
      <c r="E19" s="728"/>
      <c r="F19" s="728"/>
      <c r="G19" s="728"/>
      <c r="H19" s="728"/>
      <c r="I19" s="728"/>
      <c r="J19" s="728"/>
      <c r="K19" s="729"/>
      <c r="L19" s="766"/>
      <c r="M19" s="767"/>
      <c r="N19" s="767"/>
      <c r="O19" s="768"/>
      <c r="P19" s="89"/>
      <c r="Q19" s="87"/>
      <c r="R19" s="61"/>
      <c r="S19" s="148"/>
      <c r="T19" s="90"/>
      <c r="U19" s="87"/>
      <c r="V19" s="88"/>
      <c r="W19" s="93"/>
      <c r="X19" s="91"/>
      <c r="Y19" s="83"/>
      <c r="Z19" s="61"/>
      <c r="AA19" s="153"/>
      <c r="AB19" s="90"/>
      <c r="AC19" s="87"/>
      <c r="AD19" s="88"/>
      <c r="AE19" s="87"/>
      <c r="AF19" s="91"/>
      <c r="AG19" s="83"/>
      <c r="AH19" s="152"/>
      <c r="AI19" s="60"/>
      <c r="AJ19" s="90"/>
      <c r="AK19" s="93"/>
      <c r="AL19" s="92"/>
      <c r="AM19" s="89"/>
      <c r="AN19" s="88"/>
      <c r="AO19" s="87"/>
      <c r="AP19" s="152"/>
      <c r="AQ19" s="153"/>
      <c r="AR19" s="63"/>
      <c r="AS19" s="62"/>
      <c r="AT19" s="61"/>
      <c r="AU19" s="60"/>
    </row>
    <row r="20" spans="1:48" s="140" customFormat="1" ht="16.5" customHeight="1" outlineLevel="1" thickBot="1" x14ac:dyDescent="0.25">
      <c r="A20" s="59"/>
      <c r="B20" s="58">
        <v>305</v>
      </c>
      <c r="C20" s="57"/>
      <c r="D20" s="727"/>
      <c r="E20" s="728"/>
      <c r="F20" s="728"/>
      <c r="G20" s="728"/>
      <c r="H20" s="728"/>
      <c r="I20" s="728"/>
      <c r="J20" s="728"/>
      <c r="K20" s="729"/>
      <c r="L20" s="769"/>
      <c r="M20" s="770"/>
      <c r="N20" s="770"/>
      <c r="O20" s="771"/>
      <c r="P20" s="627"/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786" t="s">
        <v>45</v>
      </c>
      <c r="AE20" s="786"/>
      <c r="AF20" s="631"/>
      <c r="AG20" s="571"/>
      <c r="AH20" s="553"/>
      <c r="AI20" s="501"/>
      <c r="AJ20" s="585" t="s">
        <v>156</v>
      </c>
      <c r="AK20" s="586"/>
      <c r="AL20" s="786" t="s">
        <v>154</v>
      </c>
      <c r="AM20" s="786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727"/>
      <c r="E21" s="728"/>
      <c r="F21" s="728"/>
      <c r="G21" s="728"/>
      <c r="H21" s="728"/>
      <c r="I21" s="728"/>
      <c r="J21" s="728"/>
      <c r="K21" s="729"/>
      <c r="L21" s="757" t="s">
        <v>130</v>
      </c>
      <c r="M21" s="758"/>
      <c r="N21" s="758"/>
      <c r="O21" s="758"/>
      <c r="P21" s="758"/>
      <c r="Q21" s="758"/>
      <c r="R21" s="758"/>
      <c r="S21" s="759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151"/>
      <c r="AG21" s="151"/>
      <c r="AH21" s="609"/>
      <c r="AI21" s="611"/>
      <c r="AJ21" s="693">
        <v>18</v>
      </c>
      <c r="AK21" s="691"/>
      <c r="AL21" s="783">
        <v>18</v>
      </c>
      <c r="AM21" s="692"/>
      <c r="AN21" s="613"/>
      <c r="AO21" s="613"/>
      <c r="AP21" s="609"/>
      <c r="AQ21" s="613"/>
      <c r="AR21" s="612"/>
      <c r="AS21" s="622"/>
      <c r="AT21" s="623"/>
      <c r="AU21" s="624"/>
    </row>
    <row r="22" spans="1:48" s="140" customFormat="1" ht="16.5" customHeight="1" outlineLevel="1" x14ac:dyDescent="0.2">
      <c r="A22" s="94"/>
      <c r="B22" s="75" t="s">
        <v>13</v>
      </c>
      <c r="C22" s="81"/>
      <c r="D22" s="727"/>
      <c r="E22" s="728"/>
      <c r="F22" s="728"/>
      <c r="G22" s="728"/>
      <c r="H22" s="728"/>
      <c r="I22" s="728"/>
      <c r="J22" s="728"/>
      <c r="K22" s="729"/>
      <c r="L22" s="757"/>
      <c r="M22" s="758"/>
      <c r="N22" s="758"/>
      <c r="O22" s="758"/>
      <c r="P22" s="758"/>
      <c r="Q22" s="758"/>
      <c r="R22" s="758"/>
      <c r="S22" s="759"/>
      <c r="T22" s="604" t="s">
        <v>77</v>
      </c>
      <c r="U22" s="606"/>
      <c r="V22" s="605" t="s">
        <v>78</v>
      </c>
      <c r="W22" s="605"/>
      <c r="X22" s="602" t="s">
        <v>75</v>
      </c>
      <c r="Y22" s="603"/>
      <c r="Z22" s="588"/>
      <c r="AA22" s="589"/>
      <c r="AB22" s="604" t="s">
        <v>85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83</v>
      </c>
      <c r="AK22" s="605"/>
      <c r="AL22" s="600" t="s">
        <v>83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140">
        <f>COUNTA(D22:AU22)</f>
        <v>9</v>
      </c>
    </row>
    <row r="23" spans="1:48" s="140" customFormat="1" ht="16.5" customHeight="1" outlineLevel="1" x14ac:dyDescent="0.2">
      <c r="A23" s="59"/>
      <c r="B23" s="72" t="s">
        <v>29</v>
      </c>
      <c r="C23" s="80"/>
      <c r="D23" s="727"/>
      <c r="E23" s="728"/>
      <c r="F23" s="728"/>
      <c r="G23" s="728"/>
      <c r="H23" s="728"/>
      <c r="I23" s="728"/>
      <c r="J23" s="728"/>
      <c r="K23" s="729"/>
      <c r="L23" s="757"/>
      <c r="M23" s="758"/>
      <c r="N23" s="758"/>
      <c r="O23" s="758"/>
      <c r="P23" s="758"/>
      <c r="Q23" s="758"/>
      <c r="R23" s="758"/>
      <c r="S23" s="759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129</v>
      </c>
      <c r="AE23" s="594"/>
      <c r="AF23" s="595"/>
      <c r="AG23" s="596"/>
      <c r="AH23" s="597"/>
      <c r="AI23" s="598"/>
      <c r="AJ23" s="591"/>
      <c r="AK23" s="599"/>
      <c r="AL23" s="593"/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40" customFormat="1" ht="16.5" customHeight="1" outlineLevel="1" x14ac:dyDescent="0.2">
      <c r="A24" s="59"/>
      <c r="B24" s="72" t="s">
        <v>46</v>
      </c>
      <c r="C24" s="80">
        <v>18</v>
      </c>
      <c r="D24" s="727"/>
      <c r="E24" s="728"/>
      <c r="F24" s="728"/>
      <c r="G24" s="728"/>
      <c r="H24" s="728"/>
      <c r="I24" s="728"/>
      <c r="J24" s="728"/>
      <c r="K24" s="729"/>
      <c r="L24" s="757"/>
      <c r="M24" s="758"/>
      <c r="N24" s="758"/>
      <c r="O24" s="758"/>
      <c r="P24" s="758"/>
      <c r="Q24" s="758"/>
      <c r="R24" s="758"/>
      <c r="S24" s="759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40" customFormat="1" ht="16.5" customHeight="1" outlineLevel="1" thickBot="1" x14ac:dyDescent="0.25">
      <c r="A25" s="59"/>
      <c r="B25" s="58">
        <v>305</v>
      </c>
      <c r="C25" s="57"/>
      <c r="D25" s="727"/>
      <c r="E25" s="728"/>
      <c r="F25" s="728"/>
      <c r="G25" s="728"/>
      <c r="H25" s="728"/>
      <c r="I25" s="728"/>
      <c r="J25" s="728"/>
      <c r="K25" s="729"/>
      <c r="L25" s="760"/>
      <c r="M25" s="761"/>
      <c r="N25" s="761"/>
      <c r="O25" s="761"/>
      <c r="P25" s="761"/>
      <c r="Q25" s="761"/>
      <c r="R25" s="761"/>
      <c r="S25" s="762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157</v>
      </c>
      <c r="AK25" s="586"/>
      <c r="AL25" s="685" t="s">
        <v>155</v>
      </c>
      <c r="AM25" s="686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727"/>
      <c r="E26" s="728"/>
      <c r="F26" s="728"/>
      <c r="G26" s="728"/>
      <c r="H26" s="728"/>
      <c r="I26" s="728"/>
      <c r="J26" s="728"/>
      <c r="K26" s="729"/>
      <c r="L26" s="712">
        <v>9</v>
      </c>
      <c r="M26" s="713"/>
      <c r="N26" s="613"/>
      <c r="O26" s="610"/>
      <c r="P26" s="714">
        <v>9</v>
      </c>
      <c r="Q26" s="715"/>
      <c r="R26" s="613"/>
      <c r="S26" s="611"/>
      <c r="T26" s="693">
        <v>9</v>
      </c>
      <c r="U26" s="691"/>
      <c r="V26" s="783">
        <v>9</v>
      </c>
      <c r="W26" s="692"/>
      <c r="X26" s="613"/>
      <c r="Y26" s="613"/>
      <c r="Z26" s="609"/>
      <c r="AA26" s="611"/>
      <c r="AB26" s="784">
        <v>9</v>
      </c>
      <c r="AC26" s="785"/>
      <c r="AD26" s="609"/>
      <c r="AE26" s="610"/>
      <c r="AF26" s="151"/>
      <c r="AG26" s="151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40" customFormat="1" ht="16.5" customHeight="1" outlineLevel="1" x14ac:dyDescent="0.2">
      <c r="A27" s="94"/>
      <c r="B27" s="75" t="s">
        <v>118</v>
      </c>
      <c r="C27" s="81"/>
      <c r="D27" s="727"/>
      <c r="E27" s="728"/>
      <c r="F27" s="728"/>
      <c r="G27" s="728"/>
      <c r="H27" s="728"/>
      <c r="I27" s="728"/>
      <c r="J27" s="728"/>
      <c r="K27" s="729"/>
      <c r="L27" s="695" t="s">
        <v>124</v>
      </c>
      <c r="M27" s="697"/>
      <c r="N27" s="687" t="s">
        <v>88</v>
      </c>
      <c r="O27" s="688"/>
      <c r="P27" s="636" t="s">
        <v>90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604" t="s">
        <v>92</v>
      </c>
      <c r="AK27" s="605"/>
      <c r="AL27" s="600" t="s">
        <v>92</v>
      </c>
      <c r="AM27" s="601"/>
      <c r="AN27" s="605"/>
      <c r="AO27" s="605"/>
      <c r="AP27" s="566"/>
      <c r="AQ27" s="530"/>
      <c r="AR27" s="567"/>
      <c r="AS27" s="590"/>
      <c r="AT27" s="530"/>
      <c r="AU27" s="531"/>
      <c r="AV27" s="140">
        <f>COUNTA(D27:AU27)</f>
        <v>9</v>
      </c>
    </row>
    <row r="28" spans="1:48" s="140" customFormat="1" ht="16.5" customHeight="1" outlineLevel="1" x14ac:dyDescent="0.2">
      <c r="A28" s="59"/>
      <c r="B28" s="72" t="s">
        <v>32</v>
      </c>
      <c r="C28" s="80"/>
      <c r="D28" s="727"/>
      <c r="E28" s="728"/>
      <c r="F28" s="728"/>
      <c r="G28" s="728"/>
      <c r="H28" s="728"/>
      <c r="I28" s="728"/>
      <c r="J28" s="728"/>
      <c r="K28" s="729"/>
      <c r="L28" s="591"/>
      <c r="M28" s="592"/>
      <c r="N28" s="593"/>
      <c r="O28" s="594"/>
      <c r="P28" s="702"/>
      <c r="Q28" s="703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129</v>
      </c>
      <c r="AC28" s="617"/>
      <c r="AD28" s="593">
        <v>204</v>
      </c>
      <c r="AE28" s="594"/>
      <c r="AF28" s="572"/>
      <c r="AG28" s="559"/>
      <c r="AH28" s="573"/>
      <c r="AI28" s="542"/>
      <c r="AJ28" s="591"/>
      <c r="AK28" s="599"/>
      <c r="AL28" s="593"/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140" customFormat="1" ht="16.5" customHeight="1" outlineLevel="1" x14ac:dyDescent="0.2">
      <c r="A29" s="59"/>
      <c r="B29" s="72" t="s">
        <v>117</v>
      </c>
      <c r="C29" s="80">
        <v>9</v>
      </c>
      <c r="D29" s="727"/>
      <c r="E29" s="728"/>
      <c r="F29" s="728"/>
      <c r="G29" s="728"/>
      <c r="H29" s="728"/>
      <c r="I29" s="728"/>
      <c r="J29" s="728"/>
      <c r="K29" s="729"/>
      <c r="L29" s="90"/>
      <c r="M29" s="93"/>
      <c r="N29" s="92"/>
      <c r="O29" s="89"/>
      <c r="P29" s="127"/>
      <c r="Q29" s="128"/>
      <c r="R29" s="61"/>
      <c r="S29" s="148"/>
      <c r="T29" s="90"/>
      <c r="U29" s="87"/>
      <c r="V29" s="88"/>
      <c r="W29" s="93"/>
      <c r="X29" s="91"/>
      <c r="Y29" s="83"/>
      <c r="Z29" s="61"/>
      <c r="AA29" s="153"/>
      <c r="AB29" s="90"/>
      <c r="AC29" s="87"/>
      <c r="AD29" s="88"/>
      <c r="AE29" s="87"/>
      <c r="AF29" s="91"/>
      <c r="AG29" s="83"/>
      <c r="AH29" s="152"/>
      <c r="AI29" s="60"/>
      <c r="AJ29" s="90"/>
      <c r="AK29" s="93"/>
      <c r="AL29" s="92"/>
      <c r="AM29" s="89"/>
      <c r="AN29" s="88"/>
      <c r="AO29" s="87"/>
      <c r="AP29" s="152"/>
      <c r="AQ29" s="153"/>
      <c r="AR29" s="63"/>
      <c r="AS29" s="62"/>
      <c r="AT29" s="61"/>
      <c r="AU29" s="60"/>
    </row>
    <row r="30" spans="1:48" s="140" customFormat="1" ht="16.5" customHeight="1" outlineLevel="1" thickBot="1" x14ac:dyDescent="0.25">
      <c r="A30" s="59"/>
      <c r="B30" s="58">
        <v>204</v>
      </c>
      <c r="C30" s="57"/>
      <c r="D30" s="727"/>
      <c r="E30" s="728"/>
      <c r="F30" s="728"/>
      <c r="G30" s="728"/>
      <c r="H30" s="728"/>
      <c r="I30" s="728"/>
      <c r="J30" s="728"/>
      <c r="K30" s="729"/>
      <c r="L30" s="585" t="s">
        <v>45</v>
      </c>
      <c r="M30" s="586"/>
      <c r="N30" s="581" t="s">
        <v>45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95</v>
      </c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727"/>
      <c r="E31" s="728"/>
      <c r="F31" s="728"/>
      <c r="G31" s="728"/>
      <c r="H31" s="728"/>
      <c r="I31" s="728"/>
      <c r="J31" s="728"/>
      <c r="K31" s="729"/>
      <c r="L31" s="748" t="s">
        <v>130</v>
      </c>
      <c r="M31" s="749"/>
      <c r="N31" s="749"/>
      <c r="O31" s="749"/>
      <c r="P31" s="749"/>
      <c r="Q31" s="749"/>
      <c r="R31" s="749"/>
      <c r="S31" s="750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151"/>
      <c r="AG31" s="151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40" customFormat="1" ht="16.5" customHeight="1" outlineLevel="1" x14ac:dyDescent="0.2">
      <c r="A32" s="94"/>
      <c r="B32" s="75" t="s">
        <v>30</v>
      </c>
      <c r="C32" s="81"/>
      <c r="D32" s="727"/>
      <c r="E32" s="728"/>
      <c r="F32" s="728"/>
      <c r="G32" s="728"/>
      <c r="H32" s="728"/>
      <c r="I32" s="728"/>
      <c r="J32" s="728"/>
      <c r="K32" s="729"/>
      <c r="L32" s="751"/>
      <c r="M32" s="752"/>
      <c r="N32" s="752"/>
      <c r="O32" s="752"/>
      <c r="P32" s="752"/>
      <c r="Q32" s="752"/>
      <c r="R32" s="752"/>
      <c r="S32" s="753"/>
      <c r="T32" s="604" t="s">
        <v>64</v>
      </c>
      <c r="U32" s="606"/>
      <c r="V32" s="605" t="s">
        <v>64</v>
      </c>
      <c r="W32" s="605"/>
      <c r="X32" s="602" t="s">
        <v>75</v>
      </c>
      <c r="Y32" s="603"/>
      <c r="Z32" s="588"/>
      <c r="AA32" s="589"/>
      <c r="AB32" s="604" t="s">
        <v>96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80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140">
        <f>COUNTA(D32:AU32)</f>
        <v>9</v>
      </c>
    </row>
    <row r="33" spans="1:48" s="140" customFormat="1" ht="16.5" customHeight="1" outlineLevel="1" x14ac:dyDescent="0.2">
      <c r="A33" s="59"/>
      <c r="B33" s="72" t="s">
        <v>29</v>
      </c>
      <c r="C33" s="80"/>
      <c r="D33" s="727"/>
      <c r="E33" s="728"/>
      <c r="F33" s="728"/>
      <c r="G33" s="728"/>
      <c r="H33" s="728"/>
      <c r="I33" s="728"/>
      <c r="J33" s="728"/>
      <c r="K33" s="729"/>
      <c r="L33" s="751"/>
      <c r="M33" s="752"/>
      <c r="N33" s="752"/>
      <c r="O33" s="752"/>
      <c r="P33" s="752"/>
      <c r="Q33" s="752"/>
      <c r="R33" s="752"/>
      <c r="S33" s="753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129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140" customFormat="1" ht="16.5" customHeight="1" outlineLevel="1" x14ac:dyDescent="0.2">
      <c r="A34" s="59"/>
      <c r="B34" s="72" t="s">
        <v>31</v>
      </c>
      <c r="C34" s="80">
        <v>29</v>
      </c>
      <c r="D34" s="727"/>
      <c r="E34" s="728"/>
      <c r="F34" s="728"/>
      <c r="G34" s="728"/>
      <c r="H34" s="728"/>
      <c r="I34" s="728"/>
      <c r="J34" s="728"/>
      <c r="K34" s="729"/>
      <c r="L34" s="751"/>
      <c r="M34" s="752"/>
      <c r="N34" s="752"/>
      <c r="O34" s="752"/>
      <c r="P34" s="752"/>
      <c r="Q34" s="752"/>
      <c r="R34" s="752"/>
      <c r="S34" s="753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140" customFormat="1" ht="16.5" customHeight="1" outlineLevel="1" thickBot="1" x14ac:dyDescent="0.25">
      <c r="A35" s="59"/>
      <c r="B35" s="58">
        <v>302</v>
      </c>
      <c r="C35" s="57"/>
      <c r="D35" s="727"/>
      <c r="E35" s="728"/>
      <c r="F35" s="728"/>
      <c r="G35" s="728"/>
      <c r="H35" s="728"/>
      <c r="I35" s="728"/>
      <c r="J35" s="728"/>
      <c r="K35" s="729"/>
      <c r="L35" s="751"/>
      <c r="M35" s="752"/>
      <c r="N35" s="752"/>
      <c r="O35" s="752"/>
      <c r="P35" s="752"/>
      <c r="Q35" s="752"/>
      <c r="R35" s="752"/>
      <c r="S35" s="753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727"/>
      <c r="E36" s="728"/>
      <c r="F36" s="728"/>
      <c r="G36" s="728"/>
      <c r="H36" s="728"/>
      <c r="I36" s="728"/>
      <c r="J36" s="728"/>
      <c r="K36" s="729"/>
      <c r="L36" s="751"/>
      <c r="M36" s="752"/>
      <c r="N36" s="752"/>
      <c r="O36" s="752"/>
      <c r="P36" s="752"/>
      <c r="Q36" s="752"/>
      <c r="R36" s="752"/>
      <c r="S36" s="753"/>
      <c r="T36" s="693">
        <v>25</v>
      </c>
      <c r="U36" s="691"/>
      <c r="V36" s="783">
        <v>25</v>
      </c>
      <c r="W36" s="692"/>
      <c r="X36" s="613"/>
      <c r="Y36" s="613"/>
      <c r="Z36" s="609"/>
      <c r="AA36" s="611"/>
      <c r="AB36" s="784">
        <v>25</v>
      </c>
      <c r="AC36" s="785"/>
      <c r="AD36" s="609"/>
      <c r="AE36" s="610"/>
      <c r="AF36" s="151"/>
      <c r="AG36" s="151"/>
      <c r="AH36" s="609"/>
      <c r="AI36" s="611"/>
      <c r="AJ36" s="693">
        <v>25</v>
      </c>
      <c r="AK36" s="691"/>
      <c r="AL36" s="783">
        <v>25</v>
      </c>
      <c r="AM36" s="692"/>
      <c r="AN36" s="613"/>
      <c r="AO36" s="613"/>
      <c r="AP36" s="609"/>
      <c r="AQ36" s="613"/>
      <c r="AR36" s="612"/>
      <c r="AS36" s="622"/>
      <c r="AT36" s="623"/>
      <c r="AU36" s="624"/>
    </row>
    <row r="37" spans="1:48" s="140" customFormat="1" ht="16.5" customHeight="1" outlineLevel="1" x14ac:dyDescent="0.2">
      <c r="A37" s="94"/>
      <c r="B37" s="75" t="s">
        <v>33</v>
      </c>
      <c r="C37" s="81"/>
      <c r="D37" s="727"/>
      <c r="E37" s="728"/>
      <c r="F37" s="728"/>
      <c r="G37" s="728"/>
      <c r="H37" s="728"/>
      <c r="I37" s="728"/>
      <c r="J37" s="728"/>
      <c r="K37" s="729"/>
      <c r="L37" s="751"/>
      <c r="M37" s="752"/>
      <c r="N37" s="752"/>
      <c r="O37" s="752"/>
      <c r="P37" s="752"/>
      <c r="Q37" s="752"/>
      <c r="R37" s="752"/>
      <c r="S37" s="753"/>
      <c r="T37" s="604" t="s">
        <v>74</v>
      </c>
      <c r="U37" s="606"/>
      <c r="V37" s="605" t="s">
        <v>98</v>
      </c>
      <c r="W37" s="605"/>
      <c r="X37" s="602" t="s">
        <v>75</v>
      </c>
      <c r="Y37" s="603"/>
      <c r="Z37" s="588"/>
      <c r="AA37" s="589"/>
      <c r="AB37" s="604" t="s">
        <v>98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141</v>
      </c>
      <c r="AK37" s="605"/>
      <c r="AL37" s="600" t="s">
        <v>141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40">
        <f>COUNTA(D37:AU37)</f>
        <v>9</v>
      </c>
    </row>
    <row r="38" spans="1:48" s="140" customFormat="1" ht="16.5" customHeight="1" outlineLevel="1" x14ac:dyDescent="0.2">
      <c r="A38" s="59"/>
      <c r="B38" s="72" t="s">
        <v>29</v>
      </c>
      <c r="C38" s="80"/>
      <c r="D38" s="727"/>
      <c r="E38" s="728"/>
      <c r="F38" s="728"/>
      <c r="G38" s="728"/>
      <c r="H38" s="728"/>
      <c r="I38" s="728"/>
      <c r="J38" s="728"/>
      <c r="K38" s="729"/>
      <c r="L38" s="751"/>
      <c r="M38" s="752"/>
      <c r="N38" s="752"/>
      <c r="O38" s="752"/>
      <c r="P38" s="752"/>
      <c r="Q38" s="752"/>
      <c r="R38" s="752"/>
      <c r="S38" s="753"/>
      <c r="T38" s="616" t="s">
        <v>129</v>
      </c>
      <c r="U38" s="617"/>
      <c r="V38" s="599" t="s">
        <v>129</v>
      </c>
      <c r="W38" s="599"/>
      <c r="X38" s="595"/>
      <c r="Y38" s="596"/>
      <c r="Z38" s="597"/>
      <c r="AA38" s="598"/>
      <c r="AB38" s="591" t="s">
        <v>129</v>
      </c>
      <c r="AC38" s="599"/>
      <c r="AD38" s="593" t="s">
        <v>129</v>
      </c>
      <c r="AE38" s="594"/>
      <c r="AF38" s="595"/>
      <c r="AG38" s="596"/>
      <c r="AH38" s="597"/>
      <c r="AI38" s="598"/>
      <c r="AJ38" s="591"/>
      <c r="AK38" s="599"/>
      <c r="AL38" s="593"/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40" customFormat="1" ht="16.5" customHeight="1" outlineLevel="1" x14ac:dyDescent="0.2">
      <c r="A39" s="59"/>
      <c r="B39" s="72" t="s">
        <v>34</v>
      </c>
      <c r="C39" s="80">
        <v>25</v>
      </c>
      <c r="D39" s="727"/>
      <c r="E39" s="728"/>
      <c r="F39" s="728"/>
      <c r="G39" s="728"/>
      <c r="H39" s="728"/>
      <c r="I39" s="728"/>
      <c r="J39" s="728"/>
      <c r="K39" s="729"/>
      <c r="L39" s="751"/>
      <c r="M39" s="752"/>
      <c r="N39" s="752"/>
      <c r="O39" s="752"/>
      <c r="P39" s="752"/>
      <c r="Q39" s="752"/>
      <c r="R39" s="752"/>
      <c r="S39" s="753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40" customFormat="1" ht="16.5" customHeight="1" outlineLevel="1" thickBot="1" x14ac:dyDescent="0.25">
      <c r="A40" s="59"/>
      <c r="B40" s="58">
        <v>301</v>
      </c>
      <c r="C40" s="57"/>
      <c r="D40" s="727"/>
      <c r="E40" s="728"/>
      <c r="F40" s="728"/>
      <c r="G40" s="728"/>
      <c r="H40" s="728"/>
      <c r="I40" s="728"/>
      <c r="J40" s="728"/>
      <c r="K40" s="729"/>
      <c r="L40" s="754"/>
      <c r="M40" s="755"/>
      <c r="N40" s="755"/>
      <c r="O40" s="755"/>
      <c r="P40" s="755"/>
      <c r="Q40" s="755"/>
      <c r="R40" s="755"/>
      <c r="S40" s="756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155</v>
      </c>
      <c r="AK40" s="586"/>
      <c r="AL40" s="685" t="s">
        <v>48</v>
      </c>
      <c r="AM40" s="686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727"/>
      <c r="E41" s="728"/>
      <c r="F41" s="728"/>
      <c r="G41" s="728"/>
      <c r="H41" s="728"/>
      <c r="I41" s="728"/>
      <c r="J41" s="728"/>
      <c r="K41" s="729"/>
      <c r="L41" s="549"/>
      <c r="M41" s="546"/>
      <c r="N41" s="547"/>
      <c r="O41" s="544"/>
      <c r="P41" s="545"/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140" customFormat="1" ht="16.5" customHeight="1" outlineLevel="1" x14ac:dyDescent="0.2">
      <c r="A42" s="59"/>
      <c r="B42" s="75" t="s">
        <v>36</v>
      </c>
      <c r="C42" s="85"/>
      <c r="D42" s="727"/>
      <c r="E42" s="728"/>
      <c r="F42" s="728"/>
      <c r="G42" s="728"/>
      <c r="H42" s="728"/>
      <c r="I42" s="728"/>
      <c r="J42" s="728"/>
      <c r="K42" s="729"/>
      <c r="L42" s="733" t="s">
        <v>131</v>
      </c>
      <c r="M42" s="734"/>
      <c r="N42" s="734"/>
      <c r="O42" s="735"/>
      <c r="P42" s="742" t="s">
        <v>131</v>
      </c>
      <c r="Q42" s="734"/>
      <c r="R42" s="734"/>
      <c r="S42" s="743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138</v>
      </c>
      <c r="AE42" s="527"/>
      <c r="AF42" s="533" t="s">
        <v>65</v>
      </c>
      <c r="AG42" s="534"/>
      <c r="AH42" s="535" t="s">
        <v>138</v>
      </c>
      <c r="AI42" s="536"/>
      <c r="AJ42" s="537" t="s">
        <v>60</v>
      </c>
      <c r="AK42" s="538"/>
      <c r="AL42" s="535" t="s">
        <v>138</v>
      </c>
      <c r="AM42" s="536"/>
      <c r="AN42" s="527" t="s">
        <v>60</v>
      </c>
      <c r="AO42" s="534"/>
      <c r="AP42" s="527" t="s">
        <v>138</v>
      </c>
      <c r="AQ42" s="527"/>
      <c r="AR42" s="528"/>
      <c r="AS42" s="529"/>
      <c r="AT42" s="530"/>
      <c r="AU42" s="531"/>
      <c r="AV42" s="140">
        <f>COUNTA(D42:AU42)</f>
        <v>14</v>
      </c>
    </row>
    <row r="43" spans="1:48" s="140" customFormat="1" ht="16.5" customHeight="1" outlineLevel="1" x14ac:dyDescent="0.2">
      <c r="A43" s="59"/>
      <c r="B43" s="73" t="s">
        <v>35</v>
      </c>
      <c r="C43" s="80"/>
      <c r="D43" s="727"/>
      <c r="E43" s="728"/>
      <c r="F43" s="728"/>
      <c r="G43" s="728"/>
      <c r="H43" s="728"/>
      <c r="I43" s="728"/>
      <c r="J43" s="728"/>
      <c r="K43" s="729"/>
      <c r="L43" s="736"/>
      <c r="M43" s="737"/>
      <c r="N43" s="737"/>
      <c r="O43" s="738"/>
      <c r="P43" s="744"/>
      <c r="Q43" s="737"/>
      <c r="R43" s="737"/>
      <c r="S43" s="745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140" customFormat="1" ht="16.5" customHeight="1" outlineLevel="1" x14ac:dyDescent="0.2">
      <c r="A44" s="59"/>
      <c r="B44" s="72" t="s">
        <v>112</v>
      </c>
      <c r="C44" s="80">
        <v>40</v>
      </c>
      <c r="D44" s="727"/>
      <c r="E44" s="728"/>
      <c r="F44" s="728"/>
      <c r="G44" s="728"/>
      <c r="H44" s="728"/>
      <c r="I44" s="728"/>
      <c r="J44" s="728"/>
      <c r="K44" s="729"/>
      <c r="L44" s="736"/>
      <c r="M44" s="737"/>
      <c r="N44" s="737"/>
      <c r="O44" s="738"/>
      <c r="P44" s="744"/>
      <c r="Q44" s="737"/>
      <c r="R44" s="737"/>
      <c r="S44" s="745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140" customFormat="1" ht="16.5" customHeight="1" outlineLevel="1" thickBot="1" x14ac:dyDescent="0.25">
      <c r="A45" s="59"/>
      <c r="B45" s="58">
        <v>403</v>
      </c>
      <c r="C45" s="82">
        <v>44</v>
      </c>
      <c r="D45" s="727"/>
      <c r="E45" s="728"/>
      <c r="F45" s="728"/>
      <c r="G45" s="728"/>
      <c r="H45" s="728"/>
      <c r="I45" s="728"/>
      <c r="J45" s="728"/>
      <c r="K45" s="729"/>
      <c r="L45" s="736"/>
      <c r="M45" s="737"/>
      <c r="N45" s="737"/>
      <c r="O45" s="738"/>
      <c r="P45" s="744"/>
      <c r="Q45" s="737"/>
      <c r="R45" s="737"/>
      <c r="S45" s="745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776" t="s">
        <v>113</v>
      </c>
      <c r="AE45" s="775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777" t="s">
        <v>113</v>
      </c>
      <c r="AQ45" s="778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727"/>
      <c r="E46" s="728"/>
      <c r="F46" s="728"/>
      <c r="G46" s="728"/>
      <c r="H46" s="728"/>
      <c r="I46" s="728"/>
      <c r="J46" s="728"/>
      <c r="K46" s="729"/>
      <c r="L46" s="736"/>
      <c r="M46" s="737"/>
      <c r="N46" s="737"/>
      <c r="O46" s="738"/>
      <c r="P46" s="744"/>
      <c r="Q46" s="737"/>
      <c r="R46" s="737"/>
      <c r="S46" s="745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140" customFormat="1" ht="16.5" customHeight="1" outlineLevel="1" x14ac:dyDescent="0.2">
      <c r="A47" s="59"/>
      <c r="B47" s="75" t="s">
        <v>12</v>
      </c>
      <c r="C47" s="85"/>
      <c r="D47" s="727"/>
      <c r="E47" s="728"/>
      <c r="F47" s="728"/>
      <c r="G47" s="728"/>
      <c r="H47" s="728"/>
      <c r="I47" s="728"/>
      <c r="J47" s="728"/>
      <c r="K47" s="729"/>
      <c r="L47" s="736"/>
      <c r="M47" s="737"/>
      <c r="N47" s="737"/>
      <c r="O47" s="738"/>
      <c r="P47" s="744"/>
      <c r="Q47" s="737"/>
      <c r="R47" s="737"/>
      <c r="S47" s="745"/>
      <c r="T47" s="537" t="s">
        <v>64</v>
      </c>
      <c r="U47" s="538"/>
      <c r="V47" s="781" t="s">
        <v>65</v>
      </c>
      <c r="W47" s="782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138</v>
      </c>
      <c r="AE47" s="527"/>
      <c r="AF47" s="533" t="s">
        <v>65</v>
      </c>
      <c r="AG47" s="534"/>
      <c r="AH47" s="535" t="s">
        <v>138</v>
      </c>
      <c r="AI47" s="536"/>
      <c r="AJ47" s="537" t="s">
        <v>138</v>
      </c>
      <c r="AK47" s="538"/>
      <c r="AL47" s="535" t="s">
        <v>60</v>
      </c>
      <c r="AM47" s="536"/>
      <c r="AN47" s="527" t="s">
        <v>138</v>
      </c>
      <c r="AO47" s="534"/>
      <c r="AP47" s="527" t="s">
        <v>60</v>
      </c>
      <c r="AQ47" s="527"/>
      <c r="AR47" s="528"/>
      <c r="AS47" s="529"/>
      <c r="AT47" s="530"/>
      <c r="AU47" s="531"/>
      <c r="AV47" s="140">
        <f>COUNTA(D47:AU47)</f>
        <v>12</v>
      </c>
    </row>
    <row r="48" spans="1:48" s="140" customFormat="1" ht="16.5" customHeight="1" outlineLevel="1" x14ac:dyDescent="0.2">
      <c r="A48" s="59"/>
      <c r="B48" s="73" t="s">
        <v>35</v>
      </c>
      <c r="C48" s="84"/>
      <c r="D48" s="727"/>
      <c r="E48" s="728"/>
      <c r="F48" s="728"/>
      <c r="G48" s="728"/>
      <c r="H48" s="728"/>
      <c r="I48" s="728"/>
      <c r="J48" s="728"/>
      <c r="K48" s="729"/>
      <c r="L48" s="736"/>
      <c r="M48" s="737"/>
      <c r="N48" s="737"/>
      <c r="O48" s="738"/>
      <c r="P48" s="744"/>
      <c r="Q48" s="737"/>
      <c r="R48" s="737"/>
      <c r="S48" s="745"/>
      <c r="T48" s="525"/>
      <c r="U48" s="526"/>
      <c r="V48" s="779"/>
      <c r="W48" s="78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140" customFormat="1" ht="16.5" customHeight="1" outlineLevel="1" x14ac:dyDescent="0.2">
      <c r="A49" s="59"/>
      <c r="B49" s="72" t="s">
        <v>111</v>
      </c>
      <c r="C49" s="71">
        <v>40</v>
      </c>
      <c r="D49" s="727"/>
      <c r="E49" s="728"/>
      <c r="F49" s="728"/>
      <c r="G49" s="728"/>
      <c r="H49" s="728"/>
      <c r="I49" s="728"/>
      <c r="J49" s="728"/>
      <c r="K49" s="729"/>
      <c r="L49" s="736"/>
      <c r="M49" s="737"/>
      <c r="N49" s="737"/>
      <c r="O49" s="738"/>
      <c r="P49" s="744"/>
      <c r="Q49" s="737"/>
      <c r="R49" s="737"/>
      <c r="S49" s="745"/>
      <c r="T49" s="69"/>
      <c r="U49" s="68"/>
      <c r="V49" s="156"/>
      <c r="W49" s="15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140" customFormat="1" ht="16.5" customHeight="1" outlineLevel="1" thickBot="1" x14ac:dyDescent="0.25">
      <c r="A50" s="59"/>
      <c r="B50" s="58">
        <v>404</v>
      </c>
      <c r="C50" s="82">
        <v>44</v>
      </c>
      <c r="D50" s="727"/>
      <c r="E50" s="728"/>
      <c r="F50" s="728"/>
      <c r="G50" s="728"/>
      <c r="H50" s="728"/>
      <c r="I50" s="728"/>
      <c r="J50" s="728"/>
      <c r="K50" s="729"/>
      <c r="L50" s="736"/>
      <c r="M50" s="737"/>
      <c r="N50" s="737"/>
      <c r="O50" s="738"/>
      <c r="P50" s="744"/>
      <c r="Q50" s="737"/>
      <c r="R50" s="737"/>
      <c r="S50" s="745"/>
      <c r="T50" s="509" t="s">
        <v>151</v>
      </c>
      <c r="U50" s="510"/>
      <c r="V50" s="776" t="s">
        <v>48</v>
      </c>
      <c r="W50" s="775"/>
      <c r="X50" s="511" t="s">
        <v>149</v>
      </c>
      <c r="Y50" s="513"/>
      <c r="Z50" s="511" t="s">
        <v>53</v>
      </c>
      <c r="AA50" s="497"/>
      <c r="AB50" s="509" t="s">
        <v>147</v>
      </c>
      <c r="AC50" s="510"/>
      <c r="AD50" s="776" t="s">
        <v>153</v>
      </c>
      <c r="AE50" s="775"/>
      <c r="AF50" s="511" t="s">
        <v>134</v>
      </c>
      <c r="AG50" s="513"/>
      <c r="AH50" s="777" t="s">
        <v>48</v>
      </c>
      <c r="AI50" s="778"/>
      <c r="AJ50" s="772" t="s">
        <v>48</v>
      </c>
      <c r="AK50" s="773"/>
      <c r="AL50" s="511" t="s">
        <v>53</v>
      </c>
      <c r="AM50" s="512"/>
      <c r="AN50" s="774" t="s">
        <v>48</v>
      </c>
      <c r="AO50" s="776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727"/>
      <c r="E51" s="728"/>
      <c r="F51" s="728"/>
      <c r="G51" s="728"/>
      <c r="H51" s="728"/>
      <c r="I51" s="728"/>
      <c r="J51" s="728"/>
      <c r="K51" s="729"/>
      <c r="L51" s="736"/>
      <c r="M51" s="737"/>
      <c r="N51" s="737"/>
      <c r="O51" s="738"/>
      <c r="P51" s="744"/>
      <c r="Q51" s="737"/>
      <c r="R51" s="737"/>
      <c r="S51" s="745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140" customFormat="1" ht="16.5" customHeight="1" outlineLevel="1" x14ac:dyDescent="0.2">
      <c r="A52" s="59"/>
      <c r="B52" s="75" t="s">
        <v>37</v>
      </c>
      <c r="C52" s="85"/>
      <c r="D52" s="727"/>
      <c r="E52" s="728"/>
      <c r="F52" s="728"/>
      <c r="G52" s="728"/>
      <c r="H52" s="728"/>
      <c r="I52" s="728"/>
      <c r="J52" s="728"/>
      <c r="K52" s="729"/>
      <c r="L52" s="736"/>
      <c r="M52" s="737"/>
      <c r="N52" s="737"/>
      <c r="O52" s="738"/>
      <c r="P52" s="744"/>
      <c r="Q52" s="737"/>
      <c r="R52" s="737"/>
      <c r="S52" s="745"/>
      <c r="T52" s="537" t="s">
        <v>83</v>
      </c>
      <c r="U52" s="538"/>
      <c r="V52" s="527" t="s">
        <v>138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138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138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140">
        <f>COUNTA(D52:AU52)</f>
        <v>6</v>
      </c>
    </row>
    <row r="53" spans="1:48" s="140" customFormat="1" ht="16.5" customHeight="1" outlineLevel="1" x14ac:dyDescent="0.2">
      <c r="A53" s="59"/>
      <c r="B53" s="73" t="s">
        <v>35</v>
      </c>
      <c r="C53" s="84"/>
      <c r="D53" s="727"/>
      <c r="E53" s="728"/>
      <c r="F53" s="728"/>
      <c r="G53" s="728"/>
      <c r="H53" s="728"/>
      <c r="I53" s="728"/>
      <c r="J53" s="728"/>
      <c r="K53" s="729"/>
      <c r="L53" s="736"/>
      <c r="M53" s="737"/>
      <c r="N53" s="737"/>
      <c r="O53" s="738"/>
      <c r="P53" s="744"/>
      <c r="Q53" s="737"/>
      <c r="R53" s="737"/>
      <c r="S53" s="745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140" customFormat="1" ht="16.5" customHeight="1" outlineLevel="1" x14ac:dyDescent="0.2">
      <c r="A54" s="59"/>
      <c r="B54" s="72" t="s">
        <v>152</v>
      </c>
      <c r="C54" s="71">
        <v>28</v>
      </c>
      <c r="D54" s="727"/>
      <c r="E54" s="728"/>
      <c r="F54" s="728"/>
      <c r="G54" s="728"/>
      <c r="H54" s="728"/>
      <c r="I54" s="728"/>
      <c r="J54" s="728"/>
      <c r="K54" s="729"/>
      <c r="L54" s="736"/>
      <c r="M54" s="737"/>
      <c r="N54" s="737"/>
      <c r="O54" s="738"/>
      <c r="P54" s="744"/>
      <c r="Q54" s="737"/>
      <c r="R54" s="737"/>
      <c r="S54" s="745"/>
      <c r="T54" s="69"/>
      <c r="U54" s="68"/>
      <c r="V54" s="66"/>
      <c r="W54" s="64"/>
      <c r="X54" s="91"/>
      <c r="Y54" s="83"/>
      <c r="Z54" s="152"/>
      <c r="AA54" s="91"/>
      <c r="AB54" s="69"/>
      <c r="AC54" s="68"/>
      <c r="AD54" s="66"/>
      <c r="AE54" s="67"/>
      <c r="AF54" s="152"/>
      <c r="AG54" s="83"/>
      <c r="AH54" s="152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140" customFormat="1" ht="16.5" customHeight="1" outlineLevel="1" thickBot="1" x14ac:dyDescent="0.25">
      <c r="A55" s="59"/>
      <c r="B55" s="58">
        <v>405</v>
      </c>
      <c r="C55" s="82"/>
      <c r="D55" s="727"/>
      <c r="E55" s="728"/>
      <c r="F55" s="728"/>
      <c r="G55" s="728"/>
      <c r="H55" s="728"/>
      <c r="I55" s="728"/>
      <c r="J55" s="728"/>
      <c r="K55" s="729"/>
      <c r="L55" s="739"/>
      <c r="M55" s="740"/>
      <c r="N55" s="740"/>
      <c r="O55" s="741"/>
      <c r="P55" s="746"/>
      <c r="Q55" s="740"/>
      <c r="R55" s="740"/>
      <c r="S55" s="747"/>
      <c r="T55" s="509" t="s">
        <v>149</v>
      </c>
      <c r="U55" s="510"/>
      <c r="V55" s="776" t="s">
        <v>149</v>
      </c>
      <c r="W55" s="775"/>
      <c r="X55" s="553"/>
      <c r="Y55" s="500"/>
      <c r="Z55" s="553"/>
      <c r="AA55" s="501"/>
      <c r="AB55" s="509" t="s">
        <v>52</v>
      </c>
      <c r="AC55" s="510"/>
      <c r="AD55" s="776" t="s">
        <v>149</v>
      </c>
      <c r="AE55" s="775"/>
      <c r="AF55" s="553"/>
      <c r="AG55" s="500"/>
      <c r="AH55" s="553"/>
      <c r="AI55" s="501"/>
      <c r="AJ55" s="509" t="s">
        <v>50</v>
      </c>
      <c r="AK55" s="510"/>
      <c r="AL55" s="774" t="s">
        <v>149</v>
      </c>
      <c r="AM55" s="775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727"/>
      <c r="E56" s="728"/>
      <c r="F56" s="728"/>
      <c r="G56" s="728"/>
      <c r="H56" s="728"/>
      <c r="I56" s="728"/>
      <c r="J56" s="728"/>
      <c r="K56" s="729"/>
      <c r="L56" s="549">
        <v>33</v>
      </c>
      <c r="M56" s="546"/>
      <c r="N56" s="543"/>
      <c r="O56" s="544"/>
      <c r="P56" s="545">
        <v>33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33</v>
      </c>
      <c r="AC56" s="546"/>
      <c r="AD56" s="543">
        <v>33</v>
      </c>
      <c r="AE56" s="544"/>
      <c r="AF56" s="545">
        <v>33</v>
      </c>
      <c r="AG56" s="546"/>
      <c r="AH56" s="547">
        <v>33</v>
      </c>
      <c r="AI56" s="548"/>
      <c r="AJ56" s="549"/>
      <c r="AK56" s="546"/>
      <c r="AL56" s="543">
        <v>33</v>
      </c>
      <c r="AM56" s="544"/>
      <c r="AN56" s="545"/>
      <c r="AO56" s="546"/>
      <c r="AP56" s="547">
        <v>33</v>
      </c>
      <c r="AQ56" s="548"/>
      <c r="AR56" s="549"/>
      <c r="AS56" s="558"/>
      <c r="AT56" s="543"/>
      <c r="AU56" s="548"/>
    </row>
    <row r="57" spans="1:48" s="140" customFormat="1" ht="16.5" customHeight="1" outlineLevel="1" x14ac:dyDescent="0.2">
      <c r="A57" s="59"/>
      <c r="B57" s="75" t="s">
        <v>11</v>
      </c>
      <c r="C57" s="81"/>
      <c r="D57" s="727"/>
      <c r="E57" s="728"/>
      <c r="F57" s="728"/>
      <c r="G57" s="728"/>
      <c r="H57" s="728"/>
      <c r="I57" s="728"/>
      <c r="J57" s="728"/>
      <c r="K57" s="729"/>
      <c r="L57" s="537" t="s">
        <v>67</v>
      </c>
      <c r="M57" s="538"/>
      <c r="N57" s="527" t="s">
        <v>138</v>
      </c>
      <c r="O57" s="536"/>
      <c r="P57" s="527" t="s">
        <v>67</v>
      </c>
      <c r="Q57" s="534"/>
      <c r="R57" s="527" t="s">
        <v>138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138</v>
      </c>
      <c r="AE57" s="527"/>
      <c r="AF57" s="533" t="s">
        <v>69</v>
      </c>
      <c r="AG57" s="534"/>
      <c r="AH57" s="535" t="s">
        <v>138</v>
      </c>
      <c r="AI57" s="536"/>
      <c r="AJ57" s="537" t="s">
        <v>60</v>
      </c>
      <c r="AK57" s="538"/>
      <c r="AL57" s="535" t="s">
        <v>138</v>
      </c>
      <c r="AM57" s="536"/>
      <c r="AN57" s="527" t="s">
        <v>60</v>
      </c>
      <c r="AO57" s="534"/>
      <c r="AP57" s="527" t="s">
        <v>138</v>
      </c>
      <c r="AQ57" s="527"/>
      <c r="AR57" s="528"/>
      <c r="AS57" s="529"/>
      <c r="AT57" s="530"/>
      <c r="AU57" s="531"/>
      <c r="AV57" s="140">
        <f>COUNTA(D57:AU57)</f>
        <v>16</v>
      </c>
    </row>
    <row r="58" spans="1:48" s="140" customFormat="1" ht="16.5" customHeight="1" outlineLevel="1" x14ac:dyDescent="0.2">
      <c r="A58" s="59"/>
      <c r="B58" s="73" t="s">
        <v>35</v>
      </c>
      <c r="C58" s="80"/>
      <c r="D58" s="727"/>
      <c r="E58" s="728"/>
      <c r="F58" s="728"/>
      <c r="G58" s="728"/>
      <c r="H58" s="728"/>
      <c r="I58" s="728"/>
      <c r="J58" s="728"/>
      <c r="K58" s="729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145"/>
      <c r="AS58" s="146"/>
      <c r="AT58" s="541"/>
      <c r="AU58" s="542"/>
    </row>
    <row r="59" spans="1:48" s="140" customFormat="1" ht="16.5" customHeight="1" outlineLevel="1" x14ac:dyDescent="0.2">
      <c r="A59" s="59"/>
      <c r="B59" s="72" t="s">
        <v>38</v>
      </c>
      <c r="C59" s="80">
        <v>32</v>
      </c>
      <c r="D59" s="727"/>
      <c r="E59" s="728"/>
      <c r="F59" s="728"/>
      <c r="G59" s="728"/>
      <c r="H59" s="728"/>
      <c r="I59" s="728"/>
      <c r="J59" s="728"/>
      <c r="K59" s="729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140" customFormat="1" ht="16.5" customHeight="1" outlineLevel="1" thickBot="1" x14ac:dyDescent="0.25">
      <c r="A60" s="59"/>
      <c r="B60" s="58">
        <v>401</v>
      </c>
      <c r="C60" s="57">
        <v>33</v>
      </c>
      <c r="D60" s="727"/>
      <c r="E60" s="728"/>
      <c r="F60" s="728"/>
      <c r="G60" s="728"/>
      <c r="H60" s="728"/>
      <c r="I60" s="728"/>
      <c r="J60" s="728"/>
      <c r="K60" s="729"/>
      <c r="L60" s="772" t="s">
        <v>49</v>
      </c>
      <c r="M60" s="773"/>
      <c r="N60" s="513" t="s">
        <v>125</v>
      </c>
      <c r="O60" s="512"/>
      <c r="P60" s="774" t="s">
        <v>49</v>
      </c>
      <c r="Q60" s="776"/>
      <c r="R60" s="496" t="s">
        <v>49</v>
      </c>
      <c r="S60" s="497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774" t="s">
        <v>49</v>
      </c>
      <c r="AM60" s="775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727"/>
      <c r="E61" s="728"/>
      <c r="F61" s="728"/>
      <c r="G61" s="728"/>
      <c r="H61" s="728"/>
      <c r="I61" s="728"/>
      <c r="J61" s="728"/>
      <c r="K61" s="729"/>
      <c r="L61" s="549"/>
      <c r="M61" s="546"/>
      <c r="N61" s="543">
        <v>32</v>
      </c>
      <c r="O61" s="544"/>
      <c r="P61" s="545"/>
      <c r="Q61" s="546"/>
      <c r="R61" s="547">
        <v>33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33</v>
      </c>
      <c r="AC61" s="546"/>
      <c r="AD61" s="543">
        <v>33</v>
      </c>
      <c r="AE61" s="544"/>
      <c r="AF61" s="545">
        <v>32</v>
      </c>
      <c r="AG61" s="546"/>
      <c r="AH61" s="547">
        <v>32</v>
      </c>
      <c r="AI61" s="548"/>
      <c r="AJ61" s="549">
        <v>33</v>
      </c>
      <c r="AK61" s="546"/>
      <c r="AL61" s="543"/>
      <c r="AM61" s="544"/>
      <c r="AN61" s="545">
        <v>32</v>
      </c>
      <c r="AO61" s="546"/>
      <c r="AP61" s="547"/>
      <c r="AQ61" s="548"/>
      <c r="AR61" s="549"/>
      <c r="AS61" s="558"/>
      <c r="AT61" s="543"/>
      <c r="AU61" s="548"/>
    </row>
    <row r="62" spans="1:48" s="140" customFormat="1" ht="16.5" customHeight="1" outlineLevel="1" x14ac:dyDescent="0.2">
      <c r="A62" s="59"/>
      <c r="B62" s="75" t="s">
        <v>119</v>
      </c>
      <c r="C62" s="81"/>
      <c r="D62" s="727"/>
      <c r="E62" s="728"/>
      <c r="F62" s="728"/>
      <c r="G62" s="728"/>
      <c r="H62" s="728"/>
      <c r="I62" s="728"/>
      <c r="J62" s="728"/>
      <c r="K62" s="729"/>
      <c r="L62" s="537" t="s">
        <v>68</v>
      </c>
      <c r="M62" s="538"/>
      <c r="N62" s="527" t="s">
        <v>138</v>
      </c>
      <c r="O62" s="536"/>
      <c r="P62" s="527" t="s">
        <v>68</v>
      </c>
      <c r="Q62" s="534"/>
      <c r="R62" s="527" t="s">
        <v>138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138</v>
      </c>
      <c r="AE62" s="527"/>
      <c r="AF62" s="533" t="s">
        <v>70</v>
      </c>
      <c r="AG62" s="534"/>
      <c r="AH62" s="535" t="s">
        <v>138</v>
      </c>
      <c r="AI62" s="536"/>
      <c r="AJ62" s="537" t="s">
        <v>70</v>
      </c>
      <c r="AK62" s="538"/>
      <c r="AL62" s="535" t="s">
        <v>138</v>
      </c>
      <c r="AM62" s="536"/>
      <c r="AN62" s="527" t="s">
        <v>67</v>
      </c>
      <c r="AO62" s="534"/>
      <c r="AP62" s="527" t="s">
        <v>138</v>
      </c>
      <c r="AQ62" s="527"/>
      <c r="AR62" s="528"/>
      <c r="AS62" s="529"/>
      <c r="AT62" s="530"/>
      <c r="AU62" s="531"/>
      <c r="AV62" s="140">
        <f>COUNTA(D62:AU62)</f>
        <v>16</v>
      </c>
    </row>
    <row r="63" spans="1:48" s="140" customFormat="1" ht="16.5" customHeight="1" outlineLevel="1" x14ac:dyDescent="0.2">
      <c r="A63" s="59"/>
      <c r="B63" s="73" t="s">
        <v>35</v>
      </c>
      <c r="C63" s="80"/>
      <c r="D63" s="727"/>
      <c r="E63" s="728"/>
      <c r="F63" s="728"/>
      <c r="G63" s="728"/>
      <c r="H63" s="728"/>
      <c r="I63" s="728"/>
      <c r="J63" s="728"/>
      <c r="K63" s="729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145"/>
      <c r="AS63" s="146"/>
      <c r="AT63" s="541"/>
      <c r="AU63" s="542"/>
    </row>
    <row r="64" spans="1:48" s="140" customFormat="1" ht="16.5" customHeight="1" outlineLevel="1" x14ac:dyDescent="0.2">
      <c r="A64" s="59"/>
      <c r="B64" s="72" t="s">
        <v>40</v>
      </c>
      <c r="C64" s="80">
        <v>32</v>
      </c>
      <c r="D64" s="727"/>
      <c r="E64" s="728"/>
      <c r="F64" s="728"/>
      <c r="G64" s="728"/>
      <c r="H64" s="728"/>
      <c r="I64" s="728"/>
      <c r="J64" s="728"/>
      <c r="K64" s="729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140" customFormat="1" ht="16.5" customHeight="1" outlineLevel="1" thickBot="1" x14ac:dyDescent="0.25">
      <c r="A65" s="59"/>
      <c r="B65" s="58">
        <v>402</v>
      </c>
      <c r="C65" s="57">
        <v>34</v>
      </c>
      <c r="D65" s="727"/>
      <c r="E65" s="728"/>
      <c r="F65" s="728"/>
      <c r="G65" s="728"/>
      <c r="H65" s="728"/>
      <c r="I65" s="728"/>
      <c r="J65" s="728"/>
      <c r="K65" s="729"/>
      <c r="L65" s="509" t="s">
        <v>134</v>
      </c>
      <c r="M65" s="510"/>
      <c r="N65" s="513" t="s">
        <v>93</v>
      </c>
      <c r="O65" s="512"/>
      <c r="P65" s="511" t="s">
        <v>134</v>
      </c>
      <c r="Q65" s="513"/>
      <c r="R65" s="496" t="s">
        <v>134</v>
      </c>
      <c r="S65" s="497"/>
      <c r="T65" s="514" t="s">
        <v>57</v>
      </c>
      <c r="U65" s="515"/>
      <c r="V65" s="513" t="s">
        <v>116</v>
      </c>
      <c r="W65" s="512"/>
      <c r="X65" s="511" t="s">
        <v>48</v>
      </c>
      <c r="Y65" s="513"/>
      <c r="Z65" s="496" t="s">
        <v>116</v>
      </c>
      <c r="AA65" s="497"/>
      <c r="AB65" s="509" t="s">
        <v>50</v>
      </c>
      <c r="AC65" s="510"/>
      <c r="AD65" s="776" t="s">
        <v>134</v>
      </c>
      <c r="AE65" s="775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774" t="s">
        <v>134</v>
      </c>
      <c r="AM65" s="775"/>
      <c r="AN65" s="511" t="s">
        <v>113</v>
      </c>
      <c r="AO65" s="513"/>
      <c r="AP65" s="777" t="s">
        <v>134</v>
      </c>
      <c r="AQ65" s="778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727"/>
      <c r="E66" s="728"/>
      <c r="F66" s="728"/>
      <c r="G66" s="728"/>
      <c r="H66" s="728"/>
      <c r="I66" s="728"/>
      <c r="J66" s="728"/>
      <c r="K66" s="729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140" customFormat="1" ht="16.5" customHeight="1" outlineLevel="1" x14ac:dyDescent="0.2">
      <c r="A67" s="59"/>
      <c r="B67" s="75" t="s">
        <v>120</v>
      </c>
      <c r="C67" s="81"/>
      <c r="D67" s="727"/>
      <c r="E67" s="728"/>
      <c r="F67" s="728"/>
      <c r="G67" s="728"/>
      <c r="H67" s="728"/>
      <c r="I67" s="728"/>
      <c r="J67" s="728"/>
      <c r="K67" s="729"/>
      <c r="L67" s="528"/>
      <c r="M67" s="563"/>
      <c r="N67" s="566"/>
      <c r="O67" s="530"/>
      <c r="P67" s="533" t="s">
        <v>58</v>
      </c>
      <c r="Q67" s="534"/>
      <c r="R67" s="535" t="s">
        <v>138</v>
      </c>
      <c r="S67" s="536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72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138</v>
      </c>
      <c r="AQ67" s="565"/>
      <c r="AR67" s="528"/>
      <c r="AS67" s="529"/>
      <c r="AT67" s="530"/>
      <c r="AU67" s="531"/>
      <c r="AV67" s="140">
        <f>COUNTA(D67:AU67)</f>
        <v>8</v>
      </c>
    </row>
    <row r="68" spans="1:48" s="140" customFormat="1" ht="16.5" customHeight="1" outlineLevel="1" x14ac:dyDescent="0.2">
      <c r="A68" s="59"/>
      <c r="B68" s="73" t="s">
        <v>41</v>
      </c>
      <c r="C68" s="80"/>
      <c r="D68" s="727"/>
      <c r="E68" s="728"/>
      <c r="F68" s="728"/>
      <c r="G68" s="728"/>
      <c r="H68" s="728"/>
      <c r="I68" s="728"/>
      <c r="J68" s="728"/>
      <c r="K68" s="729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145"/>
      <c r="AS68" s="146"/>
      <c r="AT68" s="541"/>
      <c r="AU68" s="542"/>
    </row>
    <row r="69" spans="1:48" s="140" customFormat="1" ht="16.5" customHeight="1" outlineLevel="1" x14ac:dyDescent="0.2">
      <c r="A69" s="59"/>
      <c r="B69" s="72" t="s">
        <v>39</v>
      </c>
      <c r="C69" s="80">
        <v>4</v>
      </c>
      <c r="D69" s="727"/>
      <c r="E69" s="728"/>
      <c r="F69" s="728"/>
      <c r="G69" s="728"/>
      <c r="H69" s="728"/>
      <c r="I69" s="728"/>
      <c r="J69" s="728"/>
      <c r="K69" s="729"/>
      <c r="L69" s="63"/>
      <c r="M69" s="83"/>
      <c r="N69" s="61"/>
      <c r="O69" s="153"/>
      <c r="P69" s="67"/>
      <c r="Q69" s="68"/>
      <c r="R69" s="66"/>
      <c r="S69" s="67"/>
      <c r="T69" s="63"/>
      <c r="U69" s="153"/>
      <c r="V69" s="152"/>
      <c r="W69" s="91"/>
      <c r="X69" s="67"/>
      <c r="Y69" s="68"/>
      <c r="Z69" s="65"/>
      <c r="AA69" s="64"/>
      <c r="AB69" s="63"/>
      <c r="AC69" s="153"/>
      <c r="AD69" s="152"/>
      <c r="AE69" s="91"/>
      <c r="AF69" s="67"/>
      <c r="AG69" s="68"/>
      <c r="AH69" s="65"/>
      <c r="AI69" s="64"/>
      <c r="AJ69" s="63"/>
      <c r="AK69" s="153"/>
      <c r="AL69" s="152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140" customFormat="1" ht="16.5" customHeight="1" outlineLevel="1" thickBot="1" x14ac:dyDescent="0.25">
      <c r="A70" s="59"/>
      <c r="B70" s="58">
        <v>405</v>
      </c>
      <c r="C70" s="57"/>
      <c r="D70" s="727"/>
      <c r="E70" s="728"/>
      <c r="F70" s="728"/>
      <c r="G70" s="728"/>
      <c r="H70" s="728"/>
      <c r="I70" s="728"/>
      <c r="J70" s="728"/>
      <c r="K70" s="729"/>
      <c r="L70" s="550"/>
      <c r="M70" s="553"/>
      <c r="N70" s="557"/>
      <c r="O70" s="551"/>
      <c r="P70" s="511" t="s">
        <v>51</v>
      </c>
      <c r="Q70" s="513"/>
      <c r="R70" s="496" t="s">
        <v>51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777" t="s">
        <v>51</v>
      </c>
      <c r="AQ70" s="776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727"/>
      <c r="E71" s="728"/>
      <c r="F71" s="728"/>
      <c r="G71" s="728"/>
      <c r="H71" s="728"/>
      <c r="I71" s="728"/>
      <c r="J71" s="728"/>
      <c r="K71" s="729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150"/>
      <c r="AU71" s="149"/>
    </row>
    <row r="72" spans="1:48" s="140" customFormat="1" ht="18" customHeight="1" outlineLevel="1" x14ac:dyDescent="0.2">
      <c r="A72" s="59"/>
      <c r="B72" s="75" t="s">
        <v>42</v>
      </c>
      <c r="C72" s="74"/>
      <c r="D72" s="727"/>
      <c r="E72" s="728"/>
      <c r="F72" s="728"/>
      <c r="G72" s="728"/>
      <c r="H72" s="728"/>
      <c r="I72" s="728"/>
      <c r="J72" s="728"/>
      <c r="K72" s="729"/>
      <c r="L72" s="537" t="s">
        <v>106</v>
      </c>
      <c r="M72" s="538"/>
      <c r="N72" s="527" t="s">
        <v>138</v>
      </c>
      <c r="O72" s="536"/>
      <c r="P72" s="527" t="s">
        <v>70</v>
      </c>
      <c r="Q72" s="534"/>
      <c r="R72" s="527" t="s">
        <v>138</v>
      </c>
      <c r="S72" s="527"/>
      <c r="T72" s="537" t="s">
        <v>74</v>
      </c>
      <c r="U72" s="538"/>
      <c r="V72" s="535" t="s">
        <v>138</v>
      </c>
      <c r="W72" s="536"/>
      <c r="X72" s="527" t="s">
        <v>68</v>
      </c>
      <c r="Y72" s="534"/>
      <c r="Z72" s="527" t="s">
        <v>138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138</v>
      </c>
      <c r="AM72" s="536"/>
      <c r="AN72" s="527" t="s">
        <v>74</v>
      </c>
      <c r="AO72" s="534"/>
      <c r="AP72" s="527" t="s">
        <v>138</v>
      </c>
      <c r="AQ72" s="527"/>
      <c r="AR72" s="528"/>
      <c r="AS72" s="529"/>
      <c r="AT72" s="530"/>
      <c r="AU72" s="531"/>
      <c r="AV72" s="140">
        <f>COUNTA(J72:AU72)</f>
        <v>16</v>
      </c>
    </row>
    <row r="73" spans="1:48" s="140" customFormat="1" ht="18" customHeight="1" outlineLevel="1" x14ac:dyDescent="0.2">
      <c r="A73" s="59"/>
      <c r="B73" s="73" t="s">
        <v>41</v>
      </c>
      <c r="C73" s="71"/>
      <c r="D73" s="727"/>
      <c r="E73" s="728"/>
      <c r="F73" s="728"/>
      <c r="G73" s="728"/>
      <c r="H73" s="728"/>
      <c r="I73" s="728"/>
      <c r="J73" s="728"/>
      <c r="K73" s="729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140" customFormat="1" ht="16.5" customHeight="1" outlineLevel="1" x14ac:dyDescent="0.2">
      <c r="A74" s="59"/>
      <c r="B74" s="72" t="s">
        <v>43</v>
      </c>
      <c r="C74" s="71">
        <v>34</v>
      </c>
      <c r="D74" s="727"/>
      <c r="E74" s="728"/>
      <c r="F74" s="728"/>
      <c r="G74" s="728"/>
      <c r="H74" s="728"/>
      <c r="I74" s="728"/>
      <c r="J74" s="728"/>
      <c r="K74" s="729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140" customFormat="1" ht="16.5" customHeight="1" outlineLevel="1" thickBot="1" x14ac:dyDescent="0.25">
      <c r="A75" s="59"/>
      <c r="B75" s="58">
        <v>405</v>
      </c>
      <c r="C75" s="57">
        <v>32</v>
      </c>
      <c r="D75" s="730"/>
      <c r="E75" s="731"/>
      <c r="F75" s="731"/>
      <c r="G75" s="731"/>
      <c r="H75" s="731"/>
      <c r="I75" s="731"/>
      <c r="J75" s="731"/>
      <c r="K75" s="732"/>
      <c r="L75" s="509" t="s">
        <v>126</v>
      </c>
      <c r="M75" s="510"/>
      <c r="N75" s="513" t="s">
        <v>52</v>
      </c>
      <c r="O75" s="512"/>
      <c r="P75" s="511" t="s">
        <v>52</v>
      </c>
      <c r="Q75" s="513"/>
      <c r="R75" s="496" t="s">
        <v>52</v>
      </c>
      <c r="S75" s="497"/>
      <c r="T75" s="509" t="s">
        <v>48</v>
      </c>
      <c r="U75" s="510"/>
      <c r="V75" s="776" t="s">
        <v>52</v>
      </c>
      <c r="W75" s="775"/>
      <c r="X75" s="511" t="s">
        <v>151</v>
      </c>
      <c r="Y75" s="513"/>
      <c r="Z75" s="774" t="s">
        <v>52</v>
      </c>
      <c r="AA75" s="778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772" t="s">
        <v>49</v>
      </c>
      <c r="AK75" s="773"/>
      <c r="AL75" s="774" t="s">
        <v>52</v>
      </c>
      <c r="AM75" s="775"/>
      <c r="AN75" s="774" t="s">
        <v>51</v>
      </c>
      <c r="AO75" s="776"/>
      <c r="AP75" s="777" t="s">
        <v>52</v>
      </c>
      <c r="AQ75" s="778"/>
      <c r="AR75" s="498"/>
      <c r="AS75" s="499"/>
      <c r="AT75" s="500"/>
      <c r="AU75" s="501"/>
    </row>
    <row r="76" spans="1:48" s="140" customFormat="1" ht="16.5" customHeight="1" outlineLevel="1" x14ac:dyDescent="0.2">
      <c r="A76" s="56"/>
      <c r="B76" s="55"/>
      <c r="C76" s="42">
        <f>SUM(C11:C75)</f>
        <v>490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140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140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140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142"/>
      <c r="T80" s="35"/>
      <c r="U80" s="34"/>
      <c r="V80" s="141"/>
      <c r="W80" s="141" t="s">
        <v>5</v>
      </c>
      <c r="X80" s="141"/>
      <c r="Y80" s="141"/>
      <c r="Z80" s="141"/>
      <c r="AA80" s="142"/>
      <c r="AB80" s="35"/>
      <c r="AC80" s="34"/>
      <c r="AD80" s="141"/>
      <c r="AE80" s="141" t="s">
        <v>4</v>
      </c>
      <c r="AF80" s="141"/>
      <c r="AG80" s="141"/>
      <c r="AH80" s="141"/>
      <c r="AI80" s="142"/>
      <c r="AJ80" s="35"/>
      <c r="AK80" s="34"/>
      <c r="AL80" s="141"/>
      <c r="AM80" s="141" t="s">
        <v>3</v>
      </c>
      <c r="AN80" s="141"/>
      <c r="AO80" s="141"/>
      <c r="AP80" s="141"/>
      <c r="AQ80" s="142"/>
      <c r="AR80" s="141"/>
      <c r="AS80" s="141" t="s">
        <v>2</v>
      </c>
      <c r="AT80" s="141"/>
      <c r="AU80" s="142"/>
    </row>
    <row r="81" spans="2:48" s="140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140" customFormat="1" ht="16.5" customHeight="1" outlineLevel="1" x14ac:dyDescent="0.2">
      <c r="B82" s="121" t="s">
        <v>46</v>
      </c>
      <c r="C82" s="25"/>
      <c r="D82" s="19">
        <f t="shared" ref="D82:K91" si="0">IF($B82&lt;&gt;"",COUNTIF(D$12:D$77,$B82),0)</f>
        <v>0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ref="L82:L103" si="1">IF($B82&lt;&gt;"",COUNTIF(L$11:L$77,$B82),0)</f>
        <v>0</v>
      </c>
      <c r="M82" s="14">
        <f t="shared" ref="M82:V91" si="2">IF($B82&lt;&gt;"",COUNTIF(M$12:M$77,$B82),0)</f>
        <v>0</v>
      </c>
      <c r="N82" s="14">
        <f t="shared" si="2"/>
        <v>0</v>
      </c>
      <c r="O82" s="14">
        <f t="shared" si="2"/>
        <v>0</v>
      </c>
      <c r="P82" s="14">
        <f t="shared" si="2"/>
        <v>0</v>
      </c>
      <c r="Q82" s="14">
        <f t="shared" si="2"/>
        <v>0</v>
      </c>
      <c r="R82" s="14">
        <f t="shared" si="2"/>
        <v>0</v>
      </c>
      <c r="S82" s="18">
        <f t="shared" si="2"/>
        <v>0</v>
      </c>
      <c r="T82" s="19">
        <f t="shared" si="2"/>
        <v>1</v>
      </c>
      <c r="U82" s="14">
        <f t="shared" si="2"/>
        <v>0</v>
      </c>
      <c r="V82" s="14">
        <f t="shared" si="2"/>
        <v>0</v>
      </c>
      <c r="W82" s="14">
        <f t="shared" ref="W82:AF91" si="3">IF($B82&lt;&gt;"",COUNTIF(W$12:W$77,$B82),0)</f>
        <v>0</v>
      </c>
      <c r="X82" s="14">
        <f t="shared" si="3"/>
        <v>1</v>
      </c>
      <c r="Y82" s="14">
        <f t="shared" si="3"/>
        <v>0</v>
      </c>
      <c r="Z82" s="14">
        <f t="shared" si="3"/>
        <v>1</v>
      </c>
      <c r="AA82" s="18">
        <f t="shared" si="3"/>
        <v>0</v>
      </c>
      <c r="AB82" s="19">
        <f t="shared" si="3"/>
        <v>1</v>
      </c>
      <c r="AC82" s="14">
        <f t="shared" si="3"/>
        <v>0</v>
      </c>
      <c r="AD82" s="14">
        <f t="shared" si="3"/>
        <v>0</v>
      </c>
      <c r="AE82" s="14">
        <f t="shared" si="3"/>
        <v>0</v>
      </c>
      <c r="AF82" s="14">
        <f t="shared" si="3"/>
        <v>0</v>
      </c>
      <c r="AG82" s="14">
        <f t="shared" ref="AG82:AU91" si="4">IF($B82&lt;&gt;"",COUNTIF(AG$12:AG$77,$B82),0)</f>
        <v>0</v>
      </c>
      <c r="AH82" s="14">
        <f t="shared" si="4"/>
        <v>0</v>
      </c>
      <c r="AI82" s="18">
        <f t="shared" si="4"/>
        <v>0</v>
      </c>
      <c r="AJ82" s="19">
        <f t="shared" si="4"/>
        <v>1</v>
      </c>
      <c r="AK82" s="14">
        <f t="shared" si="4"/>
        <v>0</v>
      </c>
      <c r="AL82" s="14">
        <f t="shared" si="4"/>
        <v>1</v>
      </c>
      <c r="AM82" s="14">
        <f t="shared" si="4"/>
        <v>0</v>
      </c>
      <c r="AN82" s="14">
        <f t="shared" si="4"/>
        <v>0</v>
      </c>
      <c r="AO82" s="14">
        <f t="shared" si="4"/>
        <v>0</v>
      </c>
      <c r="AP82" s="14">
        <f t="shared" si="4"/>
        <v>0</v>
      </c>
      <c r="AQ82" s="18">
        <f t="shared" si="4"/>
        <v>0</v>
      </c>
      <c r="AR82" s="17">
        <f t="shared" si="4"/>
        <v>0</v>
      </c>
      <c r="AS82" s="14">
        <f t="shared" si="4"/>
        <v>0</v>
      </c>
      <c r="AT82" s="14">
        <f t="shared" si="4"/>
        <v>0</v>
      </c>
      <c r="AU82" s="14">
        <f t="shared" si="4"/>
        <v>0</v>
      </c>
      <c r="AV82" s="24">
        <f t="shared" ref="AV82:AV103" si="5">SUM(D82:AU82)*2</f>
        <v>12</v>
      </c>
    </row>
    <row r="83" spans="2:48" s="140" customFormat="1" ht="18" customHeight="1" outlineLevel="1" x14ac:dyDescent="0.2">
      <c r="B83" s="22" t="s">
        <v>31</v>
      </c>
      <c r="C83" s="20"/>
      <c r="D83" s="19">
        <f t="shared" si="0"/>
        <v>0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0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1"/>
        <v>0</v>
      </c>
      <c r="M83" s="14">
        <f t="shared" si="2"/>
        <v>0</v>
      </c>
      <c r="N83" s="14">
        <f t="shared" si="2"/>
        <v>0</v>
      </c>
      <c r="O83" s="14">
        <f t="shared" si="2"/>
        <v>0</v>
      </c>
      <c r="P83" s="14">
        <f t="shared" si="2"/>
        <v>0</v>
      </c>
      <c r="Q83" s="14">
        <f t="shared" si="2"/>
        <v>0</v>
      </c>
      <c r="R83" s="14">
        <f t="shared" si="2"/>
        <v>0</v>
      </c>
      <c r="S83" s="18">
        <f t="shared" si="2"/>
        <v>0</v>
      </c>
      <c r="T83" s="19">
        <f t="shared" si="2"/>
        <v>1</v>
      </c>
      <c r="U83" s="14">
        <f t="shared" si="2"/>
        <v>0</v>
      </c>
      <c r="V83" s="14">
        <f t="shared" si="2"/>
        <v>1</v>
      </c>
      <c r="W83" s="14">
        <f t="shared" si="3"/>
        <v>0</v>
      </c>
      <c r="X83" s="14">
        <f t="shared" si="3"/>
        <v>0</v>
      </c>
      <c r="Y83" s="14">
        <f t="shared" si="3"/>
        <v>0</v>
      </c>
      <c r="Z83" s="14">
        <f t="shared" si="3"/>
        <v>0</v>
      </c>
      <c r="AA83" s="18">
        <f t="shared" si="3"/>
        <v>0</v>
      </c>
      <c r="AB83" s="19">
        <f t="shared" si="3"/>
        <v>0</v>
      </c>
      <c r="AC83" s="14">
        <f t="shared" si="3"/>
        <v>0</v>
      </c>
      <c r="AD83" s="14">
        <f t="shared" si="3"/>
        <v>1</v>
      </c>
      <c r="AE83" s="14">
        <f t="shared" si="3"/>
        <v>0</v>
      </c>
      <c r="AF83" s="14">
        <f t="shared" si="3"/>
        <v>0</v>
      </c>
      <c r="AG83" s="14">
        <f t="shared" si="4"/>
        <v>0</v>
      </c>
      <c r="AH83" s="14">
        <f t="shared" si="4"/>
        <v>0</v>
      </c>
      <c r="AI83" s="18">
        <f t="shared" si="4"/>
        <v>0</v>
      </c>
      <c r="AJ83" s="19">
        <f t="shared" si="4"/>
        <v>1</v>
      </c>
      <c r="AK83" s="14">
        <f t="shared" si="4"/>
        <v>0</v>
      </c>
      <c r="AL83" s="14">
        <f t="shared" si="4"/>
        <v>1</v>
      </c>
      <c r="AM83" s="14">
        <f t="shared" si="4"/>
        <v>0</v>
      </c>
      <c r="AN83" s="14">
        <f t="shared" si="4"/>
        <v>0</v>
      </c>
      <c r="AO83" s="14">
        <f t="shared" si="4"/>
        <v>0</v>
      </c>
      <c r="AP83" s="14">
        <f t="shared" si="4"/>
        <v>0</v>
      </c>
      <c r="AQ83" s="18">
        <f t="shared" si="4"/>
        <v>0</v>
      </c>
      <c r="AR83" s="17">
        <f t="shared" si="4"/>
        <v>0</v>
      </c>
      <c r="AS83" s="14">
        <f t="shared" si="4"/>
        <v>0</v>
      </c>
      <c r="AT83" s="14">
        <f t="shared" si="4"/>
        <v>0</v>
      </c>
      <c r="AU83" s="14">
        <f t="shared" si="4"/>
        <v>0</v>
      </c>
      <c r="AV83" s="9">
        <f t="shared" si="5"/>
        <v>10</v>
      </c>
    </row>
    <row r="84" spans="2:48" s="140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1"/>
        <v>1</v>
      </c>
      <c r="M84" s="14">
        <f t="shared" si="2"/>
        <v>0</v>
      </c>
      <c r="N84" s="14">
        <f t="shared" si="2"/>
        <v>1</v>
      </c>
      <c r="O84" s="14">
        <f t="shared" si="2"/>
        <v>0</v>
      </c>
      <c r="P84" s="14">
        <f t="shared" si="2"/>
        <v>0</v>
      </c>
      <c r="Q84" s="14">
        <f t="shared" si="2"/>
        <v>0</v>
      </c>
      <c r="R84" s="14">
        <f t="shared" si="2"/>
        <v>0</v>
      </c>
      <c r="S84" s="18">
        <f t="shared" si="2"/>
        <v>0</v>
      </c>
      <c r="T84" s="19">
        <f t="shared" si="2"/>
        <v>0</v>
      </c>
      <c r="U84" s="14">
        <f t="shared" si="2"/>
        <v>0</v>
      </c>
      <c r="V84" s="14">
        <f t="shared" si="2"/>
        <v>0</v>
      </c>
      <c r="W84" s="14">
        <f t="shared" si="3"/>
        <v>0</v>
      </c>
      <c r="X84" s="14">
        <f t="shared" si="3"/>
        <v>0</v>
      </c>
      <c r="Y84" s="14">
        <f t="shared" si="3"/>
        <v>0</v>
      </c>
      <c r="Z84" s="14">
        <f t="shared" si="3"/>
        <v>0</v>
      </c>
      <c r="AA84" s="18">
        <f t="shared" si="3"/>
        <v>0</v>
      </c>
      <c r="AB84" s="19">
        <f t="shared" si="3"/>
        <v>1</v>
      </c>
      <c r="AC84" s="14">
        <f t="shared" si="3"/>
        <v>0</v>
      </c>
      <c r="AD84" s="14">
        <f t="shared" si="3"/>
        <v>1</v>
      </c>
      <c r="AE84" s="14">
        <f t="shared" si="3"/>
        <v>0</v>
      </c>
      <c r="AF84" s="14">
        <f t="shared" si="3"/>
        <v>0</v>
      </c>
      <c r="AG84" s="14">
        <f t="shared" si="4"/>
        <v>0</v>
      </c>
      <c r="AH84" s="14">
        <f t="shared" si="4"/>
        <v>0</v>
      </c>
      <c r="AI84" s="18">
        <f t="shared" si="4"/>
        <v>0</v>
      </c>
      <c r="AJ84" s="19">
        <f t="shared" si="4"/>
        <v>0</v>
      </c>
      <c r="AK84" s="14">
        <f t="shared" si="4"/>
        <v>0</v>
      </c>
      <c r="AL84" s="14">
        <f t="shared" si="4"/>
        <v>0</v>
      </c>
      <c r="AM84" s="14">
        <f t="shared" si="4"/>
        <v>0</v>
      </c>
      <c r="AN84" s="14">
        <f t="shared" si="4"/>
        <v>0</v>
      </c>
      <c r="AO84" s="14">
        <f t="shared" si="4"/>
        <v>0</v>
      </c>
      <c r="AP84" s="14">
        <f t="shared" si="4"/>
        <v>0</v>
      </c>
      <c r="AQ84" s="18">
        <f t="shared" si="4"/>
        <v>0</v>
      </c>
      <c r="AR84" s="17">
        <f t="shared" si="4"/>
        <v>0</v>
      </c>
      <c r="AS84" s="14">
        <f t="shared" si="4"/>
        <v>0</v>
      </c>
      <c r="AT84" s="14">
        <f t="shared" si="4"/>
        <v>0</v>
      </c>
      <c r="AU84" s="14">
        <f t="shared" si="4"/>
        <v>0</v>
      </c>
      <c r="AV84" s="9">
        <f t="shared" si="5"/>
        <v>8</v>
      </c>
    </row>
    <row r="85" spans="2:48" s="140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0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1"/>
        <v>0</v>
      </c>
      <c r="M85" s="14">
        <f t="shared" si="2"/>
        <v>0</v>
      </c>
      <c r="N85" s="14">
        <f t="shared" si="2"/>
        <v>0</v>
      </c>
      <c r="O85" s="14">
        <f t="shared" si="2"/>
        <v>0</v>
      </c>
      <c r="P85" s="14">
        <f t="shared" si="2"/>
        <v>0</v>
      </c>
      <c r="Q85" s="14">
        <f t="shared" si="2"/>
        <v>0</v>
      </c>
      <c r="R85" s="14">
        <f t="shared" si="2"/>
        <v>0</v>
      </c>
      <c r="S85" s="18">
        <f t="shared" si="2"/>
        <v>0</v>
      </c>
      <c r="T85" s="19">
        <f t="shared" si="2"/>
        <v>0</v>
      </c>
      <c r="U85" s="14">
        <f t="shared" si="2"/>
        <v>0</v>
      </c>
      <c r="V85" s="14">
        <f t="shared" si="2"/>
        <v>1</v>
      </c>
      <c r="W85" s="14">
        <f t="shared" si="3"/>
        <v>0</v>
      </c>
      <c r="X85" s="14">
        <f t="shared" si="3"/>
        <v>0</v>
      </c>
      <c r="Y85" s="14">
        <f t="shared" si="3"/>
        <v>0</v>
      </c>
      <c r="Z85" s="14">
        <f t="shared" si="3"/>
        <v>1</v>
      </c>
      <c r="AA85" s="18">
        <f t="shared" si="3"/>
        <v>0</v>
      </c>
      <c r="AB85" s="19">
        <f t="shared" si="3"/>
        <v>1</v>
      </c>
      <c r="AC85" s="14">
        <f t="shared" si="3"/>
        <v>0</v>
      </c>
      <c r="AD85" s="14">
        <f t="shared" si="3"/>
        <v>1</v>
      </c>
      <c r="AE85" s="14">
        <f t="shared" si="3"/>
        <v>0</v>
      </c>
      <c r="AF85" s="14">
        <f t="shared" si="3"/>
        <v>1</v>
      </c>
      <c r="AG85" s="14">
        <f t="shared" si="4"/>
        <v>0</v>
      </c>
      <c r="AH85" s="14">
        <f t="shared" si="4"/>
        <v>1</v>
      </c>
      <c r="AI85" s="18">
        <f t="shared" si="4"/>
        <v>0</v>
      </c>
      <c r="AJ85" s="19">
        <f t="shared" si="4"/>
        <v>1</v>
      </c>
      <c r="AK85" s="14">
        <f t="shared" si="4"/>
        <v>0</v>
      </c>
      <c r="AL85" s="14">
        <f t="shared" si="4"/>
        <v>1</v>
      </c>
      <c r="AM85" s="14">
        <f t="shared" si="4"/>
        <v>0</v>
      </c>
      <c r="AN85" s="14">
        <f t="shared" si="4"/>
        <v>1</v>
      </c>
      <c r="AO85" s="14">
        <f t="shared" si="4"/>
        <v>0</v>
      </c>
      <c r="AP85" s="14">
        <f t="shared" si="4"/>
        <v>1</v>
      </c>
      <c r="AQ85" s="18">
        <f t="shared" si="4"/>
        <v>0</v>
      </c>
      <c r="AR85" s="17">
        <f t="shared" si="4"/>
        <v>0</v>
      </c>
      <c r="AS85" s="14">
        <f t="shared" si="4"/>
        <v>0</v>
      </c>
      <c r="AT85" s="14">
        <f t="shared" si="4"/>
        <v>0</v>
      </c>
      <c r="AU85" s="14">
        <f t="shared" si="4"/>
        <v>0</v>
      </c>
      <c r="AV85" s="9">
        <f t="shared" si="5"/>
        <v>20</v>
      </c>
    </row>
    <row r="86" spans="2:48" s="140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0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0</v>
      </c>
      <c r="K86" s="18">
        <f t="shared" si="0"/>
        <v>0</v>
      </c>
      <c r="L86" s="19">
        <f t="shared" si="1"/>
        <v>0</v>
      </c>
      <c r="M86" s="14">
        <f t="shared" si="2"/>
        <v>0</v>
      </c>
      <c r="N86" s="14">
        <f t="shared" si="2"/>
        <v>0</v>
      </c>
      <c r="O86" s="14">
        <f t="shared" si="2"/>
        <v>0</v>
      </c>
      <c r="P86" s="14">
        <f t="shared" si="2"/>
        <v>0</v>
      </c>
      <c r="Q86" s="14">
        <f t="shared" si="2"/>
        <v>0</v>
      </c>
      <c r="R86" s="14">
        <f t="shared" si="2"/>
        <v>0</v>
      </c>
      <c r="S86" s="18">
        <f t="shared" si="2"/>
        <v>0</v>
      </c>
      <c r="T86" s="19">
        <f t="shared" si="2"/>
        <v>1</v>
      </c>
      <c r="U86" s="14">
        <f t="shared" si="2"/>
        <v>0</v>
      </c>
      <c r="V86" s="14">
        <f t="shared" si="2"/>
        <v>1</v>
      </c>
      <c r="W86" s="14">
        <f t="shared" si="3"/>
        <v>0</v>
      </c>
      <c r="X86" s="14">
        <f t="shared" si="3"/>
        <v>1</v>
      </c>
      <c r="Y86" s="14">
        <f t="shared" si="3"/>
        <v>0</v>
      </c>
      <c r="Z86" s="14">
        <f t="shared" si="3"/>
        <v>0</v>
      </c>
      <c r="AA86" s="18">
        <f t="shared" si="3"/>
        <v>0</v>
      </c>
      <c r="AB86" s="19">
        <f t="shared" si="3"/>
        <v>1</v>
      </c>
      <c r="AC86" s="14">
        <f t="shared" si="3"/>
        <v>0</v>
      </c>
      <c r="AD86" s="14">
        <f t="shared" si="3"/>
        <v>1</v>
      </c>
      <c r="AE86" s="14">
        <f t="shared" si="3"/>
        <v>0</v>
      </c>
      <c r="AF86" s="14">
        <f t="shared" si="3"/>
        <v>1</v>
      </c>
      <c r="AG86" s="14">
        <f t="shared" si="4"/>
        <v>0</v>
      </c>
      <c r="AH86" s="14">
        <f t="shared" si="4"/>
        <v>0</v>
      </c>
      <c r="AI86" s="18">
        <f t="shared" si="4"/>
        <v>0</v>
      </c>
      <c r="AJ86" s="19">
        <f t="shared" si="4"/>
        <v>1</v>
      </c>
      <c r="AK86" s="14">
        <f t="shared" si="4"/>
        <v>0</v>
      </c>
      <c r="AL86" s="14">
        <f t="shared" si="4"/>
        <v>1</v>
      </c>
      <c r="AM86" s="14">
        <f t="shared" si="4"/>
        <v>0</v>
      </c>
      <c r="AN86" s="14">
        <f t="shared" si="4"/>
        <v>0</v>
      </c>
      <c r="AO86" s="14">
        <f t="shared" si="4"/>
        <v>0</v>
      </c>
      <c r="AP86" s="14">
        <f t="shared" si="4"/>
        <v>0</v>
      </c>
      <c r="AQ86" s="18">
        <f t="shared" si="4"/>
        <v>0</v>
      </c>
      <c r="AR86" s="17">
        <f t="shared" si="4"/>
        <v>0</v>
      </c>
      <c r="AS86" s="14">
        <f t="shared" si="4"/>
        <v>0</v>
      </c>
      <c r="AT86" s="14">
        <f t="shared" si="4"/>
        <v>0</v>
      </c>
      <c r="AU86" s="14">
        <f t="shared" si="4"/>
        <v>0</v>
      </c>
      <c r="AV86" s="9">
        <f t="shared" si="5"/>
        <v>16</v>
      </c>
    </row>
    <row r="87" spans="2:48" s="140" customFormat="1" ht="18" customHeight="1" outlineLevel="1" x14ac:dyDescent="0.2">
      <c r="B87" s="22" t="s">
        <v>48</v>
      </c>
      <c r="C87" s="20"/>
      <c r="D87" s="19">
        <f t="shared" si="0"/>
        <v>0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0</v>
      </c>
      <c r="K87" s="18">
        <f t="shared" si="0"/>
        <v>0</v>
      </c>
      <c r="L87" s="19">
        <f t="shared" si="1"/>
        <v>0</v>
      </c>
      <c r="M87" s="14">
        <f t="shared" si="2"/>
        <v>0</v>
      </c>
      <c r="N87" s="14">
        <f t="shared" si="2"/>
        <v>0</v>
      </c>
      <c r="O87" s="14">
        <f t="shared" si="2"/>
        <v>0</v>
      </c>
      <c r="P87" s="14">
        <f t="shared" si="2"/>
        <v>0</v>
      </c>
      <c r="Q87" s="14">
        <f t="shared" si="2"/>
        <v>0</v>
      </c>
      <c r="R87" s="14">
        <f t="shared" si="2"/>
        <v>0</v>
      </c>
      <c r="S87" s="18">
        <f t="shared" si="2"/>
        <v>0</v>
      </c>
      <c r="T87" s="19">
        <f t="shared" si="2"/>
        <v>1</v>
      </c>
      <c r="U87" s="14">
        <f t="shared" si="2"/>
        <v>0</v>
      </c>
      <c r="V87" s="14">
        <f t="shared" si="2"/>
        <v>1</v>
      </c>
      <c r="W87" s="14">
        <f t="shared" si="3"/>
        <v>0</v>
      </c>
      <c r="X87" s="14">
        <f t="shared" si="3"/>
        <v>1</v>
      </c>
      <c r="Y87" s="14">
        <f t="shared" si="3"/>
        <v>0</v>
      </c>
      <c r="Z87" s="14">
        <f t="shared" si="3"/>
        <v>1</v>
      </c>
      <c r="AA87" s="18">
        <f t="shared" si="3"/>
        <v>0</v>
      </c>
      <c r="AB87" s="19">
        <f t="shared" si="3"/>
        <v>1</v>
      </c>
      <c r="AC87" s="14">
        <f t="shared" si="3"/>
        <v>0</v>
      </c>
      <c r="AD87" s="14">
        <f t="shared" si="3"/>
        <v>1</v>
      </c>
      <c r="AE87" s="14">
        <f t="shared" si="3"/>
        <v>0</v>
      </c>
      <c r="AF87" s="14">
        <f t="shared" si="3"/>
        <v>0</v>
      </c>
      <c r="AG87" s="14">
        <f t="shared" si="4"/>
        <v>0</v>
      </c>
      <c r="AH87" s="14">
        <f t="shared" si="4"/>
        <v>1</v>
      </c>
      <c r="AI87" s="18">
        <f t="shared" si="4"/>
        <v>0</v>
      </c>
      <c r="AJ87" s="19">
        <f t="shared" si="4"/>
        <v>1</v>
      </c>
      <c r="AK87" s="14">
        <f t="shared" si="4"/>
        <v>0</v>
      </c>
      <c r="AL87" s="14">
        <f t="shared" si="4"/>
        <v>1</v>
      </c>
      <c r="AM87" s="14">
        <f t="shared" si="4"/>
        <v>0</v>
      </c>
      <c r="AN87" s="14">
        <f t="shared" si="4"/>
        <v>1</v>
      </c>
      <c r="AO87" s="14">
        <f t="shared" si="4"/>
        <v>0</v>
      </c>
      <c r="AP87" s="14">
        <f t="shared" si="4"/>
        <v>0</v>
      </c>
      <c r="AQ87" s="18">
        <f t="shared" si="4"/>
        <v>0</v>
      </c>
      <c r="AR87" s="17">
        <f t="shared" si="4"/>
        <v>0</v>
      </c>
      <c r="AS87" s="14">
        <f t="shared" si="4"/>
        <v>0</v>
      </c>
      <c r="AT87" s="14">
        <f t="shared" si="4"/>
        <v>0</v>
      </c>
      <c r="AU87" s="14">
        <f t="shared" si="4"/>
        <v>0</v>
      </c>
      <c r="AV87" s="9">
        <f t="shared" si="5"/>
        <v>20</v>
      </c>
    </row>
    <row r="88" spans="2:48" s="140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0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1"/>
        <v>1</v>
      </c>
      <c r="M88" s="14">
        <f t="shared" si="2"/>
        <v>0</v>
      </c>
      <c r="N88" s="14">
        <f t="shared" si="2"/>
        <v>1</v>
      </c>
      <c r="O88" s="14">
        <f t="shared" si="2"/>
        <v>0</v>
      </c>
      <c r="P88" s="14">
        <f t="shared" si="2"/>
        <v>1</v>
      </c>
      <c r="Q88" s="14">
        <f t="shared" si="2"/>
        <v>0</v>
      </c>
      <c r="R88" s="14">
        <f t="shared" si="2"/>
        <v>1</v>
      </c>
      <c r="S88" s="18">
        <f t="shared" si="2"/>
        <v>0</v>
      </c>
      <c r="T88" s="19">
        <f t="shared" si="2"/>
        <v>1</v>
      </c>
      <c r="U88" s="14">
        <f t="shared" si="2"/>
        <v>0</v>
      </c>
      <c r="V88" s="14">
        <f t="shared" si="2"/>
        <v>0</v>
      </c>
      <c r="W88" s="14">
        <f t="shared" si="3"/>
        <v>0</v>
      </c>
      <c r="X88" s="14">
        <f t="shared" si="3"/>
        <v>1</v>
      </c>
      <c r="Y88" s="14">
        <f t="shared" si="3"/>
        <v>0</v>
      </c>
      <c r="Z88" s="14">
        <f t="shared" si="3"/>
        <v>0</v>
      </c>
      <c r="AA88" s="18">
        <f t="shared" si="3"/>
        <v>0</v>
      </c>
      <c r="AB88" s="19">
        <f t="shared" si="3"/>
        <v>1</v>
      </c>
      <c r="AC88" s="14">
        <f t="shared" si="3"/>
        <v>0</v>
      </c>
      <c r="AD88" s="14">
        <f t="shared" si="3"/>
        <v>1</v>
      </c>
      <c r="AE88" s="14">
        <f t="shared" si="3"/>
        <v>0</v>
      </c>
      <c r="AF88" s="14">
        <f t="shared" si="3"/>
        <v>1</v>
      </c>
      <c r="AG88" s="14">
        <f t="shared" si="4"/>
        <v>0</v>
      </c>
      <c r="AH88" s="14">
        <f t="shared" si="4"/>
        <v>1</v>
      </c>
      <c r="AI88" s="18">
        <f t="shared" si="4"/>
        <v>0</v>
      </c>
      <c r="AJ88" s="19">
        <f t="shared" si="4"/>
        <v>1</v>
      </c>
      <c r="AK88" s="14">
        <f t="shared" si="4"/>
        <v>0</v>
      </c>
      <c r="AL88" s="14">
        <f t="shared" si="4"/>
        <v>1</v>
      </c>
      <c r="AM88" s="14">
        <f t="shared" si="4"/>
        <v>0</v>
      </c>
      <c r="AN88" s="14">
        <f t="shared" si="4"/>
        <v>1</v>
      </c>
      <c r="AO88" s="14">
        <f t="shared" si="4"/>
        <v>0</v>
      </c>
      <c r="AP88" s="14">
        <f t="shared" si="4"/>
        <v>1</v>
      </c>
      <c r="AQ88" s="18">
        <f t="shared" si="4"/>
        <v>0</v>
      </c>
      <c r="AR88" s="17">
        <f t="shared" si="4"/>
        <v>0</v>
      </c>
      <c r="AS88" s="14">
        <f t="shared" si="4"/>
        <v>0</v>
      </c>
      <c r="AT88" s="14">
        <f t="shared" si="4"/>
        <v>0</v>
      </c>
      <c r="AU88" s="14">
        <f t="shared" si="4"/>
        <v>0</v>
      </c>
      <c r="AV88" s="9">
        <f t="shared" si="5"/>
        <v>28</v>
      </c>
    </row>
    <row r="89" spans="2:48" s="140" customFormat="1" ht="16.5" customHeight="1" outlineLevel="1" x14ac:dyDescent="0.2">
      <c r="B89" s="22" t="s">
        <v>50</v>
      </c>
      <c r="C89" s="20"/>
      <c r="D89" s="19">
        <f t="shared" si="0"/>
        <v>0</v>
      </c>
      <c r="E89" s="14">
        <f t="shared" si="0"/>
        <v>0</v>
      </c>
      <c r="F89" s="14">
        <f t="shared" si="0"/>
        <v>0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1"/>
        <v>1</v>
      </c>
      <c r="M89" s="14">
        <f t="shared" si="2"/>
        <v>0</v>
      </c>
      <c r="N89" s="14">
        <f t="shared" si="2"/>
        <v>1</v>
      </c>
      <c r="O89" s="14">
        <f t="shared" si="2"/>
        <v>0</v>
      </c>
      <c r="P89" s="14">
        <f t="shared" si="2"/>
        <v>1</v>
      </c>
      <c r="Q89" s="14">
        <f t="shared" si="2"/>
        <v>0</v>
      </c>
      <c r="R89" s="14">
        <f t="shared" si="2"/>
        <v>1</v>
      </c>
      <c r="S89" s="18">
        <f t="shared" si="2"/>
        <v>0</v>
      </c>
      <c r="T89" s="19">
        <f t="shared" si="2"/>
        <v>1</v>
      </c>
      <c r="U89" s="14">
        <f t="shared" si="2"/>
        <v>0</v>
      </c>
      <c r="V89" s="14">
        <f t="shared" si="2"/>
        <v>1</v>
      </c>
      <c r="W89" s="14">
        <f t="shared" si="3"/>
        <v>0</v>
      </c>
      <c r="X89" s="14">
        <f t="shared" si="3"/>
        <v>0</v>
      </c>
      <c r="Y89" s="14">
        <f t="shared" si="3"/>
        <v>0</v>
      </c>
      <c r="Z89" s="14">
        <f t="shared" si="3"/>
        <v>0</v>
      </c>
      <c r="AA89" s="18">
        <f t="shared" si="3"/>
        <v>0</v>
      </c>
      <c r="AB89" s="19">
        <f t="shared" si="3"/>
        <v>1</v>
      </c>
      <c r="AC89" s="14">
        <f t="shared" si="3"/>
        <v>0</v>
      </c>
      <c r="AD89" s="14">
        <f t="shared" si="3"/>
        <v>1</v>
      </c>
      <c r="AE89" s="14">
        <f t="shared" si="3"/>
        <v>0</v>
      </c>
      <c r="AF89" s="14">
        <f t="shared" si="3"/>
        <v>1</v>
      </c>
      <c r="AG89" s="14">
        <f t="shared" si="4"/>
        <v>0</v>
      </c>
      <c r="AH89" s="14">
        <f t="shared" si="4"/>
        <v>1</v>
      </c>
      <c r="AI89" s="18">
        <f t="shared" si="4"/>
        <v>0</v>
      </c>
      <c r="AJ89" s="19">
        <f t="shared" si="4"/>
        <v>1</v>
      </c>
      <c r="AK89" s="14">
        <f t="shared" si="4"/>
        <v>0</v>
      </c>
      <c r="AL89" s="14">
        <f t="shared" si="4"/>
        <v>1</v>
      </c>
      <c r="AM89" s="14">
        <f t="shared" si="4"/>
        <v>0</v>
      </c>
      <c r="AN89" s="14">
        <f t="shared" si="4"/>
        <v>0</v>
      </c>
      <c r="AO89" s="14">
        <f t="shared" si="4"/>
        <v>0</v>
      </c>
      <c r="AP89" s="14">
        <f t="shared" si="4"/>
        <v>1</v>
      </c>
      <c r="AQ89" s="18">
        <f t="shared" si="4"/>
        <v>0</v>
      </c>
      <c r="AR89" s="17">
        <f t="shared" si="4"/>
        <v>0</v>
      </c>
      <c r="AS89" s="14">
        <f t="shared" si="4"/>
        <v>0</v>
      </c>
      <c r="AT89" s="14">
        <f t="shared" si="4"/>
        <v>0</v>
      </c>
      <c r="AU89" s="14">
        <f t="shared" si="4"/>
        <v>0</v>
      </c>
      <c r="AV89" s="9">
        <f t="shared" si="5"/>
        <v>26</v>
      </c>
    </row>
    <row r="90" spans="2:48" s="140" customFormat="1" ht="16.5" customHeight="1" outlineLevel="1" x14ac:dyDescent="0.2">
      <c r="B90" s="22" t="s">
        <v>51</v>
      </c>
      <c r="C90" s="20"/>
      <c r="D90" s="19">
        <f t="shared" si="0"/>
        <v>0</v>
      </c>
      <c r="E90" s="14">
        <f t="shared" si="0"/>
        <v>0</v>
      </c>
      <c r="F90" s="14">
        <f t="shared" si="0"/>
        <v>0</v>
      </c>
      <c r="G90" s="14">
        <f t="shared" si="0"/>
        <v>0</v>
      </c>
      <c r="H90" s="14">
        <f t="shared" si="0"/>
        <v>0</v>
      </c>
      <c r="I90" s="14">
        <f t="shared" si="0"/>
        <v>0</v>
      </c>
      <c r="J90" s="14">
        <f t="shared" si="0"/>
        <v>0</v>
      </c>
      <c r="K90" s="18">
        <f t="shared" si="0"/>
        <v>0</v>
      </c>
      <c r="L90" s="19">
        <f t="shared" si="1"/>
        <v>0</v>
      </c>
      <c r="M90" s="14">
        <f t="shared" si="2"/>
        <v>0</v>
      </c>
      <c r="N90" s="14">
        <f t="shared" si="2"/>
        <v>0</v>
      </c>
      <c r="O90" s="14">
        <f t="shared" si="2"/>
        <v>0</v>
      </c>
      <c r="P90" s="14">
        <f t="shared" si="2"/>
        <v>1</v>
      </c>
      <c r="Q90" s="14">
        <f t="shared" si="2"/>
        <v>0</v>
      </c>
      <c r="R90" s="14">
        <f t="shared" si="2"/>
        <v>1</v>
      </c>
      <c r="S90" s="18">
        <f t="shared" si="2"/>
        <v>0</v>
      </c>
      <c r="T90" s="19">
        <f t="shared" si="2"/>
        <v>1</v>
      </c>
      <c r="U90" s="14">
        <f t="shared" si="2"/>
        <v>0</v>
      </c>
      <c r="V90" s="14">
        <f t="shared" si="2"/>
        <v>0</v>
      </c>
      <c r="W90" s="14">
        <f t="shared" si="3"/>
        <v>0</v>
      </c>
      <c r="X90" s="14">
        <f t="shared" si="3"/>
        <v>0</v>
      </c>
      <c r="Y90" s="14">
        <f t="shared" si="3"/>
        <v>0</v>
      </c>
      <c r="Z90" s="14">
        <f t="shared" si="3"/>
        <v>0</v>
      </c>
      <c r="AA90" s="18">
        <f t="shared" si="3"/>
        <v>0</v>
      </c>
      <c r="AB90" s="19">
        <f t="shared" si="3"/>
        <v>0</v>
      </c>
      <c r="AC90" s="14">
        <f t="shared" si="3"/>
        <v>0</v>
      </c>
      <c r="AD90" s="14">
        <f t="shared" si="3"/>
        <v>0</v>
      </c>
      <c r="AE90" s="14">
        <f t="shared" si="3"/>
        <v>0</v>
      </c>
      <c r="AF90" s="14">
        <f t="shared" si="3"/>
        <v>0</v>
      </c>
      <c r="AG90" s="14">
        <f t="shared" si="4"/>
        <v>0</v>
      </c>
      <c r="AH90" s="14">
        <f t="shared" si="4"/>
        <v>0</v>
      </c>
      <c r="AI90" s="18">
        <f t="shared" si="4"/>
        <v>0</v>
      </c>
      <c r="AJ90" s="19">
        <f t="shared" si="4"/>
        <v>0</v>
      </c>
      <c r="AK90" s="14">
        <f t="shared" si="4"/>
        <v>0</v>
      </c>
      <c r="AL90" s="14">
        <f t="shared" si="4"/>
        <v>0</v>
      </c>
      <c r="AM90" s="14">
        <f t="shared" si="4"/>
        <v>0</v>
      </c>
      <c r="AN90" s="14">
        <f t="shared" si="4"/>
        <v>1</v>
      </c>
      <c r="AO90" s="14">
        <f t="shared" si="4"/>
        <v>0</v>
      </c>
      <c r="AP90" s="14">
        <f t="shared" si="4"/>
        <v>1</v>
      </c>
      <c r="AQ90" s="18">
        <f t="shared" si="4"/>
        <v>0</v>
      </c>
      <c r="AR90" s="17">
        <f t="shared" si="4"/>
        <v>0</v>
      </c>
      <c r="AS90" s="14">
        <f t="shared" si="4"/>
        <v>0</v>
      </c>
      <c r="AT90" s="14">
        <f t="shared" si="4"/>
        <v>0</v>
      </c>
      <c r="AU90" s="14">
        <f t="shared" si="4"/>
        <v>0</v>
      </c>
      <c r="AV90" s="9">
        <f t="shared" si="5"/>
        <v>10</v>
      </c>
    </row>
    <row r="91" spans="2:48" s="140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0</v>
      </c>
      <c r="G91" s="14">
        <f t="shared" si="0"/>
        <v>0</v>
      </c>
      <c r="H91" s="14">
        <f t="shared" si="0"/>
        <v>0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1"/>
        <v>1</v>
      </c>
      <c r="M91" s="14">
        <f t="shared" si="2"/>
        <v>0</v>
      </c>
      <c r="N91" s="14">
        <f t="shared" si="2"/>
        <v>1</v>
      </c>
      <c r="O91" s="14">
        <f t="shared" si="2"/>
        <v>0</v>
      </c>
      <c r="P91" s="14">
        <f t="shared" si="2"/>
        <v>1</v>
      </c>
      <c r="Q91" s="14">
        <f t="shared" si="2"/>
        <v>0</v>
      </c>
      <c r="R91" s="14">
        <f t="shared" si="2"/>
        <v>1</v>
      </c>
      <c r="S91" s="18">
        <f t="shared" si="2"/>
        <v>0</v>
      </c>
      <c r="T91" s="19">
        <f t="shared" si="2"/>
        <v>0</v>
      </c>
      <c r="U91" s="14">
        <f t="shared" si="2"/>
        <v>0</v>
      </c>
      <c r="V91" s="14">
        <f t="shared" si="2"/>
        <v>1</v>
      </c>
      <c r="W91" s="14">
        <f t="shared" si="3"/>
        <v>0</v>
      </c>
      <c r="X91" s="14">
        <f t="shared" si="3"/>
        <v>0</v>
      </c>
      <c r="Y91" s="14">
        <f t="shared" si="3"/>
        <v>0</v>
      </c>
      <c r="Z91" s="14">
        <f t="shared" si="3"/>
        <v>1</v>
      </c>
      <c r="AA91" s="18">
        <f t="shared" si="3"/>
        <v>0</v>
      </c>
      <c r="AB91" s="19">
        <f t="shared" si="3"/>
        <v>1</v>
      </c>
      <c r="AC91" s="14">
        <f t="shared" si="3"/>
        <v>0</v>
      </c>
      <c r="AD91" s="14">
        <f t="shared" si="3"/>
        <v>0</v>
      </c>
      <c r="AE91" s="14">
        <f t="shared" si="3"/>
        <v>0</v>
      </c>
      <c r="AF91" s="14">
        <f t="shared" si="3"/>
        <v>1</v>
      </c>
      <c r="AG91" s="14">
        <f t="shared" si="4"/>
        <v>0</v>
      </c>
      <c r="AH91" s="14">
        <f t="shared" si="4"/>
        <v>1</v>
      </c>
      <c r="AI91" s="18">
        <f t="shared" si="4"/>
        <v>0</v>
      </c>
      <c r="AJ91" s="19">
        <f t="shared" si="4"/>
        <v>1</v>
      </c>
      <c r="AK91" s="14">
        <f t="shared" si="4"/>
        <v>0</v>
      </c>
      <c r="AL91" s="14">
        <f t="shared" si="4"/>
        <v>1</v>
      </c>
      <c r="AM91" s="14">
        <f t="shared" si="4"/>
        <v>0</v>
      </c>
      <c r="AN91" s="14">
        <f t="shared" si="4"/>
        <v>1</v>
      </c>
      <c r="AO91" s="14">
        <f t="shared" si="4"/>
        <v>0</v>
      </c>
      <c r="AP91" s="14">
        <f t="shared" si="4"/>
        <v>1</v>
      </c>
      <c r="AQ91" s="18">
        <f t="shared" si="4"/>
        <v>0</v>
      </c>
      <c r="AR91" s="17">
        <f t="shared" si="4"/>
        <v>0</v>
      </c>
      <c r="AS91" s="14">
        <f t="shared" si="4"/>
        <v>0</v>
      </c>
      <c r="AT91" s="14">
        <f t="shared" si="4"/>
        <v>0</v>
      </c>
      <c r="AU91" s="14">
        <f t="shared" si="4"/>
        <v>0</v>
      </c>
      <c r="AV91" s="9">
        <f t="shared" si="5"/>
        <v>26</v>
      </c>
    </row>
    <row r="92" spans="2:48" s="140" customFormat="1" ht="16.5" customHeight="1" outlineLevel="1" x14ac:dyDescent="0.2">
      <c r="B92" s="22" t="s">
        <v>53</v>
      </c>
      <c r="C92" s="20"/>
      <c r="D92" s="19">
        <f t="shared" ref="D92:K103" si="6">IF($B92&lt;&gt;"",COUNTIF(D$12:D$77,$B92),0)</f>
        <v>0</v>
      </c>
      <c r="E92" s="14">
        <f t="shared" si="6"/>
        <v>0</v>
      </c>
      <c r="F92" s="14">
        <f t="shared" si="6"/>
        <v>0</v>
      </c>
      <c r="G92" s="14">
        <f t="shared" si="6"/>
        <v>0</v>
      </c>
      <c r="H92" s="14">
        <f t="shared" si="6"/>
        <v>0</v>
      </c>
      <c r="I92" s="14">
        <f t="shared" si="6"/>
        <v>0</v>
      </c>
      <c r="J92" s="14">
        <f t="shared" si="6"/>
        <v>0</v>
      </c>
      <c r="K92" s="18">
        <f t="shared" si="6"/>
        <v>0</v>
      </c>
      <c r="L92" s="19">
        <f t="shared" si="1"/>
        <v>0</v>
      </c>
      <c r="M92" s="14">
        <f t="shared" ref="M92:V103" si="7">IF($B92&lt;&gt;"",COUNTIF(M$12:M$77,$B92),0)</f>
        <v>0</v>
      </c>
      <c r="N92" s="14">
        <f t="shared" si="7"/>
        <v>0</v>
      </c>
      <c r="O92" s="14">
        <f t="shared" si="7"/>
        <v>0</v>
      </c>
      <c r="P92" s="14">
        <f t="shared" si="7"/>
        <v>0</v>
      </c>
      <c r="Q92" s="14">
        <f t="shared" si="7"/>
        <v>0</v>
      </c>
      <c r="R92" s="14">
        <f t="shared" si="7"/>
        <v>0</v>
      </c>
      <c r="S92" s="18">
        <f t="shared" si="7"/>
        <v>0</v>
      </c>
      <c r="T92" s="19">
        <f t="shared" si="7"/>
        <v>0</v>
      </c>
      <c r="U92" s="14">
        <f t="shared" si="7"/>
        <v>0</v>
      </c>
      <c r="V92" s="14">
        <f t="shared" si="7"/>
        <v>1</v>
      </c>
      <c r="W92" s="14">
        <f t="shared" ref="W92:AF103" si="8">IF($B92&lt;&gt;"",COUNTIF(W$12:W$77,$B92),0)</f>
        <v>0</v>
      </c>
      <c r="X92" s="14">
        <f t="shared" si="8"/>
        <v>1</v>
      </c>
      <c r="Y92" s="14">
        <f t="shared" si="8"/>
        <v>0</v>
      </c>
      <c r="Z92" s="14">
        <f t="shared" si="8"/>
        <v>1</v>
      </c>
      <c r="AA92" s="18">
        <f t="shared" si="8"/>
        <v>0</v>
      </c>
      <c r="AB92" s="19">
        <f t="shared" si="8"/>
        <v>0</v>
      </c>
      <c r="AC92" s="14">
        <f t="shared" si="8"/>
        <v>0</v>
      </c>
      <c r="AD92" s="14">
        <f t="shared" si="8"/>
        <v>0</v>
      </c>
      <c r="AE92" s="14">
        <f t="shared" si="8"/>
        <v>0</v>
      </c>
      <c r="AF92" s="14">
        <f t="shared" si="8"/>
        <v>0</v>
      </c>
      <c r="AG92" s="14">
        <f t="shared" ref="AG92:AU103" si="9">IF($B92&lt;&gt;"",COUNTIF(AG$12:AG$77,$B92),0)</f>
        <v>0</v>
      </c>
      <c r="AH92" s="14">
        <f t="shared" si="9"/>
        <v>0</v>
      </c>
      <c r="AI92" s="18">
        <f t="shared" si="9"/>
        <v>0</v>
      </c>
      <c r="AJ92" s="19">
        <f t="shared" si="9"/>
        <v>1</v>
      </c>
      <c r="AK92" s="14">
        <f t="shared" si="9"/>
        <v>0</v>
      </c>
      <c r="AL92" s="14">
        <f t="shared" si="9"/>
        <v>1</v>
      </c>
      <c r="AM92" s="14">
        <f t="shared" si="9"/>
        <v>0</v>
      </c>
      <c r="AN92" s="14">
        <f t="shared" si="9"/>
        <v>1</v>
      </c>
      <c r="AO92" s="14">
        <f t="shared" si="9"/>
        <v>0</v>
      </c>
      <c r="AP92" s="14">
        <f t="shared" si="9"/>
        <v>1</v>
      </c>
      <c r="AQ92" s="18">
        <f t="shared" si="9"/>
        <v>0</v>
      </c>
      <c r="AR92" s="17">
        <f t="shared" si="9"/>
        <v>0</v>
      </c>
      <c r="AS92" s="14">
        <f t="shared" si="9"/>
        <v>0</v>
      </c>
      <c r="AT92" s="14">
        <f t="shared" si="9"/>
        <v>0</v>
      </c>
      <c r="AU92" s="14">
        <f t="shared" si="9"/>
        <v>0</v>
      </c>
      <c r="AV92" s="9">
        <f t="shared" si="5"/>
        <v>14</v>
      </c>
    </row>
    <row r="93" spans="2:48" s="140" customFormat="1" ht="16.5" customHeight="1" outlineLevel="1" x14ac:dyDescent="0.2">
      <c r="B93" s="22" t="s">
        <v>116</v>
      </c>
      <c r="C93" s="20"/>
      <c r="D93" s="19">
        <f t="shared" si="6"/>
        <v>0</v>
      </c>
      <c r="E93" s="14">
        <f t="shared" si="6"/>
        <v>0</v>
      </c>
      <c r="F93" s="14">
        <f t="shared" si="6"/>
        <v>0</v>
      </c>
      <c r="G93" s="14">
        <f t="shared" si="6"/>
        <v>0</v>
      </c>
      <c r="H93" s="14">
        <f t="shared" si="6"/>
        <v>0</v>
      </c>
      <c r="I93" s="14">
        <f t="shared" si="6"/>
        <v>0</v>
      </c>
      <c r="J93" s="14">
        <f t="shared" si="6"/>
        <v>0</v>
      </c>
      <c r="K93" s="18">
        <f t="shared" si="6"/>
        <v>0</v>
      </c>
      <c r="L93" s="19">
        <f t="shared" si="1"/>
        <v>0</v>
      </c>
      <c r="M93" s="14">
        <f t="shared" si="7"/>
        <v>0</v>
      </c>
      <c r="N93" s="14">
        <f t="shared" si="7"/>
        <v>0</v>
      </c>
      <c r="O93" s="14">
        <f t="shared" si="7"/>
        <v>0</v>
      </c>
      <c r="P93" s="14">
        <f t="shared" si="7"/>
        <v>0</v>
      </c>
      <c r="Q93" s="14">
        <f t="shared" si="7"/>
        <v>0</v>
      </c>
      <c r="R93" s="14">
        <f t="shared" si="7"/>
        <v>0</v>
      </c>
      <c r="S93" s="18">
        <f t="shared" si="7"/>
        <v>0</v>
      </c>
      <c r="T93" s="19">
        <f t="shared" si="7"/>
        <v>1</v>
      </c>
      <c r="U93" s="14">
        <f t="shared" si="7"/>
        <v>0</v>
      </c>
      <c r="V93" s="14">
        <f t="shared" si="7"/>
        <v>1</v>
      </c>
      <c r="W93" s="14">
        <f t="shared" si="8"/>
        <v>0</v>
      </c>
      <c r="X93" s="14">
        <f t="shared" si="8"/>
        <v>1</v>
      </c>
      <c r="Y93" s="14">
        <f t="shared" si="8"/>
        <v>0</v>
      </c>
      <c r="Z93" s="14">
        <f t="shared" si="8"/>
        <v>1</v>
      </c>
      <c r="AA93" s="18">
        <f t="shared" si="8"/>
        <v>0</v>
      </c>
      <c r="AB93" s="19">
        <f t="shared" si="8"/>
        <v>0</v>
      </c>
      <c r="AC93" s="14">
        <f t="shared" si="8"/>
        <v>0</v>
      </c>
      <c r="AD93" s="14">
        <f t="shared" si="8"/>
        <v>0</v>
      </c>
      <c r="AE93" s="14">
        <f t="shared" si="8"/>
        <v>0</v>
      </c>
      <c r="AF93" s="14">
        <f t="shared" si="8"/>
        <v>0</v>
      </c>
      <c r="AG93" s="14">
        <f t="shared" si="9"/>
        <v>0</v>
      </c>
      <c r="AH93" s="14">
        <f t="shared" si="9"/>
        <v>0</v>
      </c>
      <c r="AI93" s="18">
        <f t="shared" si="9"/>
        <v>0</v>
      </c>
      <c r="AJ93" s="19">
        <f t="shared" si="9"/>
        <v>0</v>
      </c>
      <c r="AK93" s="14">
        <f t="shared" si="9"/>
        <v>0</v>
      </c>
      <c r="AL93" s="14">
        <f t="shared" si="9"/>
        <v>0</v>
      </c>
      <c r="AM93" s="14">
        <f t="shared" si="9"/>
        <v>0</v>
      </c>
      <c r="AN93" s="14">
        <f t="shared" si="9"/>
        <v>0</v>
      </c>
      <c r="AO93" s="14">
        <f t="shared" si="9"/>
        <v>0</v>
      </c>
      <c r="AP93" s="14">
        <f t="shared" si="9"/>
        <v>0</v>
      </c>
      <c r="AQ93" s="18">
        <f t="shared" si="9"/>
        <v>0</v>
      </c>
      <c r="AR93" s="17">
        <f t="shared" si="9"/>
        <v>0</v>
      </c>
      <c r="AS93" s="14">
        <f t="shared" si="9"/>
        <v>0</v>
      </c>
      <c r="AT93" s="14">
        <f t="shared" si="9"/>
        <v>0</v>
      </c>
      <c r="AU93" s="14">
        <f t="shared" si="9"/>
        <v>0</v>
      </c>
      <c r="AV93" s="9">
        <f t="shared" si="5"/>
        <v>8</v>
      </c>
    </row>
    <row r="94" spans="2:48" s="140" customFormat="1" ht="18" customHeight="1" outlineLevel="1" x14ac:dyDescent="0.2">
      <c r="B94" s="122"/>
      <c r="C94" s="20"/>
      <c r="D94" s="19">
        <f t="shared" si="6"/>
        <v>0</v>
      </c>
      <c r="E94" s="14">
        <f t="shared" si="6"/>
        <v>0</v>
      </c>
      <c r="F94" s="14">
        <f t="shared" si="6"/>
        <v>0</v>
      </c>
      <c r="G94" s="14">
        <f t="shared" si="6"/>
        <v>0</v>
      </c>
      <c r="H94" s="14">
        <f t="shared" si="6"/>
        <v>0</v>
      </c>
      <c r="I94" s="14">
        <f t="shared" si="6"/>
        <v>0</v>
      </c>
      <c r="J94" s="14">
        <f t="shared" si="6"/>
        <v>0</v>
      </c>
      <c r="K94" s="18">
        <f t="shared" si="6"/>
        <v>0</v>
      </c>
      <c r="L94" s="19">
        <f t="shared" si="1"/>
        <v>0</v>
      </c>
      <c r="M94" s="14">
        <f t="shared" si="7"/>
        <v>0</v>
      </c>
      <c r="N94" s="14">
        <f t="shared" si="7"/>
        <v>0</v>
      </c>
      <c r="O94" s="14">
        <f t="shared" si="7"/>
        <v>0</v>
      </c>
      <c r="P94" s="14">
        <f t="shared" si="7"/>
        <v>0</v>
      </c>
      <c r="Q94" s="14">
        <f t="shared" si="7"/>
        <v>0</v>
      </c>
      <c r="R94" s="14">
        <f t="shared" si="7"/>
        <v>0</v>
      </c>
      <c r="S94" s="18">
        <f t="shared" si="7"/>
        <v>0</v>
      </c>
      <c r="T94" s="19">
        <f t="shared" si="7"/>
        <v>0</v>
      </c>
      <c r="U94" s="14">
        <f t="shared" si="7"/>
        <v>0</v>
      </c>
      <c r="V94" s="14">
        <f t="shared" si="7"/>
        <v>0</v>
      </c>
      <c r="W94" s="14">
        <f t="shared" si="8"/>
        <v>0</v>
      </c>
      <c r="X94" s="14">
        <f t="shared" si="8"/>
        <v>0</v>
      </c>
      <c r="Y94" s="14">
        <f t="shared" si="8"/>
        <v>0</v>
      </c>
      <c r="Z94" s="14">
        <f t="shared" si="8"/>
        <v>0</v>
      </c>
      <c r="AA94" s="18">
        <f t="shared" si="8"/>
        <v>0</v>
      </c>
      <c r="AB94" s="19">
        <f t="shared" si="8"/>
        <v>0</v>
      </c>
      <c r="AC94" s="14">
        <f t="shared" si="8"/>
        <v>0</v>
      </c>
      <c r="AD94" s="14">
        <f t="shared" si="8"/>
        <v>0</v>
      </c>
      <c r="AE94" s="14">
        <f t="shared" si="8"/>
        <v>0</v>
      </c>
      <c r="AF94" s="14">
        <f t="shared" si="8"/>
        <v>0</v>
      </c>
      <c r="AG94" s="14">
        <f t="shared" si="9"/>
        <v>0</v>
      </c>
      <c r="AH94" s="14">
        <f t="shared" si="9"/>
        <v>0</v>
      </c>
      <c r="AI94" s="18">
        <f t="shared" si="9"/>
        <v>0</v>
      </c>
      <c r="AJ94" s="19">
        <f t="shared" si="9"/>
        <v>0</v>
      </c>
      <c r="AK94" s="14">
        <f t="shared" si="9"/>
        <v>0</v>
      </c>
      <c r="AL94" s="14">
        <f t="shared" si="9"/>
        <v>0</v>
      </c>
      <c r="AM94" s="14">
        <f t="shared" si="9"/>
        <v>0</v>
      </c>
      <c r="AN94" s="14">
        <f t="shared" si="9"/>
        <v>0</v>
      </c>
      <c r="AO94" s="14">
        <f t="shared" si="9"/>
        <v>0</v>
      </c>
      <c r="AP94" s="14">
        <f t="shared" si="9"/>
        <v>0</v>
      </c>
      <c r="AQ94" s="18">
        <f t="shared" si="9"/>
        <v>0</v>
      </c>
      <c r="AR94" s="17">
        <f t="shared" si="9"/>
        <v>0</v>
      </c>
      <c r="AS94" s="14">
        <f t="shared" si="9"/>
        <v>0</v>
      </c>
      <c r="AT94" s="14">
        <f t="shared" si="9"/>
        <v>0</v>
      </c>
      <c r="AU94" s="14">
        <f t="shared" si="9"/>
        <v>0</v>
      </c>
      <c r="AV94" s="9">
        <f t="shared" si="5"/>
        <v>0</v>
      </c>
    </row>
    <row r="95" spans="2:48" s="140" customFormat="1" ht="18" customHeight="1" outlineLevel="1" x14ac:dyDescent="0.2">
      <c r="B95" s="22" t="s">
        <v>121</v>
      </c>
      <c r="C95" s="20"/>
      <c r="D95" s="19">
        <f t="shared" si="6"/>
        <v>0</v>
      </c>
      <c r="E95" s="14">
        <f t="shared" si="6"/>
        <v>0</v>
      </c>
      <c r="F95" s="14">
        <f t="shared" si="6"/>
        <v>0</v>
      </c>
      <c r="G95" s="14">
        <f t="shared" si="6"/>
        <v>0</v>
      </c>
      <c r="H95" s="14">
        <f t="shared" si="6"/>
        <v>0</v>
      </c>
      <c r="I95" s="14">
        <f t="shared" si="6"/>
        <v>0</v>
      </c>
      <c r="J95" s="14">
        <f t="shared" si="6"/>
        <v>0</v>
      </c>
      <c r="K95" s="18">
        <f t="shared" si="6"/>
        <v>0</v>
      </c>
      <c r="L95" s="19">
        <f t="shared" si="1"/>
        <v>0</v>
      </c>
      <c r="M95" s="14">
        <f t="shared" si="7"/>
        <v>0</v>
      </c>
      <c r="N95" s="14">
        <f t="shared" si="7"/>
        <v>0</v>
      </c>
      <c r="O95" s="14">
        <f t="shared" si="7"/>
        <v>0</v>
      </c>
      <c r="P95" s="14">
        <f t="shared" si="7"/>
        <v>0</v>
      </c>
      <c r="Q95" s="14">
        <f t="shared" si="7"/>
        <v>0</v>
      </c>
      <c r="R95" s="14">
        <f t="shared" si="7"/>
        <v>0</v>
      </c>
      <c r="S95" s="18">
        <f t="shared" si="7"/>
        <v>0</v>
      </c>
      <c r="T95" s="19">
        <f t="shared" si="7"/>
        <v>0</v>
      </c>
      <c r="U95" s="14">
        <f t="shared" si="7"/>
        <v>0</v>
      </c>
      <c r="V95" s="14">
        <f t="shared" si="7"/>
        <v>0</v>
      </c>
      <c r="W95" s="14">
        <f t="shared" si="8"/>
        <v>0</v>
      </c>
      <c r="X95" s="14">
        <f t="shared" si="8"/>
        <v>0</v>
      </c>
      <c r="Y95" s="14">
        <f t="shared" si="8"/>
        <v>0</v>
      </c>
      <c r="Z95" s="14">
        <f t="shared" si="8"/>
        <v>0</v>
      </c>
      <c r="AA95" s="18">
        <f t="shared" si="8"/>
        <v>0</v>
      </c>
      <c r="AB95" s="19">
        <f t="shared" si="8"/>
        <v>0</v>
      </c>
      <c r="AC95" s="14">
        <f t="shared" si="8"/>
        <v>0</v>
      </c>
      <c r="AD95" s="14">
        <f t="shared" si="8"/>
        <v>1</v>
      </c>
      <c r="AE95" s="14">
        <f t="shared" si="8"/>
        <v>0</v>
      </c>
      <c r="AF95" s="14">
        <f t="shared" si="8"/>
        <v>0</v>
      </c>
      <c r="AG95" s="14">
        <f t="shared" si="9"/>
        <v>0</v>
      </c>
      <c r="AH95" s="14">
        <f t="shared" si="9"/>
        <v>0</v>
      </c>
      <c r="AI95" s="18">
        <f t="shared" si="9"/>
        <v>0</v>
      </c>
      <c r="AJ95" s="19">
        <f t="shared" si="9"/>
        <v>0</v>
      </c>
      <c r="AK95" s="14">
        <f t="shared" si="9"/>
        <v>0</v>
      </c>
      <c r="AL95" s="14">
        <f t="shared" si="9"/>
        <v>0</v>
      </c>
      <c r="AM95" s="14">
        <f t="shared" si="9"/>
        <v>0</v>
      </c>
      <c r="AN95" s="14">
        <f t="shared" si="9"/>
        <v>0</v>
      </c>
      <c r="AO95" s="14">
        <f t="shared" si="9"/>
        <v>0</v>
      </c>
      <c r="AP95" s="14">
        <f t="shared" si="9"/>
        <v>0</v>
      </c>
      <c r="AQ95" s="18">
        <f t="shared" si="9"/>
        <v>0</v>
      </c>
      <c r="AR95" s="17">
        <f t="shared" si="9"/>
        <v>0</v>
      </c>
      <c r="AS95" s="14">
        <f t="shared" si="9"/>
        <v>0</v>
      </c>
      <c r="AT95" s="14">
        <f t="shared" si="9"/>
        <v>0</v>
      </c>
      <c r="AU95" s="14">
        <f t="shared" si="9"/>
        <v>0</v>
      </c>
      <c r="AV95" s="9">
        <f t="shared" si="5"/>
        <v>2</v>
      </c>
    </row>
    <row r="96" spans="2:48" s="140" customFormat="1" ht="18" customHeight="1" outlineLevel="1" x14ac:dyDescent="0.2">
      <c r="B96" s="22"/>
      <c r="C96" s="20"/>
      <c r="D96" s="19">
        <f t="shared" si="6"/>
        <v>0</v>
      </c>
      <c r="E96" s="14">
        <f t="shared" si="6"/>
        <v>0</v>
      </c>
      <c r="F96" s="14">
        <f t="shared" si="6"/>
        <v>0</v>
      </c>
      <c r="G96" s="14">
        <f t="shared" si="6"/>
        <v>0</v>
      </c>
      <c r="H96" s="14">
        <f t="shared" si="6"/>
        <v>0</v>
      </c>
      <c r="I96" s="14">
        <f t="shared" si="6"/>
        <v>0</v>
      </c>
      <c r="J96" s="14">
        <f t="shared" si="6"/>
        <v>0</v>
      </c>
      <c r="K96" s="18">
        <f t="shared" si="6"/>
        <v>0</v>
      </c>
      <c r="L96" s="19">
        <f t="shared" si="1"/>
        <v>0</v>
      </c>
      <c r="M96" s="14">
        <f t="shared" si="7"/>
        <v>0</v>
      </c>
      <c r="N96" s="14">
        <f t="shared" si="7"/>
        <v>0</v>
      </c>
      <c r="O96" s="14">
        <f t="shared" si="7"/>
        <v>0</v>
      </c>
      <c r="P96" s="14">
        <f t="shared" si="7"/>
        <v>0</v>
      </c>
      <c r="Q96" s="14">
        <f t="shared" si="7"/>
        <v>0</v>
      </c>
      <c r="R96" s="14">
        <f t="shared" si="7"/>
        <v>0</v>
      </c>
      <c r="S96" s="18">
        <f t="shared" si="7"/>
        <v>0</v>
      </c>
      <c r="T96" s="19">
        <f t="shared" si="7"/>
        <v>0</v>
      </c>
      <c r="U96" s="14">
        <f t="shared" si="7"/>
        <v>0</v>
      </c>
      <c r="V96" s="14">
        <f t="shared" si="7"/>
        <v>0</v>
      </c>
      <c r="W96" s="14">
        <f t="shared" si="8"/>
        <v>0</v>
      </c>
      <c r="X96" s="14">
        <f t="shared" si="8"/>
        <v>0</v>
      </c>
      <c r="Y96" s="14">
        <f t="shared" si="8"/>
        <v>0</v>
      </c>
      <c r="Z96" s="14">
        <f t="shared" si="8"/>
        <v>0</v>
      </c>
      <c r="AA96" s="18">
        <f t="shared" si="8"/>
        <v>0</v>
      </c>
      <c r="AB96" s="19">
        <f t="shared" si="8"/>
        <v>0</v>
      </c>
      <c r="AC96" s="14">
        <f t="shared" si="8"/>
        <v>0</v>
      </c>
      <c r="AD96" s="14">
        <f t="shared" si="8"/>
        <v>0</v>
      </c>
      <c r="AE96" s="14">
        <f t="shared" si="8"/>
        <v>0</v>
      </c>
      <c r="AF96" s="14">
        <f t="shared" si="8"/>
        <v>0</v>
      </c>
      <c r="AG96" s="14">
        <f t="shared" si="9"/>
        <v>0</v>
      </c>
      <c r="AH96" s="14">
        <f t="shared" si="9"/>
        <v>0</v>
      </c>
      <c r="AI96" s="18">
        <f t="shared" si="9"/>
        <v>0</v>
      </c>
      <c r="AJ96" s="19">
        <f t="shared" si="9"/>
        <v>0</v>
      </c>
      <c r="AK96" s="14">
        <f t="shared" si="9"/>
        <v>0</v>
      </c>
      <c r="AL96" s="14">
        <f t="shared" si="9"/>
        <v>0</v>
      </c>
      <c r="AM96" s="14">
        <f t="shared" si="9"/>
        <v>0</v>
      </c>
      <c r="AN96" s="14">
        <f t="shared" si="9"/>
        <v>0</v>
      </c>
      <c r="AO96" s="14">
        <f t="shared" si="9"/>
        <v>0</v>
      </c>
      <c r="AP96" s="14">
        <f t="shared" si="9"/>
        <v>0</v>
      </c>
      <c r="AQ96" s="18">
        <f t="shared" si="9"/>
        <v>0</v>
      </c>
      <c r="AR96" s="17">
        <f t="shared" si="9"/>
        <v>0</v>
      </c>
      <c r="AS96" s="14">
        <f t="shared" si="9"/>
        <v>0</v>
      </c>
      <c r="AT96" s="14">
        <f t="shared" si="9"/>
        <v>0</v>
      </c>
      <c r="AU96" s="14">
        <f t="shared" si="9"/>
        <v>0</v>
      </c>
      <c r="AV96" s="9">
        <f t="shared" si="5"/>
        <v>0</v>
      </c>
    </row>
    <row r="97" spans="1:48" s="140" customFormat="1" ht="16.5" customHeight="1" outlineLevel="1" x14ac:dyDescent="0.2">
      <c r="B97" s="22"/>
      <c r="C97" s="20"/>
      <c r="D97" s="19">
        <f t="shared" si="6"/>
        <v>0</v>
      </c>
      <c r="E97" s="14">
        <f t="shared" si="6"/>
        <v>0</v>
      </c>
      <c r="F97" s="14">
        <f t="shared" si="6"/>
        <v>0</v>
      </c>
      <c r="G97" s="14">
        <f t="shared" si="6"/>
        <v>0</v>
      </c>
      <c r="H97" s="14">
        <f t="shared" si="6"/>
        <v>0</v>
      </c>
      <c r="I97" s="14">
        <f t="shared" si="6"/>
        <v>0</v>
      </c>
      <c r="J97" s="14">
        <f t="shared" si="6"/>
        <v>0</v>
      </c>
      <c r="K97" s="18">
        <f t="shared" si="6"/>
        <v>0</v>
      </c>
      <c r="L97" s="19">
        <f t="shared" si="1"/>
        <v>0</v>
      </c>
      <c r="M97" s="14">
        <f t="shared" si="7"/>
        <v>0</v>
      </c>
      <c r="N97" s="14">
        <f t="shared" si="7"/>
        <v>0</v>
      </c>
      <c r="O97" s="14">
        <f t="shared" si="7"/>
        <v>0</v>
      </c>
      <c r="P97" s="14">
        <f t="shared" si="7"/>
        <v>0</v>
      </c>
      <c r="Q97" s="14">
        <f t="shared" si="7"/>
        <v>0</v>
      </c>
      <c r="R97" s="14">
        <f t="shared" si="7"/>
        <v>0</v>
      </c>
      <c r="S97" s="18">
        <f t="shared" si="7"/>
        <v>0</v>
      </c>
      <c r="T97" s="19">
        <f t="shared" si="7"/>
        <v>0</v>
      </c>
      <c r="U97" s="14">
        <f t="shared" si="7"/>
        <v>0</v>
      </c>
      <c r="V97" s="14">
        <f t="shared" si="7"/>
        <v>0</v>
      </c>
      <c r="W97" s="14">
        <f t="shared" si="8"/>
        <v>0</v>
      </c>
      <c r="X97" s="14">
        <f t="shared" si="8"/>
        <v>0</v>
      </c>
      <c r="Y97" s="14">
        <f t="shared" si="8"/>
        <v>0</v>
      </c>
      <c r="Z97" s="14">
        <f t="shared" si="8"/>
        <v>0</v>
      </c>
      <c r="AA97" s="18">
        <f t="shared" si="8"/>
        <v>0</v>
      </c>
      <c r="AB97" s="19">
        <f t="shared" si="8"/>
        <v>0</v>
      </c>
      <c r="AC97" s="14">
        <f t="shared" si="8"/>
        <v>0</v>
      </c>
      <c r="AD97" s="14">
        <f t="shared" si="8"/>
        <v>0</v>
      </c>
      <c r="AE97" s="14">
        <f t="shared" si="8"/>
        <v>0</v>
      </c>
      <c r="AF97" s="14">
        <f t="shared" si="8"/>
        <v>0</v>
      </c>
      <c r="AG97" s="14">
        <f t="shared" si="9"/>
        <v>0</v>
      </c>
      <c r="AH97" s="14">
        <f t="shared" si="9"/>
        <v>0</v>
      </c>
      <c r="AI97" s="18">
        <f t="shared" si="9"/>
        <v>0</v>
      </c>
      <c r="AJ97" s="19">
        <f t="shared" si="9"/>
        <v>0</v>
      </c>
      <c r="AK97" s="14">
        <f t="shared" si="9"/>
        <v>0</v>
      </c>
      <c r="AL97" s="14">
        <f t="shared" si="9"/>
        <v>0</v>
      </c>
      <c r="AM97" s="14">
        <f t="shared" si="9"/>
        <v>0</v>
      </c>
      <c r="AN97" s="14">
        <f t="shared" si="9"/>
        <v>0</v>
      </c>
      <c r="AO97" s="14">
        <f t="shared" si="9"/>
        <v>0</v>
      </c>
      <c r="AP97" s="14">
        <f t="shared" si="9"/>
        <v>0</v>
      </c>
      <c r="AQ97" s="18">
        <f t="shared" si="9"/>
        <v>0</v>
      </c>
      <c r="AR97" s="17">
        <f t="shared" si="9"/>
        <v>0</v>
      </c>
      <c r="AS97" s="14">
        <f t="shared" si="9"/>
        <v>0</v>
      </c>
      <c r="AT97" s="14">
        <f t="shared" si="9"/>
        <v>0</v>
      </c>
      <c r="AU97" s="14">
        <f t="shared" si="9"/>
        <v>0</v>
      </c>
      <c r="AV97" s="9">
        <f t="shared" si="5"/>
        <v>0</v>
      </c>
    </row>
    <row r="98" spans="1:48" s="140" customFormat="1" ht="18" customHeight="1" outlineLevel="1" x14ac:dyDescent="0.2">
      <c r="B98" s="22"/>
      <c r="C98" s="20"/>
      <c r="D98" s="19">
        <f t="shared" si="6"/>
        <v>0</v>
      </c>
      <c r="E98" s="14">
        <f t="shared" si="6"/>
        <v>0</v>
      </c>
      <c r="F98" s="14">
        <f t="shared" si="6"/>
        <v>0</v>
      </c>
      <c r="G98" s="14">
        <f t="shared" si="6"/>
        <v>0</v>
      </c>
      <c r="H98" s="14">
        <f t="shared" si="6"/>
        <v>0</v>
      </c>
      <c r="I98" s="14">
        <f t="shared" si="6"/>
        <v>0</v>
      </c>
      <c r="J98" s="14">
        <f t="shared" si="6"/>
        <v>0</v>
      </c>
      <c r="K98" s="18">
        <f t="shared" si="6"/>
        <v>0</v>
      </c>
      <c r="L98" s="19">
        <f t="shared" si="1"/>
        <v>0</v>
      </c>
      <c r="M98" s="14">
        <f t="shared" si="7"/>
        <v>0</v>
      </c>
      <c r="N98" s="14">
        <f t="shared" si="7"/>
        <v>0</v>
      </c>
      <c r="O98" s="14">
        <f t="shared" si="7"/>
        <v>0</v>
      </c>
      <c r="P98" s="14">
        <f t="shared" si="7"/>
        <v>0</v>
      </c>
      <c r="Q98" s="14">
        <f t="shared" si="7"/>
        <v>0</v>
      </c>
      <c r="R98" s="14">
        <f t="shared" si="7"/>
        <v>0</v>
      </c>
      <c r="S98" s="18">
        <f t="shared" si="7"/>
        <v>0</v>
      </c>
      <c r="T98" s="19">
        <f t="shared" si="7"/>
        <v>0</v>
      </c>
      <c r="U98" s="14">
        <f t="shared" si="7"/>
        <v>0</v>
      </c>
      <c r="V98" s="14">
        <f t="shared" si="7"/>
        <v>0</v>
      </c>
      <c r="W98" s="14">
        <f t="shared" si="8"/>
        <v>0</v>
      </c>
      <c r="X98" s="14">
        <f t="shared" si="8"/>
        <v>0</v>
      </c>
      <c r="Y98" s="14">
        <f t="shared" si="8"/>
        <v>0</v>
      </c>
      <c r="Z98" s="14">
        <f t="shared" si="8"/>
        <v>0</v>
      </c>
      <c r="AA98" s="18">
        <f t="shared" si="8"/>
        <v>0</v>
      </c>
      <c r="AB98" s="19">
        <f t="shared" si="8"/>
        <v>0</v>
      </c>
      <c r="AC98" s="14">
        <f t="shared" si="8"/>
        <v>0</v>
      </c>
      <c r="AD98" s="14">
        <f t="shared" si="8"/>
        <v>0</v>
      </c>
      <c r="AE98" s="14">
        <f t="shared" si="8"/>
        <v>0</v>
      </c>
      <c r="AF98" s="14">
        <f t="shared" si="8"/>
        <v>0</v>
      </c>
      <c r="AG98" s="14">
        <f t="shared" si="9"/>
        <v>0</v>
      </c>
      <c r="AH98" s="14">
        <f t="shared" si="9"/>
        <v>0</v>
      </c>
      <c r="AI98" s="18">
        <f t="shared" si="9"/>
        <v>0</v>
      </c>
      <c r="AJ98" s="19">
        <f t="shared" si="9"/>
        <v>0</v>
      </c>
      <c r="AK98" s="14">
        <f t="shared" si="9"/>
        <v>0</v>
      </c>
      <c r="AL98" s="14">
        <f t="shared" si="9"/>
        <v>0</v>
      </c>
      <c r="AM98" s="14">
        <f t="shared" si="9"/>
        <v>0</v>
      </c>
      <c r="AN98" s="14">
        <f t="shared" si="9"/>
        <v>0</v>
      </c>
      <c r="AO98" s="14">
        <f t="shared" si="9"/>
        <v>0</v>
      </c>
      <c r="AP98" s="14">
        <f t="shared" si="9"/>
        <v>0</v>
      </c>
      <c r="AQ98" s="18">
        <f t="shared" si="9"/>
        <v>0</v>
      </c>
      <c r="AR98" s="17">
        <f t="shared" si="9"/>
        <v>0</v>
      </c>
      <c r="AS98" s="14">
        <f t="shared" si="9"/>
        <v>0</v>
      </c>
      <c r="AT98" s="14">
        <f t="shared" si="9"/>
        <v>0</v>
      </c>
      <c r="AU98" s="14">
        <f t="shared" si="9"/>
        <v>0</v>
      </c>
      <c r="AV98" s="9">
        <f t="shared" si="5"/>
        <v>0</v>
      </c>
    </row>
    <row r="99" spans="1:48" s="140" customFormat="1" ht="18" customHeight="1" outlineLevel="1" x14ac:dyDescent="0.2">
      <c r="B99" s="21" t="s">
        <v>55</v>
      </c>
      <c r="C99" s="20"/>
      <c r="D99" s="19">
        <f t="shared" si="6"/>
        <v>0</v>
      </c>
      <c r="E99" s="14">
        <f t="shared" si="6"/>
        <v>0</v>
      </c>
      <c r="F99" s="14">
        <f t="shared" si="6"/>
        <v>0</v>
      </c>
      <c r="G99" s="14">
        <f t="shared" si="6"/>
        <v>0</v>
      </c>
      <c r="H99" s="14">
        <f t="shared" si="6"/>
        <v>0</v>
      </c>
      <c r="I99" s="14">
        <f t="shared" si="6"/>
        <v>0</v>
      </c>
      <c r="J99" s="14">
        <f t="shared" si="6"/>
        <v>0</v>
      </c>
      <c r="K99" s="18">
        <f t="shared" si="6"/>
        <v>0</v>
      </c>
      <c r="L99" s="19">
        <f t="shared" si="1"/>
        <v>0</v>
      </c>
      <c r="M99" s="14">
        <f t="shared" si="7"/>
        <v>0</v>
      </c>
      <c r="N99" s="14">
        <f t="shared" si="7"/>
        <v>0</v>
      </c>
      <c r="O99" s="14">
        <f t="shared" si="7"/>
        <v>0</v>
      </c>
      <c r="P99" s="14">
        <f t="shared" si="7"/>
        <v>0</v>
      </c>
      <c r="Q99" s="14">
        <f t="shared" si="7"/>
        <v>0</v>
      </c>
      <c r="R99" s="14">
        <f t="shared" si="7"/>
        <v>0</v>
      </c>
      <c r="S99" s="18">
        <f t="shared" si="7"/>
        <v>0</v>
      </c>
      <c r="T99" s="19">
        <f t="shared" si="7"/>
        <v>0</v>
      </c>
      <c r="U99" s="14">
        <f t="shared" si="7"/>
        <v>0</v>
      </c>
      <c r="V99" s="14">
        <f t="shared" si="7"/>
        <v>0</v>
      </c>
      <c r="W99" s="14">
        <f t="shared" si="8"/>
        <v>0</v>
      </c>
      <c r="X99" s="14">
        <f t="shared" si="8"/>
        <v>0</v>
      </c>
      <c r="Y99" s="14">
        <f t="shared" si="8"/>
        <v>0</v>
      </c>
      <c r="Z99" s="14">
        <f t="shared" si="8"/>
        <v>0</v>
      </c>
      <c r="AA99" s="18">
        <f t="shared" si="8"/>
        <v>0</v>
      </c>
      <c r="AB99" s="19">
        <f t="shared" si="8"/>
        <v>0</v>
      </c>
      <c r="AC99" s="14">
        <f t="shared" si="8"/>
        <v>0</v>
      </c>
      <c r="AD99" s="14">
        <f t="shared" si="8"/>
        <v>0</v>
      </c>
      <c r="AE99" s="14">
        <f t="shared" si="8"/>
        <v>0</v>
      </c>
      <c r="AF99" s="14">
        <f t="shared" si="8"/>
        <v>0</v>
      </c>
      <c r="AG99" s="14">
        <f t="shared" si="9"/>
        <v>0</v>
      </c>
      <c r="AH99" s="14">
        <f t="shared" si="9"/>
        <v>0</v>
      </c>
      <c r="AI99" s="18">
        <f t="shared" si="9"/>
        <v>0</v>
      </c>
      <c r="AJ99" s="19">
        <f t="shared" si="9"/>
        <v>0</v>
      </c>
      <c r="AK99" s="14">
        <f t="shared" si="9"/>
        <v>0</v>
      </c>
      <c r="AL99" s="14">
        <f t="shared" si="9"/>
        <v>0</v>
      </c>
      <c r="AM99" s="14">
        <f t="shared" si="9"/>
        <v>0</v>
      </c>
      <c r="AN99" s="14">
        <f t="shared" si="9"/>
        <v>0</v>
      </c>
      <c r="AO99" s="14">
        <f t="shared" si="9"/>
        <v>0</v>
      </c>
      <c r="AP99" s="14">
        <f t="shared" si="9"/>
        <v>0</v>
      </c>
      <c r="AQ99" s="18">
        <f t="shared" si="9"/>
        <v>0</v>
      </c>
      <c r="AR99" s="17">
        <f t="shared" si="9"/>
        <v>0</v>
      </c>
      <c r="AS99" s="14">
        <f t="shared" si="9"/>
        <v>0</v>
      </c>
      <c r="AT99" s="14">
        <f t="shared" si="9"/>
        <v>0</v>
      </c>
      <c r="AU99" s="14">
        <f t="shared" si="9"/>
        <v>0</v>
      </c>
      <c r="AV99" s="9">
        <f t="shared" si="5"/>
        <v>0</v>
      </c>
    </row>
    <row r="100" spans="1:48" s="140" customFormat="1" ht="18" customHeight="1" outlineLevel="1" x14ac:dyDescent="0.2">
      <c r="B100" s="21" t="s">
        <v>56</v>
      </c>
      <c r="C100" s="20"/>
      <c r="D100" s="19">
        <f t="shared" si="6"/>
        <v>0</v>
      </c>
      <c r="E100" s="14">
        <f t="shared" si="6"/>
        <v>0</v>
      </c>
      <c r="F100" s="14">
        <f t="shared" si="6"/>
        <v>0</v>
      </c>
      <c r="G100" s="14">
        <f t="shared" si="6"/>
        <v>0</v>
      </c>
      <c r="H100" s="14">
        <f t="shared" si="6"/>
        <v>0</v>
      </c>
      <c r="I100" s="14">
        <f t="shared" si="6"/>
        <v>0</v>
      </c>
      <c r="J100" s="14">
        <f t="shared" si="6"/>
        <v>0</v>
      </c>
      <c r="K100" s="18">
        <f t="shared" si="6"/>
        <v>0</v>
      </c>
      <c r="L100" s="19">
        <f t="shared" si="1"/>
        <v>0</v>
      </c>
      <c r="M100" s="14">
        <f t="shared" si="7"/>
        <v>0</v>
      </c>
      <c r="N100" s="14">
        <f t="shared" si="7"/>
        <v>0</v>
      </c>
      <c r="O100" s="14">
        <f t="shared" si="7"/>
        <v>0</v>
      </c>
      <c r="P100" s="14">
        <f t="shared" si="7"/>
        <v>1</v>
      </c>
      <c r="Q100" s="14">
        <f t="shared" si="7"/>
        <v>0</v>
      </c>
      <c r="R100" s="14">
        <f t="shared" si="7"/>
        <v>0</v>
      </c>
      <c r="S100" s="18">
        <f t="shared" si="7"/>
        <v>0</v>
      </c>
      <c r="T100" s="19">
        <f t="shared" si="7"/>
        <v>0</v>
      </c>
      <c r="U100" s="14">
        <f t="shared" si="7"/>
        <v>0</v>
      </c>
      <c r="V100" s="14">
        <f t="shared" si="7"/>
        <v>0</v>
      </c>
      <c r="W100" s="14">
        <f t="shared" si="8"/>
        <v>0</v>
      </c>
      <c r="X100" s="14">
        <f t="shared" si="8"/>
        <v>0</v>
      </c>
      <c r="Y100" s="14">
        <f t="shared" si="8"/>
        <v>0</v>
      </c>
      <c r="Z100" s="14">
        <f t="shared" si="8"/>
        <v>0</v>
      </c>
      <c r="AA100" s="18">
        <f t="shared" si="8"/>
        <v>0</v>
      </c>
      <c r="AB100" s="19">
        <f t="shared" si="8"/>
        <v>1</v>
      </c>
      <c r="AC100" s="14">
        <f t="shared" si="8"/>
        <v>0</v>
      </c>
      <c r="AD100" s="14">
        <f t="shared" si="8"/>
        <v>1</v>
      </c>
      <c r="AE100" s="14">
        <f t="shared" si="8"/>
        <v>0</v>
      </c>
      <c r="AF100" s="14">
        <f t="shared" si="8"/>
        <v>1</v>
      </c>
      <c r="AG100" s="14">
        <f t="shared" si="9"/>
        <v>0</v>
      </c>
      <c r="AH100" s="14">
        <f t="shared" si="9"/>
        <v>1</v>
      </c>
      <c r="AI100" s="18">
        <f t="shared" si="9"/>
        <v>0</v>
      </c>
      <c r="AJ100" s="19">
        <f t="shared" si="9"/>
        <v>0</v>
      </c>
      <c r="AK100" s="14">
        <f t="shared" si="9"/>
        <v>0</v>
      </c>
      <c r="AL100" s="14">
        <f t="shared" si="9"/>
        <v>0</v>
      </c>
      <c r="AM100" s="14">
        <f t="shared" si="9"/>
        <v>0</v>
      </c>
      <c r="AN100" s="14">
        <f t="shared" si="9"/>
        <v>0</v>
      </c>
      <c r="AO100" s="14">
        <f t="shared" si="9"/>
        <v>0</v>
      </c>
      <c r="AP100" s="14">
        <f t="shared" si="9"/>
        <v>0</v>
      </c>
      <c r="AQ100" s="18">
        <f t="shared" si="9"/>
        <v>0</v>
      </c>
      <c r="AR100" s="17">
        <f t="shared" si="9"/>
        <v>0</v>
      </c>
      <c r="AS100" s="14">
        <f t="shared" si="9"/>
        <v>0</v>
      </c>
      <c r="AT100" s="14">
        <f t="shared" si="9"/>
        <v>0</v>
      </c>
      <c r="AU100" s="14">
        <f t="shared" si="9"/>
        <v>0</v>
      </c>
      <c r="AV100" s="9">
        <f t="shared" si="5"/>
        <v>10</v>
      </c>
    </row>
    <row r="101" spans="1:48" s="140" customFormat="1" ht="16.5" customHeight="1" outlineLevel="1" x14ac:dyDescent="0.2">
      <c r="B101" s="21" t="s">
        <v>57</v>
      </c>
      <c r="C101" s="20"/>
      <c r="D101" s="19">
        <f t="shared" si="6"/>
        <v>0</v>
      </c>
      <c r="E101" s="14">
        <f t="shared" si="6"/>
        <v>0</v>
      </c>
      <c r="F101" s="14">
        <f t="shared" si="6"/>
        <v>0</v>
      </c>
      <c r="G101" s="14">
        <f t="shared" si="6"/>
        <v>0</v>
      </c>
      <c r="H101" s="14">
        <f t="shared" si="6"/>
        <v>0</v>
      </c>
      <c r="I101" s="14">
        <f t="shared" si="6"/>
        <v>0</v>
      </c>
      <c r="J101" s="14">
        <f t="shared" si="6"/>
        <v>0</v>
      </c>
      <c r="K101" s="18">
        <f t="shared" si="6"/>
        <v>0</v>
      </c>
      <c r="L101" s="19">
        <f t="shared" si="1"/>
        <v>0</v>
      </c>
      <c r="M101" s="14">
        <f t="shared" si="7"/>
        <v>0</v>
      </c>
      <c r="N101" s="14">
        <f t="shared" si="7"/>
        <v>0</v>
      </c>
      <c r="O101" s="14">
        <f t="shared" si="7"/>
        <v>0</v>
      </c>
      <c r="P101" s="14">
        <f t="shared" si="7"/>
        <v>0</v>
      </c>
      <c r="Q101" s="14">
        <f t="shared" si="7"/>
        <v>0</v>
      </c>
      <c r="R101" s="14">
        <f t="shared" si="7"/>
        <v>0</v>
      </c>
      <c r="S101" s="18">
        <f t="shared" si="7"/>
        <v>0</v>
      </c>
      <c r="T101" s="19">
        <f t="shared" si="7"/>
        <v>1</v>
      </c>
      <c r="U101" s="14">
        <f t="shared" si="7"/>
        <v>0</v>
      </c>
      <c r="V101" s="14">
        <f t="shared" si="7"/>
        <v>1</v>
      </c>
      <c r="W101" s="14">
        <f t="shared" si="8"/>
        <v>0</v>
      </c>
      <c r="X101" s="14">
        <f t="shared" si="8"/>
        <v>0</v>
      </c>
      <c r="Y101" s="14">
        <f t="shared" si="8"/>
        <v>0</v>
      </c>
      <c r="Z101" s="14">
        <f t="shared" si="8"/>
        <v>0</v>
      </c>
      <c r="AA101" s="18">
        <f t="shared" si="8"/>
        <v>0</v>
      </c>
      <c r="AB101" s="19">
        <f t="shared" si="8"/>
        <v>0</v>
      </c>
      <c r="AC101" s="14">
        <f t="shared" si="8"/>
        <v>0</v>
      </c>
      <c r="AD101" s="14">
        <f t="shared" si="8"/>
        <v>0</v>
      </c>
      <c r="AE101" s="14">
        <f t="shared" si="8"/>
        <v>0</v>
      </c>
      <c r="AF101" s="14">
        <f t="shared" si="8"/>
        <v>0</v>
      </c>
      <c r="AG101" s="14">
        <f t="shared" si="9"/>
        <v>0</v>
      </c>
      <c r="AH101" s="14">
        <f t="shared" si="9"/>
        <v>0</v>
      </c>
      <c r="AI101" s="18">
        <f t="shared" si="9"/>
        <v>0</v>
      </c>
      <c r="AJ101" s="19">
        <f t="shared" si="9"/>
        <v>0</v>
      </c>
      <c r="AK101" s="14">
        <f t="shared" si="9"/>
        <v>0</v>
      </c>
      <c r="AL101" s="14">
        <f t="shared" si="9"/>
        <v>0</v>
      </c>
      <c r="AM101" s="14">
        <f t="shared" si="9"/>
        <v>0</v>
      </c>
      <c r="AN101" s="14">
        <f t="shared" si="9"/>
        <v>0</v>
      </c>
      <c r="AO101" s="14">
        <f t="shared" si="9"/>
        <v>0</v>
      </c>
      <c r="AP101" s="14">
        <f t="shared" si="9"/>
        <v>0</v>
      </c>
      <c r="AQ101" s="18">
        <f t="shared" si="9"/>
        <v>0</v>
      </c>
      <c r="AR101" s="17">
        <f t="shared" si="9"/>
        <v>0</v>
      </c>
      <c r="AS101" s="14">
        <f t="shared" si="9"/>
        <v>0</v>
      </c>
      <c r="AT101" s="14">
        <f t="shared" si="9"/>
        <v>0</v>
      </c>
      <c r="AU101" s="14">
        <f t="shared" si="9"/>
        <v>0</v>
      </c>
      <c r="AV101" s="9">
        <f t="shared" si="5"/>
        <v>4</v>
      </c>
    </row>
    <row r="102" spans="1:48" s="140" customFormat="1" ht="16.5" customHeight="1" outlineLevel="1" x14ac:dyDescent="0.2">
      <c r="B102" s="21" t="s">
        <v>54</v>
      </c>
      <c r="C102" s="20"/>
      <c r="D102" s="19">
        <f t="shared" si="6"/>
        <v>0</v>
      </c>
      <c r="E102" s="14">
        <f t="shared" si="6"/>
        <v>0</v>
      </c>
      <c r="F102" s="14">
        <f t="shared" si="6"/>
        <v>0</v>
      </c>
      <c r="G102" s="14">
        <f t="shared" si="6"/>
        <v>0</v>
      </c>
      <c r="H102" s="14">
        <f t="shared" si="6"/>
        <v>0</v>
      </c>
      <c r="I102" s="14">
        <f t="shared" si="6"/>
        <v>0</v>
      </c>
      <c r="J102" s="14">
        <f t="shared" si="6"/>
        <v>0</v>
      </c>
      <c r="K102" s="18">
        <f t="shared" si="6"/>
        <v>0</v>
      </c>
      <c r="L102" s="19">
        <f t="shared" si="1"/>
        <v>0</v>
      </c>
      <c r="M102" s="14">
        <f t="shared" si="7"/>
        <v>0</v>
      </c>
      <c r="N102" s="14">
        <f t="shared" si="7"/>
        <v>0</v>
      </c>
      <c r="O102" s="14">
        <f t="shared" si="7"/>
        <v>0</v>
      </c>
      <c r="P102" s="14">
        <f t="shared" si="7"/>
        <v>0</v>
      </c>
      <c r="Q102" s="14">
        <f t="shared" si="7"/>
        <v>0</v>
      </c>
      <c r="R102" s="14">
        <f t="shared" si="7"/>
        <v>0</v>
      </c>
      <c r="S102" s="18">
        <f t="shared" si="7"/>
        <v>0</v>
      </c>
      <c r="T102" s="19">
        <f t="shared" si="7"/>
        <v>1</v>
      </c>
      <c r="U102" s="14">
        <f t="shared" si="7"/>
        <v>0</v>
      </c>
      <c r="V102" s="14">
        <f t="shared" si="7"/>
        <v>1</v>
      </c>
      <c r="W102" s="14">
        <f t="shared" si="8"/>
        <v>0</v>
      </c>
      <c r="X102" s="14">
        <f t="shared" si="8"/>
        <v>0</v>
      </c>
      <c r="Y102" s="14">
        <f t="shared" si="8"/>
        <v>0</v>
      </c>
      <c r="Z102" s="14">
        <f t="shared" si="8"/>
        <v>0</v>
      </c>
      <c r="AA102" s="18">
        <f t="shared" si="8"/>
        <v>0</v>
      </c>
      <c r="AB102" s="19">
        <f t="shared" si="8"/>
        <v>0</v>
      </c>
      <c r="AC102" s="14">
        <f t="shared" si="8"/>
        <v>0</v>
      </c>
      <c r="AD102" s="14">
        <f t="shared" si="8"/>
        <v>0</v>
      </c>
      <c r="AE102" s="14">
        <f t="shared" si="8"/>
        <v>0</v>
      </c>
      <c r="AF102" s="14">
        <f t="shared" si="8"/>
        <v>0</v>
      </c>
      <c r="AG102" s="14">
        <f t="shared" si="9"/>
        <v>0</v>
      </c>
      <c r="AH102" s="14">
        <f t="shared" si="9"/>
        <v>0</v>
      </c>
      <c r="AI102" s="18">
        <f t="shared" si="9"/>
        <v>0</v>
      </c>
      <c r="AJ102" s="19">
        <f t="shared" si="9"/>
        <v>1</v>
      </c>
      <c r="AK102" s="14">
        <f t="shared" si="9"/>
        <v>0</v>
      </c>
      <c r="AL102" s="14">
        <f t="shared" si="9"/>
        <v>1</v>
      </c>
      <c r="AM102" s="14">
        <f t="shared" si="9"/>
        <v>0</v>
      </c>
      <c r="AN102" s="14">
        <f t="shared" si="9"/>
        <v>0</v>
      </c>
      <c r="AO102" s="14">
        <f t="shared" si="9"/>
        <v>0</v>
      </c>
      <c r="AP102" s="14">
        <f t="shared" si="9"/>
        <v>0</v>
      </c>
      <c r="AQ102" s="18">
        <f t="shared" si="9"/>
        <v>0</v>
      </c>
      <c r="AR102" s="17">
        <f t="shared" si="9"/>
        <v>0</v>
      </c>
      <c r="AS102" s="14">
        <f t="shared" si="9"/>
        <v>0</v>
      </c>
      <c r="AT102" s="14">
        <f t="shared" si="9"/>
        <v>0</v>
      </c>
      <c r="AU102" s="14">
        <f t="shared" si="9"/>
        <v>0</v>
      </c>
      <c r="AV102" s="9">
        <f t="shared" si="5"/>
        <v>8</v>
      </c>
    </row>
    <row r="103" spans="1:48" s="139" customFormat="1" ht="18" customHeight="1" outlineLevel="1" thickBot="1" x14ac:dyDescent="0.25">
      <c r="B103" s="16"/>
      <c r="C103" s="15"/>
      <c r="D103" s="13">
        <f t="shared" si="6"/>
        <v>0</v>
      </c>
      <c r="E103" s="10">
        <f t="shared" si="6"/>
        <v>0</v>
      </c>
      <c r="F103" s="10">
        <f t="shared" si="6"/>
        <v>0</v>
      </c>
      <c r="G103" s="10">
        <f t="shared" si="6"/>
        <v>0</v>
      </c>
      <c r="H103" s="10">
        <f t="shared" si="6"/>
        <v>0</v>
      </c>
      <c r="I103" s="10">
        <f t="shared" si="6"/>
        <v>0</v>
      </c>
      <c r="J103" s="10">
        <f t="shared" si="6"/>
        <v>0</v>
      </c>
      <c r="K103" s="12">
        <f t="shared" si="6"/>
        <v>0</v>
      </c>
      <c r="L103" s="13">
        <f t="shared" si="1"/>
        <v>0</v>
      </c>
      <c r="M103" s="10">
        <f t="shared" si="7"/>
        <v>0</v>
      </c>
      <c r="N103" s="10">
        <f t="shared" si="7"/>
        <v>0</v>
      </c>
      <c r="O103" s="10">
        <f t="shared" si="7"/>
        <v>0</v>
      </c>
      <c r="P103" s="14">
        <f t="shared" si="7"/>
        <v>0</v>
      </c>
      <c r="Q103" s="14">
        <f t="shared" si="7"/>
        <v>0</v>
      </c>
      <c r="R103" s="10">
        <f t="shared" si="7"/>
        <v>0</v>
      </c>
      <c r="S103" s="12">
        <f t="shared" si="7"/>
        <v>0</v>
      </c>
      <c r="T103" s="13">
        <f t="shared" si="7"/>
        <v>0</v>
      </c>
      <c r="U103" s="10">
        <f t="shared" si="7"/>
        <v>0</v>
      </c>
      <c r="V103" s="10">
        <f t="shared" si="7"/>
        <v>0</v>
      </c>
      <c r="W103" s="10">
        <f t="shared" si="8"/>
        <v>0</v>
      </c>
      <c r="X103" s="10">
        <f t="shared" si="8"/>
        <v>0</v>
      </c>
      <c r="Y103" s="10">
        <f t="shared" si="8"/>
        <v>0</v>
      </c>
      <c r="Z103" s="10">
        <f t="shared" si="8"/>
        <v>0</v>
      </c>
      <c r="AA103" s="12">
        <f t="shared" si="8"/>
        <v>0</v>
      </c>
      <c r="AB103" s="13">
        <f t="shared" si="8"/>
        <v>0</v>
      </c>
      <c r="AC103" s="10">
        <f t="shared" si="8"/>
        <v>0</v>
      </c>
      <c r="AD103" s="10">
        <f t="shared" si="8"/>
        <v>0</v>
      </c>
      <c r="AE103" s="10">
        <f t="shared" si="8"/>
        <v>0</v>
      </c>
      <c r="AF103" s="10">
        <f t="shared" si="8"/>
        <v>0</v>
      </c>
      <c r="AG103" s="10">
        <f t="shared" si="9"/>
        <v>0</v>
      </c>
      <c r="AH103" s="10">
        <f t="shared" si="9"/>
        <v>0</v>
      </c>
      <c r="AI103" s="12">
        <f t="shared" si="9"/>
        <v>0</v>
      </c>
      <c r="AJ103" s="13">
        <f t="shared" si="9"/>
        <v>0</v>
      </c>
      <c r="AK103" s="10">
        <f t="shared" si="9"/>
        <v>0</v>
      </c>
      <c r="AL103" s="10">
        <f t="shared" si="9"/>
        <v>0</v>
      </c>
      <c r="AM103" s="10">
        <f t="shared" si="9"/>
        <v>0</v>
      </c>
      <c r="AN103" s="10">
        <f t="shared" si="9"/>
        <v>0</v>
      </c>
      <c r="AO103" s="10">
        <f t="shared" si="9"/>
        <v>0</v>
      </c>
      <c r="AP103" s="10">
        <f t="shared" si="9"/>
        <v>0</v>
      </c>
      <c r="AQ103" s="12">
        <f t="shared" si="9"/>
        <v>0</v>
      </c>
      <c r="AR103" s="11">
        <f t="shared" si="9"/>
        <v>0</v>
      </c>
      <c r="AS103" s="10">
        <f t="shared" si="9"/>
        <v>0</v>
      </c>
      <c r="AT103" s="10">
        <f t="shared" si="9"/>
        <v>0</v>
      </c>
      <c r="AU103" s="10">
        <f t="shared" si="9"/>
        <v>0</v>
      </c>
      <c r="AV103" s="9">
        <f t="shared" si="5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10">SUM(D82:D103)</f>
        <v>0</v>
      </c>
      <c r="E104" s="495">
        <f t="shared" si="10"/>
        <v>0</v>
      </c>
      <c r="F104" s="492">
        <f t="shared" si="10"/>
        <v>0</v>
      </c>
      <c r="G104" s="495">
        <f t="shared" si="10"/>
        <v>0</v>
      </c>
      <c r="H104" s="492">
        <f t="shared" si="10"/>
        <v>0</v>
      </c>
      <c r="I104" s="495">
        <f t="shared" si="10"/>
        <v>0</v>
      </c>
      <c r="J104" s="492">
        <f t="shared" si="10"/>
        <v>0</v>
      </c>
      <c r="K104" s="493"/>
      <c r="L104" s="494">
        <f>SUM(L82:L103)</f>
        <v>4</v>
      </c>
      <c r="M104" s="495"/>
      <c r="N104" s="492">
        <f>SUM(N82:N103)</f>
        <v>4</v>
      </c>
      <c r="O104" s="495"/>
      <c r="P104" s="492">
        <f>SUM(P82:P103)</f>
        <v>5</v>
      </c>
      <c r="Q104" s="495"/>
      <c r="R104" s="492">
        <f>SUM(R82:R103)</f>
        <v>4</v>
      </c>
      <c r="S104" s="493"/>
      <c r="T104" s="494">
        <f t="shared" ref="T104:AT104" si="11">SUM(T82:T103)</f>
        <v>10</v>
      </c>
      <c r="U104" s="495">
        <f t="shared" si="11"/>
        <v>0</v>
      </c>
      <c r="V104" s="492">
        <f t="shared" si="11"/>
        <v>10</v>
      </c>
      <c r="W104" s="495">
        <f t="shared" si="11"/>
        <v>0</v>
      </c>
      <c r="X104" s="492">
        <f t="shared" si="11"/>
        <v>6</v>
      </c>
      <c r="Y104" s="495">
        <f t="shared" si="11"/>
        <v>0</v>
      </c>
      <c r="Z104" s="492">
        <f t="shared" si="11"/>
        <v>6</v>
      </c>
      <c r="AA104" s="493">
        <f t="shared" si="11"/>
        <v>0</v>
      </c>
      <c r="AB104" s="494">
        <f t="shared" si="11"/>
        <v>9</v>
      </c>
      <c r="AC104" s="495">
        <f t="shared" si="11"/>
        <v>0</v>
      </c>
      <c r="AD104" s="492">
        <f t="shared" si="11"/>
        <v>9</v>
      </c>
      <c r="AE104" s="495">
        <f t="shared" si="11"/>
        <v>0</v>
      </c>
      <c r="AF104" s="492">
        <f t="shared" si="11"/>
        <v>6</v>
      </c>
      <c r="AG104" s="495">
        <f t="shared" si="11"/>
        <v>0</v>
      </c>
      <c r="AH104" s="492">
        <f t="shared" si="11"/>
        <v>6</v>
      </c>
      <c r="AI104" s="493">
        <f t="shared" si="11"/>
        <v>0</v>
      </c>
      <c r="AJ104" s="494">
        <f t="shared" si="11"/>
        <v>10</v>
      </c>
      <c r="AK104" s="495">
        <f t="shared" si="11"/>
        <v>0</v>
      </c>
      <c r="AL104" s="492">
        <f t="shared" si="11"/>
        <v>10</v>
      </c>
      <c r="AM104" s="495">
        <f t="shared" si="11"/>
        <v>0</v>
      </c>
      <c r="AN104" s="492">
        <f t="shared" si="11"/>
        <v>6</v>
      </c>
      <c r="AO104" s="495">
        <f t="shared" si="11"/>
        <v>0</v>
      </c>
      <c r="AP104" s="492">
        <f t="shared" si="11"/>
        <v>6</v>
      </c>
      <c r="AQ104" s="493">
        <f t="shared" si="11"/>
        <v>0</v>
      </c>
      <c r="AR104" s="516">
        <f t="shared" si="11"/>
        <v>0</v>
      </c>
      <c r="AS104" s="495">
        <f t="shared" si="11"/>
        <v>0</v>
      </c>
      <c r="AT104" s="517">
        <f t="shared" si="11"/>
        <v>0</v>
      </c>
      <c r="AU104" s="518"/>
      <c r="AV104" s="3">
        <f>SUM(AV82:AV103)</f>
        <v>222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 t="e">
        <f>MAX(D109:AU109)</f>
        <v>#VALUE!</v>
      </c>
      <c r="D109" s="491" t="e">
        <f>D11+D16+#REF!+D21+D26+D31+D36</f>
        <v>#VALUE!</v>
      </c>
      <c r="E109" s="489"/>
      <c r="F109" s="489" t="e">
        <f>F11+F16+#REF!+F21+F26+F31+F36</f>
        <v>#REF!</v>
      </c>
      <c r="G109" s="489"/>
      <c r="H109" s="489" t="e">
        <f>H11+H16+#REF!+H21+H26+H31+H36</f>
        <v>#REF!</v>
      </c>
      <c r="I109" s="489"/>
      <c r="J109" s="489" t="e">
        <f>J11+J16+#REF!+J21+J26+J31+J36</f>
        <v>#REF!</v>
      </c>
      <c r="K109" s="489"/>
      <c r="L109" s="489" t="e">
        <f>#REF!+L16+#REF!+#REF!+L26+L31+L36</f>
        <v>#REF!</v>
      </c>
      <c r="M109" s="489"/>
      <c r="N109" s="489" t="e">
        <f>N11+N16+#REF!+N21+N26+N31+N36</f>
        <v>#REF!</v>
      </c>
      <c r="O109" s="489"/>
      <c r="P109" s="489" t="e">
        <f>P11+P16+#REF!+P21+P26+P31+P36</f>
        <v>#REF!</v>
      </c>
      <c r="Q109" s="489"/>
      <c r="R109" s="489" t="e">
        <f>R11+R16+#REF!+R21+R26+R31+R36</f>
        <v>#REF!</v>
      </c>
      <c r="S109" s="489"/>
      <c r="T109" s="489" t="e">
        <f>T11+T16+#REF!+T21+T26+T31+T36</f>
        <v>#REF!</v>
      </c>
      <c r="U109" s="489"/>
      <c r="V109" s="489" t="e">
        <f>V11+V16+#REF!+V21+V26+V31+V36</f>
        <v>#REF!</v>
      </c>
      <c r="W109" s="489"/>
      <c r="X109" s="489" t="e">
        <f>X11+X16+#REF!+X21+X26+X31+X36</f>
        <v>#REF!</v>
      </c>
      <c r="Y109" s="489"/>
      <c r="Z109" s="489" t="e">
        <f>Z11+Z16+#REF!+Z21+Z26+Z31+Z36</f>
        <v>#REF!</v>
      </c>
      <c r="AA109" s="489"/>
      <c r="AB109" s="489" t="e">
        <f>AB11+AB16+#REF!+AB21+AB26+AB31+AB36</f>
        <v>#REF!</v>
      </c>
      <c r="AC109" s="489"/>
      <c r="AD109" s="489" t="e">
        <f>AD11+AD16+#REF!+AD21+AD26+AD31+AD36</f>
        <v>#REF!</v>
      </c>
      <c r="AE109" s="489"/>
      <c r="AF109" s="489" t="e">
        <f>AF11+AF16+#REF!+AF21+AF26+AF31+AF36</f>
        <v>#REF!</v>
      </c>
      <c r="AG109" s="489"/>
      <c r="AH109" s="489" t="e">
        <f>AH11+AH16+#REF!+AH21+AH26+AH31+AH36</f>
        <v>#REF!</v>
      </c>
      <c r="AI109" s="489"/>
      <c r="AJ109" s="489" t="e">
        <f>AJ11+AJ16+#REF!+AJ21+AJ26+AJ31+AJ36</f>
        <v>#REF!</v>
      </c>
      <c r="AK109" s="489"/>
      <c r="AL109" s="489" t="e">
        <f>AL11+AL16+#REF!+AL21+AL26+AL31+AL36</f>
        <v>#REF!</v>
      </c>
      <c r="AM109" s="489"/>
      <c r="AN109" s="489" t="e">
        <f>AN11+AN16+#REF!+AN21+AN26+AN31+AN36</f>
        <v>#REF!</v>
      </c>
      <c r="AO109" s="489"/>
      <c r="AP109" s="489" t="e">
        <f>AP11+AP16+#REF!+AP21+AP26+AP31+AP36</f>
        <v>#REF!</v>
      </c>
      <c r="AQ109" s="489"/>
      <c r="AR109" s="489" t="e">
        <f>AR11+AR16+#REF!+AR21+AR26+AR31+AR36</f>
        <v>#REF!</v>
      </c>
      <c r="AS109" s="489"/>
      <c r="AT109" s="489" t="e">
        <f>AT11+AT16+#REF!+AT21+AT26+AT31+AT36</f>
        <v>#REF!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112</v>
      </c>
      <c r="D110" s="490">
        <f>D41+D46+D51+D56+D61+D66+D71</f>
        <v>0</v>
      </c>
      <c r="E110" s="487"/>
      <c r="F110" s="487">
        <f>F41+F46+F51+F56+F61+F66+F71</f>
        <v>0</v>
      </c>
      <c r="G110" s="487"/>
      <c r="H110" s="487">
        <f>H41+H46+H51+H56+H61+H66+H71</f>
        <v>0</v>
      </c>
      <c r="I110" s="487"/>
      <c r="J110" s="487">
        <f>J41+J46+J51+J56+J61+J66+J71</f>
        <v>0</v>
      </c>
      <c r="K110" s="487"/>
      <c r="L110" s="487">
        <f>L41+L46+L51+L56+L61+L66+L71</f>
        <v>33</v>
      </c>
      <c r="M110" s="487"/>
      <c r="N110" s="487">
        <f>N41+N46+N51+N56+N61+N66+N71</f>
        <v>66</v>
      </c>
      <c r="O110" s="487"/>
      <c r="P110" s="487">
        <f>P41+P46+P51+P56+P61+P66+P71</f>
        <v>65</v>
      </c>
      <c r="Q110" s="487"/>
      <c r="R110" s="487">
        <f>R41+R46+R51+R56+R61+R66+R71</f>
        <v>37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100</v>
      </c>
      <c r="AC110" s="487"/>
      <c r="AD110" s="487">
        <f>AD41+AD46+AD51+AD56+AD61+AD66+AD71</f>
        <v>100</v>
      </c>
      <c r="AE110" s="487"/>
      <c r="AF110" s="487">
        <f>AF41+AF46+AF51+AF56+AF61+AF66+AF71</f>
        <v>101</v>
      </c>
      <c r="AG110" s="487"/>
      <c r="AH110" s="487">
        <f>AH41+AH46+AH51+AH56+AH61+AH66+AH71</f>
        <v>97</v>
      </c>
      <c r="AI110" s="487"/>
      <c r="AJ110" s="487">
        <f>AJ41+AJ46+AJ51+AJ56+AJ61+AJ66+AJ71</f>
        <v>73</v>
      </c>
      <c r="AK110" s="487"/>
      <c r="AL110" s="487">
        <f>AL41+AL46+AL51+AL56+AL61+AL66+AL71</f>
        <v>61</v>
      </c>
      <c r="AM110" s="487"/>
      <c r="AN110" s="487">
        <f>AN41+AN46+AN51+AN56+AN61+AN66+AN71</f>
        <v>112</v>
      </c>
      <c r="AO110" s="487"/>
      <c r="AP110" s="487">
        <f>AP41+AP46+AP51+AP56+AP61+AP66+AP71</f>
        <v>77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 t="e">
        <f>MAX(D111:AU111)</f>
        <v>#VALUE!</v>
      </c>
      <c r="D111" s="488" t="e">
        <f>SUM(D109:E110)</f>
        <v>#VALUE!</v>
      </c>
      <c r="E111" s="486"/>
      <c r="F111" s="486" t="e">
        <f t="shared" ref="F111" si="12">SUM(F109:G110)</f>
        <v>#REF!</v>
      </c>
      <c r="G111" s="486"/>
      <c r="H111" s="486" t="e">
        <f t="shared" ref="H111" si="13">SUM(H109:I110)</f>
        <v>#REF!</v>
      </c>
      <c r="I111" s="486"/>
      <c r="J111" s="486" t="e">
        <f t="shared" ref="J111" si="14">SUM(J109:K110)</f>
        <v>#REF!</v>
      </c>
      <c r="K111" s="486"/>
      <c r="L111" s="486" t="e">
        <f t="shared" ref="L111" si="15">SUM(L109:M110)</f>
        <v>#REF!</v>
      </c>
      <c r="M111" s="486"/>
      <c r="N111" s="486" t="e">
        <f t="shared" ref="N111" si="16">SUM(N109:O110)</f>
        <v>#REF!</v>
      </c>
      <c r="O111" s="486"/>
      <c r="P111" s="486" t="e">
        <f t="shared" ref="P111" si="17">SUM(P109:Q110)</f>
        <v>#REF!</v>
      </c>
      <c r="Q111" s="486"/>
      <c r="R111" s="486" t="e">
        <f t="shared" ref="R111" si="18">SUM(R109:S110)</f>
        <v>#REF!</v>
      </c>
      <c r="S111" s="486"/>
      <c r="T111" s="486" t="e">
        <f t="shared" ref="T111" si="19">SUM(T109:U110)</f>
        <v>#REF!</v>
      </c>
      <c r="U111" s="486"/>
      <c r="V111" s="486" t="e">
        <f t="shared" ref="V111" si="20">SUM(V109:W110)</f>
        <v>#REF!</v>
      </c>
      <c r="W111" s="486"/>
      <c r="X111" s="486" t="e">
        <f t="shared" ref="X111" si="21">SUM(X109:Y110)</f>
        <v>#REF!</v>
      </c>
      <c r="Y111" s="486"/>
      <c r="Z111" s="486" t="e">
        <f t="shared" ref="Z111" si="22">SUM(Z109:AA110)</f>
        <v>#REF!</v>
      </c>
      <c r="AA111" s="486"/>
      <c r="AB111" s="486" t="e">
        <f t="shared" ref="AB111" si="23">SUM(AB109:AC110)</f>
        <v>#REF!</v>
      </c>
      <c r="AC111" s="486"/>
      <c r="AD111" s="486" t="e">
        <f t="shared" ref="AD111" si="24">SUM(AD109:AE110)</f>
        <v>#REF!</v>
      </c>
      <c r="AE111" s="486"/>
      <c r="AF111" s="486" t="e">
        <f t="shared" ref="AF111" si="25">SUM(AF109:AG110)</f>
        <v>#REF!</v>
      </c>
      <c r="AG111" s="486"/>
      <c r="AH111" s="486" t="e">
        <f t="shared" ref="AH111" si="26">SUM(AH109:AI110)</f>
        <v>#REF!</v>
      </c>
      <c r="AI111" s="486"/>
      <c r="AJ111" s="486" t="e">
        <f t="shared" ref="AJ111" si="27">SUM(AJ109:AK110)</f>
        <v>#REF!</v>
      </c>
      <c r="AK111" s="486"/>
      <c r="AL111" s="486" t="e">
        <f t="shared" ref="AL111" si="28">SUM(AL109:AM110)</f>
        <v>#REF!</v>
      </c>
      <c r="AM111" s="486"/>
      <c r="AN111" s="486" t="e">
        <f t="shared" ref="AN111" si="29">SUM(AN109:AO110)</f>
        <v>#REF!</v>
      </c>
      <c r="AO111" s="486"/>
      <c r="AP111" s="486" t="e">
        <f t="shared" ref="AP111" si="30">SUM(AP109:AQ110)</f>
        <v>#REF!</v>
      </c>
      <c r="AQ111" s="486"/>
      <c r="AR111" s="486" t="e">
        <f t="shared" ref="AR111" si="31">SUM(AR109:AS110)</f>
        <v>#REF!</v>
      </c>
      <c r="AS111" s="486"/>
      <c r="AT111" s="486" t="e">
        <f>SUM(AT109:AU110)</f>
        <v>#REF!</v>
      </c>
      <c r="AU111" s="486"/>
      <c r="AV111" s="137"/>
    </row>
  </sheetData>
  <mergeCells count="1012"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N10:O10"/>
    <mergeCell ref="P10:Q10"/>
    <mergeCell ref="R10:S10"/>
    <mergeCell ref="T10:U10"/>
    <mergeCell ref="V10:W10"/>
    <mergeCell ref="X10:Y10"/>
    <mergeCell ref="AN8:AO8"/>
    <mergeCell ref="AP8:AQ8"/>
    <mergeCell ref="AR8:AS8"/>
    <mergeCell ref="AT8:AU8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N11:AO11"/>
    <mergeCell ref="AP11:AQ11"/>
    <mergeCell ref="AR11:AS11"/>
    <mergeCell ref="AT11:AU11"/>
    <mergeCell ref="Z11:AA11"/>
    <mergeCell ref="AB11:AC11"/>
    <mergeCell ref="AD11:AE11"/>
    <mergeCell ref="AH11:AI11"/>
    <mergeCell ref="AJ11:AK11"/>
    <mergeCell ref="AL11:AM11"/>
    <mergeCell ref="P11:Q11"/>
    <mergeCell ref="R11:S11"/>
    <mergeCell ref="T11:U11"/>
    <mergeCell ref="V11:W11"/>
    <mergeCell ref="X11:Y11"/>
    <mergeCell ref="AL10:AM10"/>
    <mergeCell ref="AN10:AO10"/>
    <mergeCell ref="AP10:AQ10"/>
    <mergeCell ref="AR10:AS10"/>
    <mergeCell ref="AT10:AU10"/>
    <mergeCell ref="Z10:AA10"/>
    <mergeCell ref="AB10:AC10"/>
    <mergeCell ref="AD10:AE10"/>
    <mergeCell ref="AF10:AG10"/>
    <mergeCell ref="AH10:AI10"/>
    <mergeCell ref="AJ10:AK10"/>
    <mergeCell ref="AN13:AO13"/>
    <mergeCell ref="AP13:AQ13"/>
    <mergeCell ref="AR13:AS13"/>
    <mergeCell ref="AT13:AU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N12:AO12"/>
    <mergeCell ref="AP12:AQ12"/>
    <mergeCell ref="AR12:AS12"/>
    <mergeCell ref="AT12:AU12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P16:AQ16"/>
    <mergeCell ref="AR16:AS16"/>
    <mergeCell ref="AT16:AU16"/>
    <mergeCell ref="P17:Q17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V16:W16"/>
    <mergeCell ref="X16:Y16"/>
    <mergeCell ref="Z16:AA16"/>
    <mergeCell ref="AN15:AO15"/>
    <mergeCell ref="AP15:AQ15"/>
    <mergeCell ref="AR15:AS15"/>
    <mergeCell ref="AT15:A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8:AQ18"/>
    <mergeCell ref="AR18:AS18"/>
    <mergeCell ref="AT18:AU18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P17:AQ17"/>
    <mergeCell ref="AR17:AS17"/>
    <mergeCell ref="AT17:AU17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J21:AK21"/>
    <mergeCell ref="AL21:AM21"/>
    <mergeCell ref="AN21:AO21"/>
    <mergeCell ref="AP21:AQ21"/>
    <mergeCell ref="T21:U21"/>
    <mergeCell ref="V21:W21"/>
    <mergeCell ref="X21:Y21"/>
    <mergeCell ref="Z21:AA21"/>
    <mergeCell ref="AB21:AC21"/>
    <mergeCell ref="AP20:AQ20"/>
    <mergeCell ref="AR20:AS20"/>
    <mergeCell ref="AT20:AU20"/>
    <mergeCell ref="AD20:AE20"/>
    <mergeCell ref="AF20:AG20"/>
    <mergeCell ref="AH20:AI20"/>
    <mergeCell ref="AJ20:AK20"/>
    <mergeCell ref="AL20:AM20"/>
    <mergeCell ref="AN20:AO20"/>
    <mergeCell ref="AT21:AU21"/>
    <mergeCell ref="AR21:AS21"/>
    <mergeCell ref="R20:S20"/>
    <mergeCell ref="T20:U20"/>
    <mergeCell ref="V20:W20"/>
    <mergeCell ref="X20:Y20"/>
    <mergeCell ref="Z20:AA20"/>
    <mergeCell ref="AB20:AC20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D21:AE21"/>
    <mergeCell ref="AH21:AI21"/>
    <mergeCell ref="AT23:AU23"/>
    <mergeCell ref="T25:U25"/>
    <mergeCell ref="AR23:AS23"/>
    <mergeCell ref="AT22:AU22"/>
    <mergeCell ref="AR22:AS22"/>
    <mergeCell ref="AJ26:AK26"/>
    <mergeCell ref="AL26:AM26"/>
    <mergeCell ref="AN26:AO26"/>
    <mergeCell ref="AP26:AQ26"/>
    <mergeCell ref="AR26:AS26"/>
    <mergeCell ref="AT26:AU26"/>
    <mergeCell ref="V26:W26"/>
    <mergeCell ref="X26:Y26"/>
    <mergeCell ref="Z26:AA26"/>
    <mergeCell ref="AB26:AC26"/>
    <mergeCell ref="AD26:AE26"/>
    <mergeCell ref="AH26:AI26"/>
    <mergeCell ref="AT25:AU25"/>
    <mergeCell ref="L26:M26"/>
    <mergeCell ref="N26:O26"/>
    <mergeCell ref="P26:Q26"/>
    <mergeCell ref="R26:S26"/>
    <mergeCell ref="T26:U26"/>
    <mergeCell ref="AH25:AI25"/>
    <mergeCell ref="AJ25:AK25"/>
    <mergeCell ref="AL25:AM25"/>
    <mergeCell ref="AN25:AO25"/>
    <mergeCell ref="AP25:AQ25"/>
    <mergeCell ref="AR25:AS25"/>
    <mergeCell ref="V25:W25"/>
    <mergeCell ref="X25:Y25"/>
    <mergeCell ref="Z25:AA25"/>
    <mergeCell ref="AB25:AC25"/>
    <mergeCell ref="AD25:AE25"/>
    <mergeCell ref="AF25:AG25"/>
    <mergeCell ref="AN27:AO27"/>
    <mergeCell ref="AP27:AQ27"/>
    <mergeCell ref="AR27:AS27"/>
    <mergeCell ref="AT27:AU27"/>
    <mergeCell ref="L28:M28"/>
    <mergeCell ref="N28:O28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L27:M27"/>
    <mergeCell ref="N27:O27"/>
    <mergeCell ref="P30:Q30"/>
    <mergeCell ref="R30:S30"/>
    <mergeCell ref="T30:U30"/>
    <mergeCell ref="V30:W30"/>
    <mergeCell ref="X30:Y30"/>
    <mergeCell ref="Z30:AA30"/>
    <mergeCell ref="AN28:AO28"/>
    <mergeCell ref="AP28:AQ28"/>
    <mergeCell ref="AR28:AS28"/>
    <mergeCell ref="AT28:AU28"/>
    <mergeCell ref="L30:M30"/>
    <mergeCell ref="N30:O30"/>
    <mergeCell ref="AB28:AC28"/>
    <mergeCell ref="AD28:AE28"/>
    <mergeCell ref="AF28:AG28"/>
    <mergeCell ref="AH28:AI28"/>
    <mergeCell ref="AJ28:AK28"/>
    <mergeCell ref="AL28:AM28"/>
    <mergeCell ref="P28:Q28"/>
    <mergeCell ref="R28:S28"/>
    <mergeCell ref="T28:U28"/>
    <mergeCell ref="V28:W28"/>
    <mergeCell ref="X28:Y28"/>
    <mergeCell ref="Z28:AA28"/>
    <mergeCell ref="AP31:AQ31"/>
    <mergeCell ref="AR31:AS31"/>
    <mergeCell ref="AT31:AU31"/>
    <mergeCell ref="AB31:AC31"/>
    <mergeCell ref="AD31:AE31"/>
    <mergeCell ref="AH31:AI31"/>
    <mergeCell ref="AJ31:AK31"/>
    <mergeCell ref="AL31:AM31"/>
    <mergeCell ref="AN31:AO31"/>
    <mergeCell ref="T31:U31"/>
    <mergeCell ref="V31:W31"/>
    <mergeCell ref="X31:Y31"/>
    <mergeCell ref="Z31:AA31"/>
    <mergeCell ref="AN30:AO30"/>
    <mergeCell ref="AP30:AQ30"/>
    <mergeCell ref="AR30:AS30"/>
    <mergeCell ref="AT30:AU30"/>
    <mergeCell ref="AB30:AC30"/>
    <mergeCell ref="AD30:AE30"/>
    <mergeCell ref="AF30:AG30"/>
    <mergeCell ref="AH30:AI30"/>
    <mergeCell ref="AJ30:AK30"/>
    <mergeCell ref="AL30:AM30"/>
    <mergeCell ref="AP33:AQ33"/>
    <mergeCell ref="AR33:AS33"/>
    <mergeCell ref="AT33:AU33"/>
    <mergeCell ref="AD33:AE33"/>
    <mergeCell ref="AF33:AG33"/>
    <mergeCell ref="AH33:AI33"/>
    <mergeCell ref="AJ33:AK33"/>
    <mergeCell ref="AL33:AM33"/>
    <mergeCell ref="AN33:AO33"/>
    <mergeCell ref="T33:U33"/>
    <mergeCell ref="V33:W33"/>
    <mergeCell ref="X33:Y33"/>
    <mergeCell ref="Z33:AA33"/>
    <mergeCell ref="AB33:AC33"/>
    <mergeCell ref="AP32:AQ32"/>
    <mergeCell ref="AR32:AS32"/>
    <mergeCell ref="AT32:AU32"/>
    <mergeCell ref="AD32:AE32"/>
    <mergeCell ref="AF32:AG32"/>
    <mergeCell ref="AH32:AI32"/>
    <mergeCell ref="AJ32:AK32"/>
    <mergeCell ref="AL32:AM32"/>
    <mergeCell ref="AN32:AO32"/>
    <mergeCell ref="T32:U32"/>
    <mergeCell ref="V32:W32"/>
    <mergeCell ref="X32:Y32"/>
    <mergeCell ref="Z32:AA32"/>
    <mergeCell ref="AB32:AC32"/>
    <mergeCell ref="AR36:AS36"/>
    <mergeCell ref="AT36:AU36"/>
    <mergeCell ref="AD36:AE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P35:AQ35"/>
    <mergeCell ref="AR35:AS35"/>
    <mergeCell ref="AT35:AU35"/>
    <mergeCell ref="AD35:AE35"/>
    <mergeCell ref="AF35:AG35"/>
    <mergeCell ref="AH35:AI35"/>
    <mergeCell ref="AJ35:AK35"/>
    <mergeCell ref="AL35:AM35"/>
    <mergeCell ref="AN35:AO35"/>
    <mergeCell ref="T35:U35"/>
    <mergeCell ref="V35:W35"/>
    <mergeCell ref="X35:Y35"/>
    <mergeCell ref="Z35:AA35"/>
    <mergeCell ref="AB35:AC35"/>
    <mergeCell ref="AR38:AS38"/>
    <mergeCell ref="AT38:AU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R37:AS37"/>
    <mergeCell ref="AT37:AU37"/>
    <mergeCell ref="AF37:AG37"/>
    <mergeCell ref="AH37:AI37"/>
    <mergeCell ref="AJ37:AK37"/>
    <mergeCell ref="AL37:AM37"/>
    <mergeCell ref="AN37:AO37"/>
    <mergeCell ref="AP37:AQ37"/>
    <mergeCell ref="T37:U37"/>
    <mergeCell ref="V37:W37"/>
    <mergeCell ref="X37:Y37"/>
    <mergeCell ref="Z37:AA37"/>
    <mergeCell ref="AB37:AC37"/>
    <mergeCell ref="AD37:AE37"/>
    <mergeCell ref="AR41:AS41"/>
    <mergeCell ref="AT41:AU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AR40:AS40"/>
    <mergeCell ref="AT40:AU40"/>
    <mergeCell ref="L41:M41"/>
    <mergeCell ref="N41:O41"/>
    <mergeCell ref="P41:Q41"/>
    <mergeCell ref="R41:S41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AR43:AS43"/>
    <mergeCell ref="AT43:AU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AR42:AS42"/>
    <mergeCell ref="AT42:AU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R46:AS46"/>
    <mergeCell ref="AT46:AU46"/>
    <mergeCell ref="AF46:AG46"/>
    <mergeCell ref="AH46:AI46"/>
    <mergeCell ref="AJ46:AK46"/>
    <mergeCell ref="AL46:AM46"/>
    <mergeCell ref="AN46:AO46"/>
    <mergeCell ref="AP46:AQ46"/>
    <mergeCell ref="T46:U46"/>
    <mergeCell ref="V46:W46"/>
    <mergeCell ref="X46:Y46"/>
    <mergeCell ref="Z46:AA46"/>
    <mergeCell ref="AB46:AC46"/>
    <mergeCell ref="AD46:AE46"/>
    <mergeCell ref="AR45:AS45"/>
    <mergeCell ref="AT45:AU45"/>
    <mergeCell ref="AF45:AG45"/>
    <mergeCell ref="AH45:AI45"/>
    <mergeCell ref="AJ45:AK45"/>
    <mergeCell ref="AL45:AM45"/>
    <mergeCell ref="AN45:AO45"/>
    <mergeCell ref="AP45:AQ45"/>
    <mergeCell ref="T45:U45"/>
    <mergeCell ref="V45:W45"/>
    <mergeCell ref="X45:Y45"/>
    <mergeCell ref="Z45:AA45"/>
    <mergeCell ref="AB45:AC45"/>
    <mergeCell ref="AD45:AE45"/>
    <mergeCell ref="AR48:AS48"/>
    <mergeCell ref="AT48:AU48"/>
    <mergeCell ref="AF48:AG48"/>
    <mergeCell ref="AH48:AI48"/>
    <mergeCell ref="AJ48:AK48"/>
    <mergeCell ref="AL48:AM48"/>
    <mergeCell ref="AN48:AO48"/>
    <mergeCell ref="AP48:AQ48"/>
    <mergeCell ref="T48:U48"/>
    <mergeCell ref="V48:W48"/>
    <mergeCell ref="X48:Y48"/>
    <mergeCell ref="Z48:AA48"/>
    <mergeCell ref="AB48:AC48"/>
    <mergeCell ref="AD48:AE48"/>
    <mergeCell ref="AR47:AS47"/>
    <mergeCell ref="AT47:AU47"/>
    <mergeCell ref="AF47:AG47"/>
    <mergeCell ref="AH47:AI47"/>
    <mergeCell ref="AJ47:AK47"/>
    <mergeCell ref="AL47:AM47"/>
    <mergeCell ref="AN47:AO47"/>
    <mergeCell ref="AP47:AQ47"/>
    <mergeCell ref="T47:U47"/>
    <mergeCell ref="V47:W47"/>
    <mergeCell ref="X47:Y47"/>
    <mergeCell ref="Z47:AA47"/>
    <mergeCell ref="AB47:AC47"/>
    <mergeCell ref="AD47:AE47"/>
    <mergeCell ref="AH56:AI56"/>
    <mergeCell ref="AJ56:AK56"/>
    <mergeCell ref="AR51:AS51"/>
    <mergeCell ref="AT51:AU51"/>
    <mergeCell ref="AF51:AG51"/>
    <mergeCell ref="AH51:AI51"/>
    <mergeCell ref="AJ51:AK51"/>
    <mergeCell ref="AL51:AM51"/>
    <mergeCell ref="AN51:AO51"/>
    <mergeCell ref="AP51:AQ51"/>
    <mergeCell ref="T51:U51"/>
    <mergeCell ref="V51:W51"/>
    <mergeCell ref="X51:Y51"/>
    <mergeCell ref="Z51:AA51"/>
    <mergeCell ref="AB51:AC51"/>
    <mergeCell ref="AD51:AE51"/>
    <mergeCell ref="AR50:AS50"/>
    <mergeCell ref="AT50:AU50"/>
    <mergeCell ref="AF50:AG50"/>
    <mergeCell ref="AH50:AI50"/>
    <mergeCell ref="AJ50:AK50"/>
    <mergeCell ref="AL50:AM50"/>
    <mergeCell ref="AN50:AO50"/>
    <mergeCell ref="AP50:AQ50"/>
    <mergeCell ref="T50:U50"/>
    <mergeCell ref="V50:W50"/>
    <mergeCell ref="X50:Y50"/>
    <mergeCell ref="Z50:AA50"/>
    <mergeCell ref="AB50:AC50"/>
    <mergeCell ref="AD50:AE50"/>
    <mergeCell ref="AR53:AS53"/>
    <mergeCell ref="AT53:AU53"/>
    <mergeCell ref="AF53:AG53"/>
    <mergeCell ref="AH53:AI53"/>
    <mergeCell ref="AJ53:AK53"/>
    <mergeCell ref="AL53:AM53"/>
    <mergeCell ref="AN53:AO53"/>
    <mergeCell ref="AP53:AQ53"/>
    <mergeCell ref="T53:U53"/>
    <mergeCell ref="V53:W53"/>
    <mergeCell ref="X53:Y53"/>
    <mergeCell ref="Z53:AA53"/>
    <mergeCell ref="AB53:AC53"/>
    <mergeCell ref="AD53:AE53"/>
    <mergeCell ref="AR52:AS52"/>
    <mergeCell ref="AT52:AU52"/>
    <mergeCell ref="AF52:AG52"/>
    <mergeCell ref="AH52:AI52"/>
    <mergeCell ref="AJ52:AK52"/>
    <mergeCell ref="AL52:AM52"/>
    <mergeCell ref="AN52:AO52"/>
    <mergeCell ref="AP52:AQ52"/>
    <mergeCell ref="T52:U52"/>
    <mergeCell ref="V52:W52"/>
    <mergeCell ref="X52:Y52"/>
    <mergeCell ref="Z52:AA52"/>
    <mergeCell ref="AB52:AC52"/>
    <mergeCell ref="AD52:AE52"/>
    <mergeCell ref="AL56:AM56"/>
    <mergeCell ref="AN56:AO56"/>
    <mergeCell ref="AP56:AQ56"/>
    <mergeCell ref="T56:U56"/>
    <mergeCell ref="V56:W56"/>
    <mergeCell ref="X56:Y56"/>
    <mergeCell ref="Z56:AA56"/>
    <mergeCell ref="AB56:AC56"/>
    <mergeCell ref="AD56:AE56"/>
    <mergeCell ref="AR57:AS57"/>
    <mergeCell ref="AR55:AS55"/>
    <mergeCell ref="AT55:AU55"/>
    <mergeCell ref="L56:M56"/>
    <mergeCell ref="N56:O56"/>
    <mergeCell ref="P56:Q56"/>
    <mergeCell ref="R56:S56"/>
    <mergeCell ref="AF55:AG55"/>
    <mergeCell ref="AH55:AI55"/>
    <mergeCell ref="AJ55:AK55"/>
    <mergeCell ref="AL55:AM55"/>
    <mergeCell ref="AN55:AO55"/>
    <mergeCell ref="AP55:AQ55"/>
    <mergeCell ref="T55:U55"/>
    <mergeCell ref="V55:W55"/>
    <mergeCell ref="X55:Y55"/>
    <mergeCell ref="Z55:AA55"/>
    <mergeCell ref="AB55:AC55"/>
    <mergeCell ref="AD55:AE55"/>
    <mergeCell ref="AR56:AS56"/>
    <mergeCell ref="AT57:AU57"/>
    <mergeCell ref="AT56:AU56"/>
    <mergeCell ref="AF56:AG56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T58:AU58"/>
    <mergeCell ref="L57:M57"/>
    <mergeCell ref="N57:O57"/>
    <mergeCell ref="P57:Q57"/>
    <mergeCell ref="R57:S57"/>
    <mergeCell ref="AF60:AG60"/>
    <mergeCell ref="AT61:AU61"/>
    <mergeCell ref="L60:M60"/>
    <mergeCell ref="N60:O60"/>
    <mergeCell ref="P60:Q60"/>
    <mergeCell ref="R60:S60"/>
    <mergeCell ref="T60:U60"/>
    <mergeCell ref="AF58:AG58"/>
    <mergeCell ref="AH58:AI58"/>
    <mergeCell ref="AJ58:AK58"/>
    <mergeCell ref="AL58:AM58"/>
    <mergeCell ref="AN58:AO58"/>
    <mergeCell ref="AP58:AQ58"/>
    <mergeCell ref="T58:U58"/>
    <mergeCell ref="V58:W58"/>
    <mergeCell ref="X58:Y58"/>
    <mergeCell ref="Z58:AA58"/>
    <mergeCell ref="AB58:AC58"/>
    <mergeCell ref="AD58:AE58"/>
    <mergeCell ref="L58:M58"/>
    <mergeCell ref="N58:O58"/>
    <mergeCell ref="P58:Q58"/>
    <mergeCell ref="R58:S58"/>
    <mergeCell ref="P62:Q62"/>
    <mergeCell ref="R62:S62"/>
    <mergeCell ref="T62:U62"/>
    <mergeCell ref="AH61:AI61"/>
    <mergeCell ref="AJ61:AK61"/>
    <mergeCell ref="AL61:AM61"/>
    <mergeCell ref="AN61:AO61"/>
    <mergeCell ref="AP61:AQ61"/>
    <mergeCell ref="AR61:AS61"/>
    <mergeCell ref="V61:W61"/>
    <mergeCell ref="X61:Y61"/>
    <mergeCell ref="Z61:AA61"/>
    <mergeCell ref="AB61:AC61"/>
    <mergeCell ref="AD61:AE61"/>
    <mergeCell ref="AF61:AG61"/>
    <mergeCell ref="AT60:AU60"/>
    <mergeCell ref="L61:M61"/>
    <mergeCell ref="N61:O61"/>
    <mergeCell ref="P61:Q61"/>
    <mergeCell ref="R61:S61"/>
    <mergeCell ref="T61:U61"/>
    <mergeCell ref="AH60:AI60"/>
    <mergeCell ref="AJ60:AK60"/>
    <mergeCell ref="AL60:AM60"/>
    <mergeCell ref="AN60:AO60"/>
    <mergeCell ref="AP60:AQ60"/>
    <mergeCell ref="AR60:AS60"/>
    <mergeCell ref="V60:W60"/>
    <mergeCell ref="X60:Y60"/>
    <mergeCell ref="Z60:AA60"/>
    <mergeCell ref="AB60:AC60"/>
    <mergeCell ref="AD60:AE60"/>
    <mergeCell ref="AH63:AI63"/>
    <mergeCell ref="AJ63:AK63"/>
    <mergeCell ref="AL63:AM63"/>
    <mergeCell ref="AN63:AO63"/>
    <mergeCell ref="AP63:AQ63"/>
    <mergeCell ref="AT63:AU63"/>
    <mergeCell ref="V63:W63"/>
    <mergeCell ref="X63:Y63"/>
    <mergeCell ref="Z63:AA63"/>
    <mergeCell ref="AB63:AC63"/>
    <mergeCell ref="AD63:AE63"/>
    <mergeCell ref="AF63:AG63"/>
    <mergeCell ref="AT62:AU62"/>
    <mergeCell ref="L63:M63"/>
    <mergeCell ref="N63:O63"/>
    <mergeCell ref="P63:Q63"/>
    <mergeCell ref="R63:S63"/>
    <mergeCell ref="T63:U63"/>
    <mergeCell ref="AH62:AI62"/>
    <mergeCell ref="AJ62:AK62"/>
    <mergeCell ref="AL62:AM62"/>
    <mergeCell ref="AN62:AO62"/>
    <mergeCell ref="AP62:AQ62"/>
    <mergeCell ref="AR62:AS62"/>
    <mergeCell ref="V62:W62"/>
    <mergeCell ref="X62:Y62"/>
    <mergeCell ref="Z62:AA62"/>
    <mergeCell ref="AB62:AC62"/>
    <mergeCell ref="AD62:AE62"/>
    <mergeCell ref="AF62:AG62"/>
    <mergeCell ref="L62:M62"/>
    <mergeCell ref="N62:O62"/>
    <mergeCell ref="AN65:AO65"/>
    <mergeCell ref="AP65:AQ65"/>
    <mergeCell ref="AR65:AS65"/>
    <mergeCell ref="AT65:AU65"/>
    <mergeCell ref="L66:M66"/>
    <mergeCell ref="N66:O66"/>
    <mergeCell ref="AB65:AC65"/>
    <mergeCell ref="AD65:AE65"/>
    <mergeCell ref="AF65:AG65"/>
    <mergeCell ref="AH65:AI65"/>
    <mergeCell ref="AJ65:AK65"/>
    <mergeCell ref="AL65:AM65"/>
    <mergeCell ref="P65:Q65"/>
    <mergeCell ref="R65:S65"/>
    <mergeCell ref="T65:U65"/>
    <mergeCell ref="V65:W65"/>
    <mergeCell ref="X65:Y65"/>
    <mergeCell ref="Z65:AA65"/>
    <mergeCell ref="L65:M65"/>
    <mergeCell ref="N65:O65"/>
    <mergeCell ref="AN66:AO66"/>
    <mergeCell ref="AP66:AQ66"/>
    <mergeCell ref="AR66:AS66"/>
    <mergeCell ref="AT66:AU66"/>
    <mergeCell ref="L67:M67"/>
    <mergeCell ref="N67:O67"/>
    <mergeCell ref="AB66:AC66"/>
    <mergeCell ref="AD66:AE66"/>
    <mergeCell ref="AF66:AG66"/>
    <mergeCell ref="AH66:AI66"/>
    <mergeCell ref="AJ66:AK66"/>
    <mergeCell ref="AL66:AM66"/>
    <mergeCell ref="P66:Q66"/>
    <mergeCell ref="R66:S66"/>
    <mergeCell ref="T66:U66"/>
    <mergeCell ref="V66:W66"/>
    <mergeCell ref="X66:Y66"/>
    <mergeCell ref="Z66:AA66"/>
    <mergeCell ref="AN67:AO67"/>
    <mergeCell ref="AP67:AQ67"/>
    <mergeCell ref="AR67:AS67"/>
    <mergeCell ref="AB68:AC68"/>
    <mergeCell ref="AD68:AE68"/>
    <mergeCell ref="AF68:AG68"/>
    <mergeCell ref="AH68:AI68"/>
    <mergeCell ref="AJ68:AK68"/>
    <mergeCell ref="AL68:AM68"/>
    <mergeCell ref="P68:Q68"/>
    <mergeCell ref="R68:S68"/>
    <mergeCell ref="T68:U68"/>
    <mergeCell ref="V68:W68"/>
    <mergeCell ref="X68:Y68"/>
    <mergeCell ref="Z68:AA68"/>
    <mergeCell ref="AP70:AQ70"/>
    <mergeCell ref="AR70:AS70"/>
    <mergeCell ref="AT67:AU67"/>
    <mergeCell ref="L68:M68"/>
    <mergeCell ref="N68:O68"/>
    <mergeCell ref="AB67:AC67"/>
    <mergeCell ref="AD67:AE67"/>
    <mergeCell ref="AF67:AG67"/>
    <mergeCell ref="AH67:AI67"/>
    <mergeCell ref="AJ67:AK67"/>
    <mergeCell ref="AL67:AM67"/>
    <mergeCell ref="P67:Q67"/>
    <mergeCell ref="R67:S67"/>
    <mergeCell ref="T67:U67"/>
    <mergeCell ref="V67:W67"/>
    <mergeCell ref="X67:Y67"/>
    <mergeCell ref="Z67:AA67"/>
    <mergeCell ref="AN68:AO68"/>
    <mergeCell ref="AP68:AQ68"/>
    <mergeCell ref="AT68:AU68"/>
    <mergeCell ref="AT70:AU70"/>
    <mergeCell ref="L71:M71"/>
    <mergeCell ref="N71:O71"/>
    <mergeCell ref="P71:Q71"/>
    <mergeCell ref="AD70:AE70"/>
    <mergeCell ref="AF70:AG70"/>
    <mergeCell ref="AH70:AI70"/>
    <mergeCell ref="AJ70:AK70"/>
    <mergeCell ref="AL70:AM70"/>
    <mergeCell ref="AN70:AO70"/>
    <mergeCell ref="R70:S70"/>
    <mergeCell ref="T70:U70"/>
    <mergeCell ref="V70:W70"/>
    <mergeCell ref="X70:Y70"/>
    <mergeCell ref="Z70:AA70"/>
    <mergeCell ref="AB70:AC70"/>
    <mergeCell ref="AP71:AQ71"/>
    <mergeCell ref="AR71:AS71"/>
    <mergeCell ref="L70:M70"/>
    <mergeCell ref="N70:O70"/>
    <mergeCell ref="P70:Q70"/>
    <mergeCell ref="L72:M72"/>
    <mergeCell ref="N72:O72"/>
    <mergeCell ref="P72:Q72"/>
    <mergeCell ref="R72:S72"/>
    <mergeCell ref="AD71:AE71"/>
    <mergeCell ref="AF71:AG71"/>
    <mergeCell ref="AH71:AI71"/>
    <mergeCell ref="AJ71:AK71"/>
    <mergeCell ref="AL71:AM71"/>
    <mergeCell ref="AN71:AO71"/>
    <mergeCell ref="R71:S71"/>
    <mergeCell ref="T71:U71"/>
    <mergeCell ref="V71:W71"/>
    <mergeCell ref="X71:Y71"/>
    <mergeCell ref="Z71:AA71"/>
    <mergeCell ref="AB71:AC71"/>
    <mergeCell ref="AR72:AS72"/>
    <mergeCell ref="AF73:AG73"/>
    <mergeCell ref="AH73:AI73"/>
    <mergeCell ref="AJ73:AK73"/>
    <mergeCell ref="AL73:AM73"/>
    <mergeCell ref="AN73:AO73"/>
    <mergeCell ref="AP73:AQ73"/>
    <mergeCell ref="T73:U73"/>
    <mergeCell ref="V73:W73"/>
    <mergeCell ref="X73:Y73"/>
    <mergeCell ref="Z73:AA73"/>
    <mergeCell ref="AB73:AC73"/>
    <mergeCell ref="AD73:AE73"/>
    <mergeCell ref="AR75:AS75"/>
    <mergeCell ref="AT72:AU72"/>
    <mergeCell ref="L73:M73"/>
    <mergeCell ref="N73:O73"/>
    <mergeCell ref="P73:Q73"/>
    <mergeCell ref="R73:S73"/>
    <mergeCell ref="AF72:AG72"/>
    <mergeCell ref="AH72:AI72"/>
    <mergeCell ref="AJ72:AK72"/>
    <mergeCell ref="AL72:AM72"/>
    <mergeCell ref="AN72:AO72"/>
    <mergeCell ref="AP72:AQ72"/>
    <mergeCell ref="T72:U72"/>
    <mergeCell ref="V72:W72"/>
    <mergeCell ref="X72:Y72"/>
    <mergeCell ref="Z72:AA72"/>
    <mergeCell ref="AB72:AC72"/>
    <mergeCell ref="AD72:AE72"/>
    <mergeCell ref="AR73:AS73"/>
    <mergeCell ref="AT73:AU73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P104:Q104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L75:M75"/>
    <mergeCell ref="N75:O75"/>
    <mergeCell ref="P75:Q75"/>
    <mergeCell ref="R75:S75"/>
    <mergeCell ref="AB109:AC109"/>
    <mergeCell ref="AP104:AQ104"/>
    <mergeCell ref="AR104:AS104"/>
    <mergeCell ref="AT104:AU104"/>
    <mergeCell ref="D109:E109"/>
    <mergeCell ref="F109:G109"/>
    <mergeCell ref="H109:I109"/>
    <mergeCell ref="J109:K109"/>
    <mergeCell ref="L109:M109"/>
    <mergeCell ref="N109:O109"/>
    <mergeCell ref="P109:Q109"/>
    <mergeCell ref="AD104:AE104"/>
    <mergeCell ref="AF104:AG104"/>
    <mergeCell ref="AH104:AI104"/>
    <mergeCell ref="AJ104:AK104"/>
    <mergeCell ref="AL104:AM104"/>
    <mergeCell ref="AN104:AO104"/>
    <mergeCell ref="R104:S104"/>
    <mergeCell ref="T104:U104"/>
    <mergeCell ref="V104:W104"/>
    <mergeCell ref="X104:Y104"/>
    <mergeCell ref="Z104:AA104"/>
    <mergeCell ref="AB104:AC104"/>
    <mergeCell ref="AF110:AG110"/>
    <mergeCell ref="AH110:AI110"/>
    <mergeCell ref="AJ110:AK110"/>
    <mergeCell ref="AL110:AM110"/>
    <mergeCell ref="AN110:AO110"/>
    <mergeCell ref="R110:S110"/>
    <mergeCell ref="T110:U110"/>
    <mergeCell ref="V110:W110"/>
    <mergeCell ref="X110:Y110"/>
    <mergeCell ref="Z110:AA110"/>
    <mergeCell ref="AB110:AC110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P110:Q110"/>
    <mergeCell ref="AD109:AE109"/>
    <mergeCell ref="AF109:AG109"/>
    <mergeCell ref="AH109:AI109"/>
    <mergeCell ref="AJ109:AK109"/>
    <mergeCell ref="AL109:AM109"/>
    <mergeCell ref="AN109:AO109"/>
    <mergeCell ref="R109:S109"/>
    <mergeCell ref="T109:U109"/>
    <mergeCell ref="V109:W109"/>
    <mergeCell ref="X109:Y109"/>
    <mergeCell ref="Z109:AA109"/>
    <mergeCell ref="AP111:AQ111"/>
    <mergeCell ref="AR111:AS111"/>
    <mergeCell ref="AT111:AU111"/>
    <mergeCell ref="D11:K75"/>
    <mergeCell ref="L42:O55"/>
    <mergeCell ref="P42:S55"/>
    <mergeCell ref="L31:S40"/>
    <mergeCell ref="L21:S25"/>
    <mergeCell ref="L11:O20"/>
    <mergeCell ref="AD111:AE111"/>
    <mergeCell ref="AF111:AG111"/>
    <mergeCell ref="AH111:AI111"/>
    <mergeCell ref="AJ111:AK111"/>
    <mergeCell ref="AL111:AM111"/>
    <mergeCell ref="AN111:AO111"/>
    <mergeCell ref="R111:S111"/>
    <mergeCell ref="T111:U111"/>
    <mergeCell ref="V111:W111"/>
    <mergeCell ref="X111:Y111"/>
    <mergeCell ref="Z111:AA111"/>
    <mergeCell ref="AB111:AC111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  <mergeCell ref="P111:Q111"/>
    <mergeCell ref="AD110:AE110"/>
  </mergeCells>
  <phoneticPr fontId="4"/>
  <conditionalFormatting sqref="AV82:AV103">
    <cfRule type="cellIs" dxfId="123" priority="172" stopIfTrue="1" operator="greaterThan">
      <formula>22</formula>
    </cfRule>
  </conditionalFormatting>
  <conditionalFormatting sqref="D82:AU103">
    <cfRule type="cellIs" dxfId="122" priority="170" stopIfTrue="1" operator="greaterThan">
      <formula>1</formula>
    </cfRule>
    <cfRule type="cellIs" dxfId="121" priority="171" stopIfTrue="1" operator="equal">
      <formula>1</formula>
    </cfRule>
  </conditionalFormatting>
  <conditionalFormatting sqref="L41:S41">
    <cfRule type="cellIs" dxfId="120" priority="169" operator="greaterThan">
      <formula>0</formula>
    </cfRule>
  </conditionalFormatting>
  <conditionalFormatting sqref="N56:O56">
    <cfRule type="cellIs" dxfId="119" priority="72" operator="greaterThan">
      <formula>0</formula>
    </cfRule>
  </conditionalFormatting>
  <conditionalFormatting sqref="L56:M56">
    <cfRule type="cellIs" dxfId="118" priority="71" operator="greaterThan">
      <formula>0</formula>
    </cfRule>
  </conditionalFormatting>
  <conditionalFormatting sqref="P56:S56">
    <cfRule type="cellIs" dxfId="117" priority="70" operator="greaterThan">
      <formula>0</formula>
    </cfRule>
  </conditionalFormatting>
  <conditionalFormatting sqref="N61:O61">
    <cfRule type="cellIs" dxfId="116" priority="69" operator="greaterThan">
      <formula>0</formula>
    </cfRule>
  </conditionalFormatting>
  <conditionalFormatting sqref="L61:M61">
    <cfRule type="cellIs" dxfId="115" priority="68" operator="greaterThan">
      <formula>0</formula>
    </cfRule>
  </conditionalFormatting>
  <conditionalFormatting sqref="P61:S61">
    <cfRule type="cellIs" dxfId="114" priority="67" operator="greaterThan">
      <formula>0</formula>
    </cfRule>
  </conditionalFormatting>
  <conditionalFormatting sqref="N71:O71">
    <cfRule type="cellIs" dxfId="113" priority="66" operator="greaterThan">
      <formula>0</formula>
    </cfRule>
  </conditionalFormatting>
  <conditionalFormatting sqref="L71:M71">
    <cfRule type="cellIs" dxfId="112" priority="65" operator="greaterThan">
      <formula>0</formula>
    </cfRule>
  </conditionalFormatting>
  <conditionalFormatting sqref="P71:S71">
    <cfRule type="cellIs" dxfId="111" priority="64" operator="greaterThan">
      <formula>0</formula>
    </cfRule>
  </conditionalFormatting>
  <conditionalFormatting sqref="N66:O66">
    <cfRule type="cellIs" dxfId="110" priority="63" operator="greaterThan">
      <formula>0</formula>
    </cfRule>
  </conditionalFormatting>
  <conditionalFormatting sqref="L66:M66">
    <cfRule type="cellIs" dxfId="109" priority="62" operator="greaterThan">
      <formula>0</formula>
    </cfRule>
  </conditionalFormatting>
  <conditionalFormatting sqref="P66:S66">
    <cfRule type="cellIs" dxfId="108" priority="61" operator="greaterThan">
      <formula>0</formula>
    </cfRule>
  </conditionalFormatting>
  <conditionalFormatting sqref="V41:W41">
    <cfRule type="cellIs" dxfId="107" priority="60" operator="greaterThan">
      <formula>0</formula>
    </cfRule>
  </conditionalFormatting>
  <conditionalFormatting sqref="T41:U41">
    <cfRule type="cellIs" dxfId="106" priority="59" operator="greaterThan">
      <formula>0</formula>
    </cfRule>
  </conditionalFormatting>
  <conditionalFormatting sqref="X41:AA41">
    <cfRule type="cellIs" dxfId="105" priority="58" operator="greaterThan">
      <formula>0</formula>
    </cfRule>
  </conditionalFormatting>
  <conditionalFormatting sqref="AD41:AE41">
    <cfRule type="cellIs" dxfId="104" priority="57" operator="greaterThan">
      <formula>0</formula>
    </cfRule>
  </conditionalFormatting>
  <conditionalFormatting sqref="AB41:AC41">
    <cfRule type="cellIs" dxfId="103" priority="56" operator="greaterThan">
      <formula>0</formula>
    </cfRule>
  </conditionalFormatting>
  <conditionalFormatting sqref="AF41:AI41">
    <cfRule type="cellIs" dxfId="102" priority="55" operator="greaterThan">
      <formula>0</formula>
    </cfRule>
  </conditionalFormatting>
  <conditionalFormatting sqref="V46:W46">
    <cfRule type="cellIs" dxfId="101" priority="54" operator="greaterThan">
      <formula>0</formula>
    </cfRule>
  </conditionalFormatting>
  <conditionalFormatting sqref="T46:U46">
    <cfRule type="cellIs" dxfId="100" priority="53" operator="greaterThan">
      <formula>0</formula>
    </cfRule>
  </conditionalFormatting>
  <conditionalFormatting sqref="X46:AA46">
    <cfRule type="cellIs" dxfId="99" priority="52" operator="greaterThan">
      <formula>0</formula>
    </cfRule>
  </conditionalFormatting>
  <conditionalFormatting sqref="AD46:AE46">
    <cfRule type="cellIs" dxfId="98" priority="51" operator="greaterThan">
      <formula>0</formula>
    </cfRule>
  </conditionalFormatting>
  <conditionalFormatting sqref="AB46:AC46">
    <cfRule type="cellIs" dxfId="97" priority="50" operator="greaterThan">
      <formula>0</formula>
    </cfRule>
  </conditionalFormatting>
  <conditionalFormatting sqref="AF46:AI46">
    <cfRule type="cellIs" dxfId="96" priority="49" operator="greaterThan">
      <formula>0</formula>
    </cfRule>
  </conditionalFormatting>
  <conditionalFormatting sqref="AL46:AM46">
    <cfRule type="cellIs" dxfId="95" priority="48" operator="greaterThan">
      <formula>0</formula>
    </cfRule>
  </conditionalFormatting>
  <conditionalFormatting sqref="AJ46:AK46">
    <cfRule type="cellIs" dxfId="94" priority="47" operator="greaterThan">
      <formula>0</formula>
    </cfRule>
  </conditionalFormatting>
  <conditionalFormatting sqref="AN46:AQ46">
    <cfRule type="cellIs" dxfId="93" priority="46" operator="greaterThan">
      <formula>0</formula>
    </cfRule>
  </conditionalFormatting>
  <conditionalFormatting sqref="V56:W56">
    <cfRule type="cellIs" dxfId="92" priority="45" operator="greaterThan">
      <formula>0</formula>
    </cfRule>
  </conditionalFormatting>
  <conditionalFormatting sqref="T56:U56">
    <cfRule type="cellIs" dxfId="91" priority="44" operator="greaterThan">
      <formula>0</formula>
    </cfRule>
  </conditionalFormatting>
  <conditionalFormatting sqref="X56:AA56">
    <cfRule type="cellIs" dxfId="90" priority="43" operator="greaterThan">
      <formula>0</formula>
    </cfRule>
  </conditionalFormatting>
  <conditionalFormatting sqref="AD56:AE56">
    <cfRule type="cellIs" dxfId="89" priority="42" operator="greaterThan">
      <formula>0</formula>
    </cfRule>
  </conditionalFormatting>
  <conditionalFormatting sqref="AB56:AC56">
    <cfRule type="cellIs" dxfId="88" priority="41" operator="greaterThan">
      <formula>0</formula>
    </cfRule>
  </conditionalFormatting>
  <conditionalFormatting sqref="AF56:AI56">
    <cfRule type="cellIs" dxfId="87" priority="40" operator="greaterThan">
      <formula>0</formula>
    </cfRule>
  </conditionalFormatting>
  <conditionalFormatting sqref="AL56:AM56">
    <cfRule type="cellIs" dxfId="86" priority="39" operator="greaterThan">
      <formula>0</formula>
    </cfRule>
  </conditionalFormatting>
  <conditionalFormatting sqref="AJ56:AK56">
    <cfRule type="cellIs" dxfId="85" priority="38" operator="greaterThan">
      <formula>0</formula>
    </cfRule>
  </conditionalFormatting>
  <conditionalFormatting sqref="AN56:AQ56">
    <cfRule type="cellIs" dxfId="84" priority="37" operator="greaterThan">
      <formula>0</formula>
    </cfRule>
  </conditionalFormatting>
  <conditionalFormatting sqref="V61:W61">
    <cfRule type="cellIs" dxfId="83" priority="36" operator="greaterThan">
      <formula>0</formula>
    </cfRule>
  </conditionalFormatting>
  <conditionalFormatting sqref="T61:U61">
    <cfRule type="cellIs" dxfId="82" priority="35" operator="greaterThan">
      <formula>0</formula>
    </cfRule>
  </conditionalFormatting>
  <conditionalFormatting sqref="X61:AA61">
    <cfRule type="cellIs" dxfId="81" priority="34" operator="greaterThan">
      <formula>0</formula>
    </cfRule>
  </conditionalFormatting>
  <conditionalFormatting sqref="AD61:AE61">
    <cfRule type="cellIs" dxfId="80" priority="33" operator="greaterThan">
      <formula>0</formula>
    </cfRule>
  </conditionalFormatting>
  <conditionalFormatting sqref="AB61:AC61">
    <cfRule type="cellIs" dxfId="79" priority="32" operator="greaterThan">
      <formula>0</formula>
    </cfRule>
  </conditionalFormatting>
  <conditionalFormatting sqref="AF61:AI61">
    <cfRule type="cellIs" dxfId="78" priority="31" operator="greaterThan">
      <formula>0</formula>
    </cfRule>
  </conditionalFormatting>
  <conditionalFormatting sqref="AL61:AM61">
    <cfRule type="cellIs" dxfId="77" priority="30" operator="greaterThan">
      <formula>0</formula>
    </cfRule>
  </conditionalFormatting>
  <conditionalFormatting sqref="AJ61:AK61">
    <cfRule type="cellIs" dxfId="76" priority="29" operator="greaterThan">
      <formula>0</formula>
    </cfRule>
  </conditionalFormatting>
  <conditionalFormatting sqref="AN61:AQ61">
    <cfRule type="cellIs" dxfId="75" priority="28" operator="greaterThan">
      <formula>0</formula>
    </cfRule>
  </conditionalFormatting>
  <conditionalFormatting sqref="V71:W71">
    <cfRule type="cellIs" dxfId="74" priority="27" operator="greaterThan">
      <formula>0</formula>
    </cfRule>
  </conditionalFormatting>
  <conditionalFormatting sqref="T71:U71">
    <cfRule type="cellIs" dxfId="73" priority="26" operator="greaterThan">
      <formula>0</formula>
    </cfRule>
  </conditionalFormatting>
  <conditionalFormatting sqref="X71:AA71">
    <cfRule type="cellIs" dxfId="72" priority="25" operator="greaterThan">
      <formula>0</formula>
    </cfRule>
  </conditionalFormatting>
  <conditionalFormatting sqref="AD71:AE71">
    <cfRule type="cellIs" dxfId="71" priority="24" operator="greaterThan">
      <formula>0</formula>
    </cfRule>
  </conditionalFormatting>
  <conditionalFormatting sqref="AB71:AC71">
    <cfRule type="cellIs" dxfId="70" priority="23" operator="greaterThan">
      <formula>0</formula>
    </cfRule>
  </conditionalFormatting>
  <conditionalFormatting sqref="AF71:AI71">
    <cfRule type="cellIs" dxfId="69" priority="22" operator="greaterThan">
      <formula>0</formula>
    </cfRule>
  </conditionalFormatting>
  <conditionalFormatting sqref="AL71:AM71">
    <cfRule type="cellIs" dxfId="68" priority="21" operator="greaterThan">
      <formula>0</formula>
    </cfRule>
  </conditionalFormatting>
  <conditionalFormatting sqref="AJ71:AK71">
    <cfRule type="cellIs" dxfId="67" priority="20" operator="greaterThan">
      <formula>0</formula>
    </cfRule>
  </conditionalFormatting>
  <conditionalFormatting sqref="AN71:AQ71">
    <cfRule type="cellIs" dxfId="66" priority="19" operator="greaterThan">
      <formula>0</formula>
    </cfRule>
  </conditionalFormatting>
  <conditionalFormatting sqref="V51:W51">
    <cfRule type="cellIs" dxfId="65" priority="18" operator="greaterThan">
      <formula>0</formula>
    </cfRule>
  </conditionalFormatting>
  <conditionalFormatting sqref="T51:U51">
    <cfRule type="cellIs" dxfId="64" priority="17" operator="greaterThan">
      <formula>0</formula>
    </cfRule>
  </conditionalFormatting>
  <conditionalFormatting sqref="X51:AA51">
    <cfRule type="cellIs" dxfId="63" priority="16" operator="greaterThan">
      <formula>0</formula>
    </cfRule>
  </conditionalFormatting>
  <conditionalFormatting sqref="AD51:AE51">
    <cfRule type="cellIs" dxfId="62" priority="15" operator="greaterThan">
      <formula>0</formula>
    </cfRule>
  </conditionalFormatting>
  <conditionalFormatting sqref="AB51:AC51">
    <cfRule type="cellIs" dxfId="61" priority="14" operator="greaterThan">
      <formula>0</formula>
    </cfRule>
  </conditionalFormatting>
  <conditionalFormatting sqref="AF51:AI51">
    <cfRule type="cellIs" dxfId="60" priority="13" operator="greaterThan">
      <formula>0</formula>
    </cfRule>
  </conditionalFormatting>
  <conditionalFormatting sqref="AL51:AM51">
    <cfRule type="cellIs" dxfId="59" priority="12" operator="greaterThan">
      <formula>0</formula>
    </cfRule>
  </conditionalFormatting>
  <conditionalFormatting sqref="AJ51:AK51">
    <cfRule type="cellIs" dxfId="58" priority="11" operator="greaterThan">
      <formula>0</formula>
    </cfRule>
  </conditionalFormatting>
  <conditionalFormatting sqref="AN51:AQ51">
    <cfRule type="cellIs" dxfId="57" priority="10" operator="greaterThan">
      <formula>0</formula>
    </cfRule>
  </conditionalFormatting>
  <conditionalFormatting sqref="V66:W66">
    <cfRule type="cellIs" dxfId="56" priority="9" operator="greaterThan">
      <formula>0</formula>
    </cfRule>
  </conditionalFormatting>
  <conditionalFormatting sqref="T66:U66">
    <cfRule type="cellIs" dxfId="55" priority="8" operator="greaterThan">
      <formula>0</formula>
    </cfRule>
  </conditionalFormatting>
  <conditionalFormatting sqref="X66:AA66">
    <cfRule type="cellIs" dxfId="54" priority="7" operator="greaterThan">
      <formula>0</formula>
    </cfRule>
  </conditionalFormatting>
  <conditionalFormatting sqref="AD66:AE66">
    <cfRule type="cellIs" dxfId="53" priority="6" operator="greaterThan">
      <formula>0</formula>
    </cfRule>
  </conditionalFormatting>
  <conditionalFormatting sqref="AB66:AC66">
    <cfRule type="cellIs" dxfId="52" priority="5" operator="greaterThan">
      <formula>0</formula>
    </cfRule>
  </conditionalFormatting>
  <conditionalFormatting sqref="AF66:AI66">
    <cfRule type="cellIs" dxfId="51" priority="4" operator="greaterThan">
      <formula>0</formula>
    </cfRule>
  </conditionalFormatting>
  <conditionalFormatting sqref="AL66:AM66">
    <cfRule type="cellIs" dxfId="50" priority="3" operator="greaterThan">
      <formula>0</formula>
    </cfRule>
  </conditionalFormatting>
  <conditionalFormatting sqref="AJ66:AK66">
    <cfRule type="cellIs" dxfId="49" priority="2" operator="greaterThan">
      <formula>0</formula>
    </cfRule>
  </conditionalFormatting>
  <conditionalFormatting sqref="AN66:AQ66">
    <cfRule type="cellIs" dxfId="48" priority="1" operator="greaterThan">
      <formula>0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zoomScale="50" zoomScaleNormal="50" zoomScaleSheetLayoutView="70" workbookViewId="0">
      <selection activeCell="AJ4" sqref="AJ4:AQ4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59"/>
    </row>
    <row r="2" spans="1:48" s="159" customFormat="1" ht="18.75" x14ac:dyDescent="0.2">
      <c r="B2" s="158" t="s">
        <v>159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59" customFormat="1" ht="17.25" customHeight="1" outlineLevel="1" thickBot="1" x14ac:dyDescent="0.25">
      <c r="A4" s="111"/>
      <c r="B4" s="661"/>
      <c r="C4" s="663" t="s">
        <v>20</v>
      </c>
      <c r="D4" s="644">
        <v>43577</v>
      </c>
      <c r="E4" s="645"/>
      <c r="F4" s="645"/>
      <c r="G4" s="645"/>
      <c r="H4" s="645"/>
      <c r="I4" s="645"/>
      <c r="J4" s="645"/>
      <c r="K4" s="646"/>
      <c r="L4" s="644">
        <v>43578</v>
      </c>
      <c r="M4" s="645"/>
      <c r="N4" s="645"/>
      <c r="O4" s="645"/>
      <c r="P4" s="645"/>
      <c r="Q4" s="645"/>
      <c r="R4" s="645"/>
      <c r="S4" s="646"/>
      <c r="T4" s="644">
        <v>43579</v>
      </c>
      <c r="U4" s="645"/>
      <c r="V4" s="645"/>
      <c r="W4" s="645"/>
      <c r="X4" s="645"/>
      <c r="Y4" s="645"/>
      <c r="Z4" s="645"/>
      <c r="AA4" s="646"/>
      <c r="AB4" s="644">
        <v>43580</v>
      </c>
      <c r="AC4" s="645"/>
      <c r="AD4" s="645"/>
      <c r="AE4" s="645"/>
      <c r="AF4" s="645"/>
      <c r="AG4" s="645"/>
      <c r="AH4" s="645"/>
      <c r="AI4" s="646"/>
      <c r="AJ4" s="644">
        <v>43581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159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outlineLevel="1" thickBot="1" x14ac:dyDescent="0.25">
      <c r="A6" s="107"/>
      <c r="B6" s="98"/>
      <c r="C6" s="97" t="s">
        <v>160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62"/>
      <c r="AG6" s="162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59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59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59" customFormat="1" ht="16.5" hidden="1" customHeight="1" outlineLevel="1" x14ac:dyDescent="0.2">
      <c r="A9" s="59"/>
      <c r="B9" s="103"/>
      <c r="C9" s="102"/>
      <c r="D9" s="63"/>
      <c r="E9" s="83"/>
      <c r="F9" s="61"/>
      <c r="G9" s="167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67"/>
      <c r="T9" s="63"/>
      <c r="U9" s="83"/>
      <c r="V9" s="61"/>
      <c r="W9" s="167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66"/>
      <c r="AI9" s="60"/>
      <c r="AJ9" s="63"/>
      <c r="AK9" s="167"/>
      <c r="AL9" s="166"/>
      <c r="AM9" s="91"/>
      <c r="AN9" s="61"/>
      <c r="AO9" s="83"/>
      <c r="AP9" s="166"/>
      <c r="AQ9" s="167"/>
      <c r="AR9" s="63"/>
      <c r="AS9" s="62"/>
      <c r="AT9" s="61"/>
      <c r="AU9" s="60"/>
    </row>
    <row r="10" spans="1:48" s="159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160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783">
        <v>3</v>
      </c>
      <c r="AE11" s="691"/>
      <c r="AF11" s="176"/>
      <c r="AG11" s="175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159" customFormat="1" ht="16.5" customHeight="1" outlineLevel="1" x14ac:dyDescent="0.2">
      <c r="A12" s="94"/>
      <c r="B12" s="75" t="s">
        <v>13</v>
      </c>
      <c r="C12" s="81"/>
      <c r="D12" s="604" t="s">
        <v>162</v>
      </c>
      <c r="E12" s="606"/>
      <c r="F12" s="696" t="s">
        <v>86</v>
      </c>
      <c r="G12" s="696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165</v>
      </c>
      <c r="U12" s="606"/>
      <c r="V12" s="696" t="s">
        <v>299</v>
      </c>
      <c r="W12" s="688"/>
      <c r="X12" s="530" t="s">
        <v>301</v>
      </c>
      <c r="Y12" s="563"/>
      <c r="Z12" s="566"/>
      <c r="AA12" s="531"/>
      <c r="AB12" s="600" t="s">
        <v>84</v>
      </c>
      <c r="AC12" s="605"/>
      <c r="AD12" s="636" t="s">
        <v>63</v>
      </c>
      <c r="AE12" s="605"/>
      <c r="AF12" s="574" t="s">
        <v>301</v>
      </c>
      <c r="AG12" s="563"/>
      <c r="AH12" s="803"/>
      <c r="AI12" s="804"/>
      <c r="AJ12" s="604" t="s">
        <v>61</v>
      </c>
      <c r="AK12" s="605"/>
      <c r="AL12" s="600" t="s">
        <v>168</v>
      </c>
      <c r="AM12" s="601"/>
      <c r="AN12" s="530" t="s">
        <v>301</v>
      </c>
      <c r="AO12" s="563"/>
      <c r="AP12" s="566"/>
      <c r="AQ12" s="530"/>
      <c r="AR12" s="567"/>
      <c r="AS12" s="590"/>
      <c r="AT12" s="530"/>
      <c r="AU12" s="531"/>
      <c r="AV12" s="159">
        <f>COUNTA(D12:AU12)</f>
        <v>15</v>
      </c>
    </row>
    <row r="13" spans="1:48" s="159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202</v>
      </c>
      <c r="M13" s="599"/>
      <c r="N13" s="593">
        <v>202</v>
      </c>
      <c r="O13" s="594"/>
      <c r="P13" s="635">
        <v>202</v>
      </c>
      <c r="Q13" s="592"/>
      <c r="R13" s="560"/>
      <c r="S13" s="572"/>
      <c r="T13" s="616">
        <v>305</v>
      </c>
      <c r="U13" s="617"/>
      <c r="V13" s="599">
        <v>305</v>
      </c>
      <c r="W13" s="594"/>
      <c r="X13" s="541"/>
      <c r="Y13" s="559"/>
      <c r="Z13" s="573"/>
      <c r="AA13" s="542"/>
      <c r="AB13" s="593">
        <v>305</v>
      </c>
      <c r="AC13" s="599"/>
      <c r="AD13" s="635">
        <v>305</v>
      </c>
      <c r="AE13" s="599"/>
      <c r="AF13" s="572"/>
      <c r="AG13" s="559"/>
      <c r="AH13" s="801"/>
      <c r="AI13" s="802"/>
      <c r="AJ13" s="591"/>
      <c r="AK13" s="599"/>
      <c r="AL13" s="593"/>
      <c r="AM13" s="594"/>
      <c r="AN13" s="541"/>
      <c r="AO13" s="559"/>
      <c r="AP13" s="573"/>
      <c r="AQ13" s="541"/>
      <c r="AR13" s="607"/>
      <c r="AS13" s="608"/>
      <c r="AT13" s="541"/>
      <c r="AU13" s="542"/>
    </row>
    <row r="14" spans="1:48" s="159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167"/>
      <c r="L14" s="90"/>
      <c r="M14" s="93"/>
      <c r="N14" s="92"/>
      <c r="O14" s="89"/>
      <c r="P14" s="89"/>
      <c r="Q14" s="87"/>
      <c r="R14" s="61"/>
      <c r="S14" s="167"/>
      <c r="T14" s="90"/>
      <c r="U14" s="87"/>
      <c r="V14" s="88"/>
      <c r="W14" s="89"/>
      <c r="X14" s="61"/>
      <c r="Y14" s="83"/>
      <c r="Z14" s="174"/>
      <c r="AA14" s="60"/>
      <c r="AB14" s="88"/>
      <c r="AC14" s="93"/>
      <c r="AD14" s="89"/>
      <c r="AE14" s="93"/>
      <c r="AF14" s="91"/>
      <c r="AG14" s="83"/>
      <c r="AH14" s="154"/>
      <c r="AI14" s="155"/>
      <c r="AJ14" s="90"/>
      <c r="AK14" s="93"/>
      <c r="AL14" s="92"/>
      <c r="AM14" s="89"/>
      <c r="AN14" s="91"/>
      <c r="AO14" s="83"/>
      <c r="AP14" s="166"/>
      <c r="AQ14" s="167"/>
      <c r="AR14" s="63"/>
      <c r="AS14" s="62"/>
      <c r="AT14" s="61"/>
      <c r="AU14" s="60"/>
    </row>
    <row r="15" spans="1:48" s="159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151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786" t="s">
        <v>151</v>
      </c>
      <c r="W15" s="686"/>
      <c r="X15" s="554"/>
      <c r="Y15" s="571"/>
      <c r="Z15" s="553"/>
      <c r="AA15" s="501"/>
      <c r="AB15" s="786" t="s">
        <v>303</v>
      </c>
      <c r="AC15" s="786"/>
      <c r="AD15" s="799" t="s">
        <v>115</v>
      </c>
      <c r="AE15" s="637"/>
      <c r="AF15" s="631"/>
      <c r="AG15" s="571"/>
      <c r="AH15" s="800"/>
      <c r="AI15" s="800"/>
      <c r="AJ15" s="585" t="s">
        <v>172</v>
      </c>
      <c r="AK15" s="586"/>
      <c r="AL15" s="786" t="s">
        <v>154</v>
      </c>
      <c r="AM15" s="786"/>
      <c r="AN15" s="631"/>
      <c r="AO15" s="571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173"/>
      <c r="Y16" s="173"/>
      <c r="Z16" s="609"/>
      <c r="AA16" s="611"/>
      <c r="AB16" s="783">
        <v>9</v>
      </c>
      <c r="AC16" s="691"/>
      <c r="AD16" s="805"/>
      <c r="AE16" s="626"/>
      <c r="AF16" s="176"/>
      <c r="AG16" s="175"/>
      <c r="AH16" s="806"/>
      <c r="AI16" s="807"/>
      <c r="AJ16" s="612">
        <v>9</v>
      </c>
      <c r="AK16" s="613"/>
      <c r="AL16" s="609">
        <v>9</v>
      </c>
      <c r="AM16" s="610"/>
      <c r="AN16" s="173"/>
      <c r="AO16" s="173"/>
      <c r="AP16" s="609"/>
      <c r="AQ16" s="613"/>
      <c r="AR16" s="612"/>
      <c r="AS16" s="622"/>
      <c r="AT16" s="623"/>
      <c r="AU16" s="624"/>
    </row>
    <row r="17" spans="1:48" s="159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175</v>
      </c>
      <c r="G17" s="605"/>
      <c r="H17" s="640" t="s">
        <v>163</v>
      </c>
      <c r="I17" s="641"/>
      <c r="J17" s="530"/>
      <c r="K17" s="531"/>
      <c r="L17" s="604" t="s">
        <v>176</v>
      </c>
      <c r="M17" s="605"/>
      <c r="N17" s="600" t="s">
        <v>177</v>
      </c>
      <c r="O17" s="601"/>
      <c r="P17" s="636" t="s">
        <v>178</v>
      </c>
      <c r="Q17" s="606"/>
      <c r="R17" s="564"/>
      <c r="S17" s="574"/>
      <c r="T17" s="604" t="s">
        <v>179</v>
      </c>
      <c r="U17" s="606"/>
      <c r="V17" s="696" t="s">
        <v>300</v>
      </c>
      <c r="W17" s="688"/>
      <c r="X17" s="530" t="s">
        <v>301</v>
      </c>
      <c r="Y17" s="563"/>
      <c r="Z17" s="566"/>
      <c r="AA17" s="531"/>
      <c r="AB17" s="600" t="s">
        <v>84</v>
      </c>
      <c r="AC17" s="605"/>
      <c r="AD17" s="636" t="s">
        <v>85</v>
      </c>
      <c r="AE17" s="605"/>
      <c r="AF17" s="574" t="s">
        <v>301</v>
      </c>
      <c r="AG17" s="563"/>
      <c r="AH17" s="803"/>
      <c r="AI17" s="804"/>
      <c r="AJ17" s="604" t="s">
        <v>183</v>
      </c>
      <c r="AK17" s="605"/>
      <c r="AL17" s="600" t="s">
        <v>168</v>
      </c>
      <c r="AM17" s="601"/>
      <c r="AN17" s="530" t="s">
        <v>301</v>
      </c>
      <c r="AO17" s="563"/>
      <c r="AP17" s="566"/>
      <c r="AQ17" s="530"/>
      <c r="AR17" s="567"/>
      <c r="AS17" s="590"/>
      <c r="AT17" s="530"/>
      <c r="AU17" s="531"/>
      <c r="AV17" s="159">
        <f>COUNTA(D17:AU17)</f>
        <v>15</v>
      </c>
    </row>
    <row r="18" spans="1:48" s="159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202</v>
      </c>
      <c r="M18" s="599"/>
      <c r="N18" s="593">
        <v>202</v>
      </c>
      <c r="O18" s="594"/>
      <c r="P18" s="635">
        <v>305</v>
      </c>
      <c r="Q18" s="592"/>
      <c r="R18" s="560"/>
      <c r="S18" s="572"/>
      <c r="T18" s="616">
        <v>305</v>
      </c>
      <c r="U18" s="617"/>
      <c r="V18" s="599">
        <v>305</v>
      </c>
      <c r="W18" s="594"/>
      <c r="X18" s="541"/>
      <c r="Y18" s="559"/>
      <c r="Z18" s="573"/>
      <c r="AA18" s="542"/>
      <c r="AB18" s="593">
        <v>305</v>
      </c>
      <c r="AC18" s="599"/>
      <c r="AD18" s="635">
        <v>305</v>
      </c>
      <c r="AE18" s="599"/>
      <c r="AF18" s="572"/>
      <c r="AG18" s="559"/>
      <c r="AH18" s="801"/>
      <c r="AI18" s="802"/>
      <c r="AJ18" s="591"/>
      <c r="AK18" s="599"/>
      <c r="AL18" s="593"/>
      <c r="AM18" s="594"/>
      <c r="AN18" s="541"/>
      <c r="AO18" s="559"/>
      <c r="AP18" s="573"/>
      <c r="AQ18" s="541"/>
      <c r="AR18" s="607"/>
      <c r="AS18" s="608"/>
      <c r="AT18" s="541"/>
      <c r="AU18" s="542"/>
    </row>
    <row r="19" spans="1:48" s="159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167"/>
      <c r="L19" s="90"/>
      <c r="M19" s="93"/>
      <c r="N19" s="92"/>
      <c r="O19" s="89"/>
      <c r="P19" s="89"/>
      <c r="Q19" s="87"/>
      <c r="R19" s="61"/>
      <c r="S19" s="167"/>
      <c r="T19" s="90"/>
      <c r="U19" s="87"/>
      <c r="V19" s="88"/>
      <c r="W19" s="89"/>
      <c r="X19" s="61"/>
      <c r="Y19" s="83"/>
      <c r="Z19" s="174"/>
      <c r="AA19" s="60"/>
      <c r="AB19" s="88"/>
      <c r="AC19" s="93"/>
      <c r="AD19" s="89"/>
      <c r="AE19" s="93"/>
      <c r="AF19" s="91"/>
      <c r="AG19" s="83"/>
      <c r="AH19" s="154"/>
      <c r="AI19" s="155"/>
      <c r="AJ19" s="90"/>
      <c r="AK19" s="93"/>
      <c r="AL19" s="92"/>
      <c r="AM19" s="89"/>
      <c r="AN19" s="91"/>
      <c r="AO19" s="83"/>
      <c r="AP19" s="166"/>
      <c r="AQ19" s="167"/>
      <c r="AR19" s="63"/>
      <c r="AS19" s="62"/>
      <c r="AT19" s="61"/>
      <c r="AU19" s="60"/>
    </row>
    <row r="20" spans="1:48" s="159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186</v>
      </c>
      <c r="U20" s="586"/>
      <c r="V20" s="786" t="s">
        <v>296</v>
      </c>
      <c r="W20" s="686"/>
      <c r="X20" s="554"/>
      <c r="Y20" s="571"/>
      <c r="Z20" s="553"/>
      <c r="AA20" s="501"/>
      <c r="AB20" s="786" t="s">
        <v>31</v>
      </c>
      <c r="AC20" s="786"/>
      <c r="AD20" s="799" t="s">
        <v>302</v>
      </c>
      <c r="AE20" s="637"/>
      <c r="AF20" s="631"/>
      <c r="AG20" s="571"/>
      <c r="AH20" s="800"/>
      <c r="AI20" s="800"/>
      <c r="AJ20" s="585" t="s">
        <v>189</v>
      </c>
      <c r="AK20" s="586"/>
      <c r="AL20" s="786" t="s">
        <v>154</v>
      </c>
      <c r="AM20" s="786"/>
      <c r="AN20" s="631"/>
      <c r="AO20" s="571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763" t="s">
        <v>130</v>
      </c>
      <c r="AC21" s="764"/>
      <c r="AD21" s="764"/>
      <c r="AE21" s="764"/>
      <c r="AF21" s="764"/>
      <c r="AG21" s="764"/>
      <c r="AH21" s="764"/>
      <c r="AI21" s="787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159" customFormat="1" ht="16.5" customHeight="1" outlineLevel="1" x14ac:dyDescent="0.2">
      <c r="A22" s="94"/>
      <c r="B22" s="75" t="s">
        <v>13</v>
      </c>
      <c r="C22" s="81"/>
      <c r="D22" s="604" t="s">
        <v>191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193</v>
      </c>
      <c r="M22" s="605"/>
      <c r="N22" s="600" t="s">
        <v>175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194</v>
      </c>
      <c r="W22" s="605"/>
      <c r="X22" s="602" t="s">
        <v>75</v>
      </c>
      <c r="Y22" s="603"/>
      <c r="Z22" s="588"/>
      <c r="AA22" s="589"/>
      <c r="AB22" s="766"/>
      <c r="AC22" s="767"/>
      <c r="AD22" s="767"/>
      <c r="AE22" s="767"/>
      <c r="AF22" s="767"/>
      <c r="AG22" s="767"/>
      <c r="AH22" s="767"/>
      <c r="AI22" s="788"/>
      <c r="AJ22" s="604" t="s">
        <v>195</v>
      </c>
      <c r="AK22" s="605"/>
      <c r="AL22" s="600" t="s">
        <v>196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159">
        <f>COUNTA(D22:AU22)</f>
        <v>12</v>
      </c>
    </row>
    <row r="23" spans="1:48" s="159" customFormat="1" ht="16.5" customHeight="1" outlineLevel="1" x14ac:dyDescent="0.2">
      <c r="A23" s="59"/>
      <c r="B23" s="72" t="s">
        <v>197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305</v>
      </c>
      <c r="M23" s="599"/>
      <c r="N23" s="593">
        <v>305</v>
      </c>
      <c r="O23" s="594"/>
      <c r="P23" s="595"/>
      <c r="Q23" s="596"/>
      <c r="R23" s="597"/>
      <c r="S23" s="598"/>
      <c r="T23" s="616">
        <v>202</v>
      </c>
      <c r="U23" s="617"/>
      <c r="V23" s="599">
        <v>202</v>
      </c>
      <c r="W23" s="599"/>
      <c r="X23" s="595"/>
      <c r="Y23" s="596"/>
      <c r="Z23" s="597"/>
      <c r="AA23" s="598"/>
      <c r="AB23" s="766"/>
      <c r="AC23" s="767"/>
      <c r="AD23" s="767"/>
      <c r="AE23" s="767"/>
      <c r="AF23" s="767"/>
      <c r="AG23" s="767"/>
      <c r="AH23" s="767"/>
      <c r="AI23" s="788"/>
      <c r="AJ23" s="591"/>
      <c r="AK23" s="599"/>
      <c r="AL23" s="593"/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59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766"/>
      <c r="AC24" s="767"/>
      <c r="AD24" s="767"/>
      <c r="AE24" s="767"/>
      <c r="AF24" s="767"/>
      <c r="AG24" s="767"/>
      <c r="AH24" s="767"/>
      <c r="AI24" s="788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59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769"/>
      <c r="AC25" s="770"/>
      <c r="AD25" s="770"/>
      <c r="AE25" s="770"/>
      <c r="AF25" s="770"/>
      <c r="AG25" s="770"/>
      <c r="AH25" s="770"/>
      <c r="AI25" s="789"/>
      <c r="AJ25" s="585" t="s">
        <v>149</v>
      </c>
      <c r="AK25" s="586"/>
      <c r="AL25" s="685" t="s">
        <v>151</v>
      </c>
      <c r="AM25" s="686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/>
      <c r="AC26" s="626"/>
      <c r="AD26" s="609"/>
      <c r="AE26" s="610"/>
      <c r="AF26" s="163"/>
      <c r="AG26" s="163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59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200</v>
      </c>
      <c r="M27" s="606"/>
      <c r="N27" s="600" t="s">
        <v>201</v>
      </c>
      <c r="O27" s="601"/>
      <c r="P27" s="636" t="s">
        <v>202</v>
      </c>
      <c r="Q27" s="606"/>
      <c r="R27" s="564"/>
      <c r="S27" s="574"/>
      <c r="T27" s="604" t="s">
        <v>203</v>
      </c>
      <c r="U27" s="606"/>
      <c r="V27" s="605" t="s">
        <v>91</v>
      </c>
      <c r="W27" s="605"/>
      <c r="X27" s="574"/>
      <c r="Y27" s="563"/>
      <c r="Z27" s="564"/>
      <c r="AA27" s="574"/>
      <c r="AB27" s="695" t="s">
        <v>138</v>
      </c>
      <c r="AC27" s="697"/>
      <c r="AD27" s="687" t="s">
        <v>138</v>
      </c>
      <c r="AE27" s="688"/>
      <c r="AF27" s="574"/>
      <c r="AG27" s="563"/>
      <c r="AH27" s="566"/>
      <c r="AI27" s="531"/>
      <c r="AJ27" s="695" t="s">
        <v>141</v>
      </c>
      <c r="AK27" s="696"/>
      <c r="AL27" s="687" t="s">
        <v>141</v>
      </c>
      <c r="AM27" s="688"/>
      <c r="AN27" s="605"/>
      <c r="AO27" s="605"/>
      <c r="AP27" s="566"/>
      <c r="AQ27" s="530"/>
      <c r="AR27" s="567"/>
      <c r="AS27" s="590"/>
      <c r="AT27" s="530"/>
      <c r="AU27" s="531"/>
      <c r="AV27" s="159">
        <f>COUNTA(D27:AU27)</f>
        <v>12</v>
      </c>
    </row>
    <row r="28" spans="1:48" s="159" customFormat="1" ht="16.5" customHeight="1" outlineLevel="1" x14ac:dyDescent="0.2">
      <c r="A28" s="59"/>
      <c r="B28" s="72" t="s">
        <v>32</v>
      </c>
      <c r="C28" s="80"/>
      <c r="D28" s="591" t="s">
        <v>209</v>
      </c>
      <c r="E28" s="592"/>
      <c r="F28" s="593" t="s">
        <v>209</v>
      </c>
      <c r="G28" s="594"/>
      <c r="H28" s="635">
        <v>204</v>
      </c>
      <c r="I28" s="592"/>
      <c r="J28" s="541"/>
      <c r="K28" s="542"/>
      <c r="L28" s="591" t="s">
        <v>210</v>
      </c>
      <c r="M28" s="592"/>
      <c r="N28" s="593" t="s">
        <v>198</v>
      </c>
      <c r="O28" s="594"/>
      <c r="P28" s="635">
        <v>204</v>
      </c>
      <c r="Q28" s="592"/>
      <c r="R28" s="560"/>
      <c r="S28" s="572"/>
      <c r="T28" s="616" t="s">
        <v>211</v>
      </c>
      <c r="U28" s="617"/>
      <c r="V28" s="599" t="s">
        <v>211</v>
      </c>
      <c r="W28" s="599"/>
      <c r="X28" s="572"/>
      <c r="Y28" s="559"/>
      <c r="Z28" s="560"/>
      <c r="AA28" s="572"/>
      <c r="AB28" s="616"/>
      <c r="AC28" s="617"/>
      <c r="AD28" s="593"/>
      <c r="AE28" s="594"/>
      <c r="AF28" s="572"/>
      <c r="AG28" s="559"/>
      <c r="AH28" s="573"/>
      <c r="AI28" s="542"/>
      <c r="AJ28" s="591"/>
      <c r="AK28" s="599"/>
      <c r="AL28" s="593"/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159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167"/>
      <c r="L29" s="90"/>
      <c r="M29" s="93"/>
      <c r="N29" s="92"/>
      <c r="O29" s="89"/>
      <c r="P29" s="127"/>
      <c r="Q29" s="128"/>
      <c r="R29" s="61"/>
      <c r="S29" s="167"/>
      <c r="T29" s="90"/>
      <c r="U29" s="87"/>
      <c r="V29" s="88"/>
      <c r="W29" s="93"/>
      <c r="X29" s="91"/>
      <c r="Y29" s="83"/>
      <c r="Z29" s="61"/>
      <c r="AA29" s="167"/>
      <c r="AB29" s="90"/>
      <c r="AC29" s="87"/>
      <c r="AD29" s="88"/>
      <c r="AE29" s="87"/>
      <c r="AF29" s="91"/>
      <c r="AG29" s="83"/>
      <c r="AH29" s="166"/>
      <c r="AI29" s="60"/>
      <c r="AJ29" s="90"/>
      <c r="AK29" s="93"/>
      <c r="AL29" s="92"/>
      <c r="AM29" s="89"/>
      <c r="AN29" s="88"/>
      <c r="AO29" s="87"/>
      <c r="AP29" s="166"/>
      <c r="AQ29" s="167"/>
      <c r="AR29" s="63"/>
      <c r="AS29" s="62"/>
      <c r="AT29" s="61"/>
      <c r="AU29" s="60"/>
    </row>
    <row r="30" spans="1:48" s="159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797" t="s">
        <v>117</v>
      </c>
      <c r="AC30" s="798"/>
      <c r="AD30" s="685" t="s">
        <v>117</v>
      </c>
      <c r="AE30" s="686"/>
      <c r="AF30" s="632"/>
      <c r="AG30" s="550"/>
      <c r="AH30" s="553"/>
      <c r="AI30" s="501"/>
      <c r="AJ30" s="797" t="s">
        <v>49</v>
      </c>
      <c r="AK30" s="798"/>
      <c r="AL30" s="685" t="s">
        <v>304</v>
      </c>
      <c r="AM30" s="686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763" t="s">
        <v>130</v>
      </c>
      <c r="AC31" s="764"/>
      <c r="AD31" s="764"/>
      <c r="AE31" s="764"/>
      <c r="AF31" s="764"/>
      <c r="AG31" s="764"/>
      <c r="AH31" s="764"/>
      <c r="AI31" s="787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59" customFormat="1" ht="16.5" customHeight="1" outlineLevel="1" x14ac:dyDescent="0.2">
      <c r="A32" s="94"/>
      <c r="B32" s="75" t="s">
        <v>30</v>
      </c>
      <c r="C32" s="81"/>
      <c r="D32" s="604" t="s">
        <v>213</v>
      </c>
      <c r="E32" s="605"/>
      <c r="F32" s="600" t="s">
        <v>214</v>
      </c>
      <c r="G32" s="601"/>
      <c r="H32" s="602" t="s">
        <v>75</v>
      </c>
      <c r="I32" s="603"/>
      <c r="J32" s="588"/>
      <c r="K32" s="589"/>
      <c r="L32" s="604" t="s">
        <v>215</v>
      </c>
      <c r="M32" s="606"/>
      <c r="N32" s="600" t="s">
        <v>216</v>
      </c>
      <c r="O32" s="601"/>
      <c r="P32" s="602" t="s">
        <v>75</v>
      </c>
      <c r="Q32" s="603"/>
      <c r="R32" s="588"/>
      <c r="S32" s="589"/>
      <c r="T32" s="604" t="s">
        <v>217</v>
      </c>
      <c r="U32" s="606"/>
      <c r="V32" s="605" t="s">
        <v>218</v>
      </c>
      <c r="W32" s="605"/>
      <c r="X32" s="602" t="s">
        <v>75</v>
      </c>
      <c r="Y32" s="603"/>
      <c r="Z32" s="588"/>
      <c r="AA32" s="589"/>
      <c r="AB32" s="766"/>
      <c r="AC32" s="767"/>
      <c r="AD32" s="767"/>
      <c r="AE32" s="767"/>
      <c r="AF32" s="767"/>
      <c r="AG32" s="767"/>
      <c r="AH32" s="767"/>
      <c r="AI32" s="788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159">
        <f>COUNTA(D32:AU32)</f>
        <v>12</v>
      </c>
    </row>
    <row r="33" spans="1:48" s="159" customFormat="1" ht="16.5" customHeight="1" outlineLevel="1" x14ac:dyDescent="0.2">
      <c r="A33" s="59"/>
      <c r="B33" s="72" t="s">
        <v>221</v>
      </c>
      <c r="C33" s="80"/>
      <c r="D33" s="591" t="s">
        <v>210</v>
      </c>
      <c r="E33" s="592"/>
      <c r="F33" s="593" t="s">
        <v>222</v>
      </c>
      <c r="G33" s="594"/>
      <c r="H33" s="595"/>
      <c r="I33" s="596"/>
      <c r="J33" s="597"/>
      <c r="K33" s="598"/>
      <c r="L33" s="591" t="s">
        <v>222</v>
      </c>
      <c r="M33" s="592"/>
      <c r="N33" s="593" t="s">
        <v>222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766"/>
      <c r="AC33" s="767"/>
      <c r="AD33" s="767"/>
      <c r="AE33" s="767"/>
      <c r="AF33" s="767"/>
      <c r="AG33" s="767"/>
      <c r="AH33" s="767"/>
      <c r="AI33" s="788"/>
      <c r="AJ33" s="616"/>
      <c r="AK33" s="617"/>
      <c r="AL33" s="599"/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159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766"/>
      <c r="AC34" s="767"/>
      <c r="AD34" s="767"/>
      <c r="AE34" s="767"/>
      <c r="AF34" s="767"/>
      <c r="AG34" s="767"/>
      <c r="AH34" s="767"/>
      <c r="AI34" s="788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159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224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766"/>
      <c r="AC35" s="767"/>
      <c r="AD35" s="767"/>
      <c r="AE35" s="767"/>
      <c r="AF35" s="767"/>
      <c r="AG35" s="767"/>
      <c r="AH35" s="767"/>
      <c r="AI35" s="78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766"/>
      <c r="AC36" s="767"/>
      <c r="AD36" s="767"/>
      <c r="AE36" s="767"/>
      <c r="AF36" s="767"/>
      <c r="AG36" s="767"/>
      <c r="AH36" s="767"/>
      <c r="AI36" s="788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159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225</v>
      </c>
      <c r="G37" s="601"/>
      <c r="H37" s="602" t="s">
        <v>75</v>
      </c>
      <c r="I37" s="603"/>
      <c r="J37" s="588"/>
      <c r="K37" s="589"/>
      <c r="L37" s="604" t="s">
        <v>202</v>
      </c>
      <c r="M37" s="605"/>
      <c r="N37" s="687" t="s">
        <v>295</v>
      </c>
      <c r="O37" s="688"/>
      <c r="P37" s="602" t="s">
        <v>75</v>
      </c>
      <c r="Q37" s="603"/>
      <c r="R37" s="588"/>
      <c r="S37" s="589"/>
      <c r="T37" s="604" t="s">
        <v>227</v>
      </c>
      <c r="U37" s="606"/>
      <c r="V37" s="605" t="s">
        <v>228</v>
      </c>
      <c r="W37" s="605"/>
      <c r="X37" s="602" t="s">
        <v>75</v>
      </c>
      <c r="Y37" s="603"/>
      <c r="Z37" s="588"/>
      <c r="AA37" s="589"/>
      <c r="AB37" s="766"/>
      <c r="AC37" s="767"/>
      <c r="AD37" s="767"/>
      <c r="AE37" s="767"/>
      <c r="AF37" s="767"/>
      <c r="AG37" s="767"/>
      <c r="AH37" s="767"/>
      <c r="AI37" s="788"/>
      <c r="AJ37" s="604" t="s">
        <v>141</v>
      </c>
      <c r="AK37" s="605"/>
      <c r="AL37" s="600" t="s">
        <v>141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59">
        <f>COUNTA(D37:AU37)</f>
        <v>12</v>
      </c>
    </row>
    <row r="38" spans="1:48" s="159" customFormat="1" ht="16.5" customHeight="1" outlineLevel="1" x14ac:dyDescent="0.2">
      <c r="A38" s="59"/>
      <c r="B38" s="72" t="s">
        <v>231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210</v>
      </c>
      <c r="U38" s="617"/>
      <c r="V38" s="599" t="s">
        <v>222</v>
      </c>
      <c r="W38" s="599"/>
      <c r="X38" s="595"/>
      <c r="Y38" s="596"/>
      <c r="Z38" s="597"/>
      <c r="AA38" s="598"/>
      <c r="AB38" s="766"/>
      <c r="AC38" s="767"/>
      <c r="AD38" s="767"/>
      <c r="AE38" s="767"/>
      <c r="AF38" s="767"/>
      <c r="AG38" s="767"/>
      <c r="AH38" s="767"/>
      <c r="AI38" s="788"/>
      <c r="AJ38" s="591"/>
      <c r="AK38" s="599"/>
      <c r="AL38" s="593"/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59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766"/>
      <c r="AC39" s="767"/>
      <c r="AD39" s="767"/>
      <c r="AE39" s="767"/>
      <c r="AF39" s="767"/>
      <c r="AG39" s="767"/>
      <c r="AH39" s="767"/>
      <c r="AI39" s="788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59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685" t="s">
        <v>31</v>
      </c>
      <c r="O40" s="686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769"/>
      <c r="AC40" s="770"/>
      <c r="AD40" s="770"/>
      <c r="AE40" s="770"/>
      <c r="AF40" s="770"/>
      <c r="AG40" s="770"/>
      <c r="AH40" s="770"/>
      <c r="AI40" s="789"/>
      <c r="AJ40" s="585" t="s">
        <v>46</v>
      </c>
      <c r="AK40" s="586"/>
      <c r="AL40" s="685" t="s">
        <v>48</v>
      </c>
      <c r="AM40" s="686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159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790" t="s">
        <v>138</v>
      </c>
      <c r="G42" s="790"/>
      <c r="H42" s="533" t="s">
        <v>58</v>
      </c>
      <c r="I42" s="534"/>
      <c r="J42" s="781" t="s">
        <v>138</v>
      </c>
      <c r="K42" s="782"/>
      <c r="L42" s="537" t="s">
        <v>232</v>
      </c>
      <c r="M42" s="538"/>
      <c r="N42" s="790" t="s">
        <v>138</v>
      </c>
      <c r="O42" s="782"/>
      <c r="P42" s="527" t="s">
        <v>234</v>
      </c>
      <c r="Q42" s="534"/>
      <c r="R42" s="790" t="s">
        <v>138</v>
      </c>
      <c r="S42" s="790"/>
      <c r="T42" s="537" t="s">
        <v>233</v>
      </c>
      <c r="U42" s="538"/>
      <c r="V42" s="535" t="s">
        <v>235</v>
      </c>
      <c r="W42" s="536"/>
      <c r="X42" s="527" t="s">
        <v>59</v>
      </c>
      <c r="Y42" s="534"/>
      <c r="Z42" s="790" t="s">
        <v>64</v>
      </c>
      <c r="AA42" s="790"/>
      <c r="AB42" s="792" t="s">
        <v>257</v>
      </c>
      <c r="AC42" s="793"/>
      <c r="AD42" s="790" t="s">
        <v>138</v>
      </c>
      <c r="AE42" s="790"/>
      <c r="AF42" s="533" t="s">
        <v>65</v>
      </c>
      <c r="AG42" s="534"/>
      <c r="AH42" s="781" t="s">
        <v>138</v>
      </c>
      <c r="AI42" s="782"/>
      <c r="AJ42" s="537" t="s">
        <v>60</v>
      </c>
      <c r="AK42" s="538"/>
      <c r="AL42" s="781" t="s">
        <v>138</v>
      </c>
      <c r="AM42" s="782"/>
      <c r="AN42" s="527" t="s">
        <v>60</v>
      </c>
      <c r="AO42" s="534"/>
      <c r="AP42" s="790" t="s">
        <v>138</v>
      </c>
      <c r="AQ42" s="790"/>
      <c r="AR42" s="528"/>
      <c r="AS42" s="529"/>
      <c r="AT42" s="530"/>
      <c r="AU42" s="531"/>
      <c r="AV42" s="159">
        <f>COUNTA(D42:AU42)</f>
        <v>20</v>
      </c>
    </row>
    <row r="43" spans="1:48" s="159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159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159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774" t="s">
        <v>113</v>
      </c>
      <c r="G45" s="775"/>
      <c r="H45" s="511" t="s">
        <v>53</v>
      </c>
      <c r="I45" s="513"/>
      <c r="J45" s="777" t="s">
        <v>113</v>
      </c>
      <c r="K45" s="778"/>
      <c r="L45" s="509" t="s">
        <v>243</v>
      </c>
      <c r="M45" s="510"/>
      <c r="N45" s="776" t="s">
        <v>113</v>
      </c>
      <c r="O45" s="775"/>
      <c r="P45" s="511" t="s">
        <v>245</v>
      </c>
      <c r="Q45" s="513"/>
      <c r="R45" s="777" t="s">
        <v>113</v>
      </c>
      <c r="S45" s="778"/>
      <c r="T45" s="509" t="s">
        <v>246</v>
      </c>
      <c r="U45" s="510"/>
      <c r="V45" s="513" t="s">
        <v>247</v>
      </c>
      <c r="W45" s="512"/>
      <c r="X45" s="511" t="s">
        <v>53</v>
      </c>
      <c r="Y45" s="513"/>
      <c r="Z45" s="774" t="s">
        <v>113</v>
      </c>
      <c r="AA45" s="778"/>
      <c r="AB45" s="772" t="s">
        <v>151</v>
      </c>
      <c r="AC45" s="773"/>
      <c r="AD45" s="776" t="s">
        <v>113</v>
      </c>
      <c r="AE45" s="775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777" t="s">
        <v>113</v>
      </c>
      <c r="AQ45" s="778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159" customFormat="1" ht="16.5" customHeight="1" outlineLevel="1" x14ac:dyDescent="0.2">
      <c r="A47" s="59"/>
      <c r="B47" s="75" t="s">
        <v>12</v>
      </c>
      <c r="C47" s="85"/>
      <c r="D47" s="792" t="s">
        <v>138</v>
      </c>
      <c r="E47" s="793"/>
      <c r="F47" s="527" t="s">
        <v>58</v>
      </c>
      <c r="G47" s="527"/>
      <c r="H47" s="794" t="s">
        <v>138</v>
      </c>
      <c r="I47" s="795"/>
      <c r="J47" s="535" t="s">
        <v>58</v>
      </c>
      <c r="K47" s="536"/>
      <c r="L47" s="537" t="s">
        <v>249</v>
      </c>
      <c r="M47" s="538"/>
      <c r="N47" s="790" t="s">
        <v>138</v>
      </c>
      <c r="O47" s="782"/>
      <c r="P47" s="527" t="s">
        <v>217</v>
      </c>
      <c r="Q47" s="534"/>
      <c r="R47" s="790" t="s">
        <v>138</v>
      </c>
      <c r="S47" s="790"/>
      <c r="T47" s="537" t="s">
        <v>217</v>
      </c>
      <c r="U47" s="538"/>
      <c r="V47" s="781" t="s">
        <v>138</v>
      </c>
      <c r="W47" s="782"/>
      <c r="X47" s="790" t="s">
        <v>138</v>
      </c>
      <c r="Y47" s="795"/>
      <c r="Z47" s="527" t="s">
        <v>59</v>
      </c>
      <c r="AA47" s="527"/>
      <c r="AB47" s="537" t="s">
        <v>251</v>
      </c>
      <c r="AC47" s="538"/>
      <c r="AD47" s="790" t="s">
        <v>138</v>
      </c>
      <c r="AE47" s="790"/>
      <c r="AF47" s="533" t="s">
        <v>253</v>
      </c>
      <c r="AG47" s="534"/>
      <c r="AH47" s="781" t="s">
        <v>138</v>
      </c>
      <c r="AI47" s="782"/>
      <c r="AJ47" s="537" t="s">
        <v>234</v>
      </c>
      <c r="AK47" s="538"/>
      <c r="AL47" s="535" t="s">
        <v>60</v>
      </c>
      <c r="AM47" s="536"/>
      <c r="AN47" s="527" t="s">
        <v>254</v>
      </c>
      <c r="AO47" s="534"/>
      <c r="AP47" s="527" t="s">
        <v>60</v>
      </c>
      <c r="AQ47" s="527"/>
      <c r="AR47" s="528"/>
      <c r="AS47" s="529"/>
      <c r="AT47" s="530"/>
      <c r="AU47" s="531"/>
      <c r="AV47" s="159">
        <f>COUNTA(D47:AU47)</f>
        <v>20</v>
      </c>
    </row>
    <row r="48" spans="1:48" s="159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159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159" customFormat="1" ht="16.5" customHeight="1" outlineLevel="1" thickBot="1" x14ac:dyDescent="0.25">
      <c r="A50" s="59"/>
      <c r="B50" s="58">
        <v>404</v>
      </c>
      <c r="C50" s="82">
        <v>44</v>
      </c>
      <c r="D50" s="772" t="s">
        <v>48</v>
      </c>
      <c r="E50" s="773"/>
      <c r="F50" s="511" t="s">
        <v>53</v>
      </c>
      <c r="G50" s="512"/>
      <c r="H50" s="774" t="s">
        <v>48</v>
      </c>
      <c r="I50" s="776"/>
      <c r="J50" s="496" t="s">
        <v>53</v>
      </c>
      <c r="K50" s="497"/>
      <c r="L50" s="509" t="s">
        <v>255</v>
      </c>
      <c r="M50" s="510"/>
      <c r="N50" s="776" t="s">
        <v>256</v>
      </c>
      <c r="O50" s="775"/>
      <c r="P50" s="511" t="s">
        <v>45</v>
      </c>
      <c r="Q50" s="513"/>
      <c r="R50" s="777" t="s">
        <v>48</v>
      </c>
      <c r="S50" s="778"/>
      <c r="T50" s="509" t="s">
        <v>46</v>
      </c>
      <c r="U50" s="510"/>
      <c r="V50" s="776" t="s">
        <v>48</v>
      </c>
      <c r="W50" s="775"/>
      <c r="X50" s="774" t="s">
        <v>48</v>
      </c>
      <c r="Y50" s="776"/>
      <c r="Z50" s="511" t="s">
        <v>53</v>
      </c>
      <c r="AA50" s="497"/>
      <c r="AB50" s="509" t="s">
        <v>149</v>
      </c>
      <c r="AC50" s="510"/>
      <c r="AD50" s="776" t="s">
        <v>48</v>
      </c>
      <c r="AE50" s="775"/>
      <c r="AF50" s="511" t="s">
        <v>50</v>
      </c>
      <c r="AG50" s="513"/>
      <c r="AH50" s="777" t="s">
        <v>48</v>
      </c>
      <c r="AI50" s="778"/>
      <c r="AJ50" s="509" t="s">
        <v>245</v>
      </c>
      <c r="AK50" s="510"/>
      <c r="AL50" s="511" t="s">
        <v>53</v>
      </c>
      <c r="AM50" s="512"/>
      <c r="AN50" s="511" t="s">
        <v>245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159" customFormat="1" ht="16.5" customHeight="1" outlineLevel="1" x14ac:dyDescent="0.2">
      <c r="A52" s="59"/>
      <c r="B52" s="75" t="s">
        <v>37</v>
      </c>
      <c r="C52" s="85"/>
      <c r="D52" s="792" t="s">
        <v>59</v>
      </c>
      <c r="E52" s="793"/>
      <c r="F52" s="790" t="s">
        <v>138</v>
      </c>
      <c r="G52" s="790"/>
      <c r="H52" s="574"/>
      <c r="I52" s="563"/>
      <c r="J52" s="566"/>
      <c r="K52" s="564"/>
      <c r="L52" s="537" t="s">
        <v>257</v>
      </c>
      <c r="M52" s="538"/>
      <c r="N52" s="790" t="s">
        <v>138</v>
      </c>
      <c r="O52" s="782"/>
      <c r="P52" s="530"/>
      <c r="Q52" s="563"/>
      <c r="R52" s="530"/>
      <c r="S52" s="530"/>
      <c r="T52" s="537" t="s">
        <v>195</v>
      </c>
      <c r="U52" s="538"/>
      <c r="V52" s="790" t="s">
        <v>138</v>
      </c>
      <c r="W52" s="790"/>
      <c r="X52" s="574"/>
      <c r="Y52" s="563"/>
      <c r="Z52" s="566"/>
      <c r="AA52" s="564"/>
      <c r="AB52" s="537" t="s">
        <v>60</v>
      </c>
      <c r="AC52" s="538"/>
      <c r="AD52" s="781" t="s">
        <v>138</v>
      </c>
      <c r="AE52" s="782"/>
      <c r="AF52" s="530"/>
      <c r="AG52" s="563"/>
      <c r="AH52" s="530"/>
      <c r="AI52" s="530"/>
      <c r="AJ52" s="537" t="s">
        <v>65</v>
      </c>
      <c r="AK52" s="538"/>
      <c r="AL52" s="535" t="s">
        <v>138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159">
        <f>COUNTA(D52:AU52)</f>
        <v>10</v>
      </c>
    </row>
    <row r="53" spans="1:48" s="159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3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159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166"/>
      <c r="Q54" s="83"/>
      <c r="R54" s="166"/>
      <c r="S54" s="167"/>
      <c r="T54" s="69"/>
      <c r="U54" s="68"/>
      <c r="V54" s="66"/>
      <c r="W54" s="64"/>
      <c r="X54" s="91"/>
      <c r="Y54" s="83"/>
      <c r="Z54" s="166"/>
      <c r="AA54" s="91"/>
      <c r="AB54" s="69"/>
      <c r="AC54" s="68"/>
      <c r="AD54" s="66"/>
      <c r="AE54" s="67"/>
      <c r="AF54" s="166"/>
      <c r="AG54" s="83"/>
      <c r="AH54" s="166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159" customFormat="1" ht="16.5" customHeight="1" outlineLevel="1" thickBot="1" x14ac:dyDescent="0.25">
      <c r="A55" s="59"/>
      <c r="B55" s="58">
        <v>405</v>
      </c>
      <c r="C55" s="82"/>
      <c r="D55" s="772" t="s">
        <v>51</v>
      </c>
      <c r="E55" s="773"/>
      <c r="F55" s="774" t="s">
        <v>149</v>
      </c>
      <c r="G55" s="775"/>
      <c r="H55" s="553"/>
      <c r="I55" s="500"/>
      <c r="J55" s="553"/>
      <c r="K55" s="501"/>
      <c r="L55" s="509" t="s">
        <v>260</v>
      </c>
      <c r="M55" s="510"/>
      <c r="N55" s="773" t="s">
        <v>149</v>
      </c>
      <c r="O55" s="796"/>
      <c r="P55" s="571"/>
      <c r="Q55" s="557"/>
      <c r="R55" s="553"/>
      <c r="S55" s="501"/>
      <c r="T55" s="509" t="s">
        <v>149</v>
      </c>
      <c r="U55" s="510"/>
      <c r="V55" s="776" t="s">
        <v>149</v>
      </c>
      <c r="W55" s="775"/>
      <c r="X55" s="553"/>
      <c r="Y55" s="500"/>
      <c r="Z55" s="553"/>
      <c r="AA55" s="501"/>
      <c r="AB55" s="509" t="s">
        <v>52</v>
      </c>
      <c r="AC55" s="510"/>
      <c r="AD55" s="776" t="s">
        <v>149</v>
      </c>
      <c r="AE55" s="775"/>
      <c r="AF55" s="553"/>
      <c r="AG55" s="500"/>
      <c r="AH55" s="553"/>
      <c r="AI55" s="501"/>
      <c r="AJ55" s="509" t="s">
        <v>50</v>
      </c>
      <c r="AK55" s="510"/>
      <c r="AL55" s="774" t="s">
        <v>148</v>
      </c>
      <c r="AM55" s="775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159" customFormat="1" ht="16.5" customHeight="1" outlineLevel="1" x14ac:dyDescent="0.2">
      <c r="A57" s="59"/>
      <c r="B57" s="75" t="s">
        <v>11</v>
      </c>
      <c r="C57" s="81"/>
      <c r="D57" s="537" t="s">
        <v>59</v>
      </c>
      <c r="E57" s="538"/>
      <c r="F57" s="527" t="s">
        <v>66</v>
      </c>
      <c r="G57" s="527"/>
      <c r="H57" s="533" t="s">
        <v>59</v>
      </c>
      <c r="I57" s="534"/>
      <c r="J57" s="535" t="s">
        <v>66</v>
      </c>
      <c r="K57" s="536"/>
      <c r="L57" s="537" t="s">
        <v>263</v>
      </c>
      <c r="M57" s="538"/>
      <c r="N57" s="790" t="s">
        <v>138</v>
      </c>
      <c r="O57" s="782"/>
      <c r="P57" s="527" t="s">
        <v>265</v>
      </c>
      <c r="Q57" s="534"/>
      <c r="R57" s="790" t="s">
        <v>138</v>
      </c>
      <c r="S57" s="790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138</v>
      </c>
      <c r="AA57" s="527"/>
      <c r="AB57" s="537" t="s">
        <v>267</v>
      </c>
      <c r="AC57" s="538"/>
      <c r="AD57" s="790" t="s">
        <v>138</v>
      </c>
      <c r="AE57" s="790"/>
      <c r="AF57" s="533" t="s">
        <v>269</v>
      </c>
      <c r="AG57" s="534"/>
      <c r="AH57" s="781" t="s">
        <v>138</v>
      </c>
      <c r="AI57" s="782"/>
      <c r="AJ57" s="537" t="s">
        <v>60</v>
      </c>
      <c r="AK57" s="538"/>
      <c r="AL57" s="781" t="s">
        <v>138</v>
      </c>
      <c r="AM57" s="782"/>
      <c r="AN57" s="527" t="s">
        <v>60</v>
      </c>
      <c r="AO57" s="534"/>
      <c r="AP57" s="790" t="s">
        <v>138</v>
      </c>
      <c r="AQ57" s="790"/>
      <c r="AR57" s="528"/>
      <c r="AS57" s="529"/>
      <c r="AT57" s="530"/>
      <c r="AU57" s="531"/>
      <c r="AV57" s="159">
        <f>COUNTA(D57:AU57)</f>
        <v>20</v>
      </c>
    </row>
    <row r="58" spans="1:48" s="159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164"/>
      <c r="AS58" s="165"/>
      <c r="AT58" s="541"/>
      <c r="AU58" s="542"/>
    </row>
    <row r="59" spans="1:48" s="159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159" customFormat="1" ht="16.5" customHeight="1" outlineLevel="1" thickBot="1" x14ac:dyDescent="0.25">
      <c r="A60" s="59"/>
      <c r="B60" s="58">
        <v>401</v>
      </c>
      <c r="C60" s="57">
        <v>33</v>
      </c>
      <c r="D60" s="509" t="s">
        <v>116</v>
      </c>
      <c r="E60" s="510"/>
      <c r="F60" s="506" t="s">
        <v>57</v>
      </c>
      <c r="G60" s="505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776" t="s">
        <v>49</v>
      </c>
      <c r="O60" s="775"/>
      <c r="P60" s="511" t="s">
        <v>48</v>
      </c>
      <c r="Q60" s="513"/>
      <c r="R60" s="777" t="s">
        <v>49</v>
      </c>
      <c r="S60" s="778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774" t="s">
        <v>49</v>
      </c>
      <c r="AA60" s="778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774" t="s">
        <v>49</v>
      </c>
      <c r="AM60" s="775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159" customFormat="1" ht="16.5" customHeight="1" outlineLevel="1" x14ac:dyDescent="0.2">
      <c r="A62" s="59"/>
      <c r="B62" s="75" t="s">
        <v>119</v>
      </c>
      <c r="C62" s="81"/>
      <c r="D62" s="537" t="s">
        <v>66</v>
      </c>
      <c r="E62" s="538"/>
      <c r="F62" s="527" t="s">
        <v>59</v>
      </c>
      <c r="G62" s="527"/>
      <c r="H62" s="794" t="s">
        <v>138</v>
      </c>
      <c r="I62" s="795"/>
      <c r="J62" s="535" t="s">
        <v>59</v>
      </c>
      <c r="K62" s="536"/>
      <c r="L62" s="537" t="s">
        <v>266</v>
      </c>
      <c r="M62" s="538"/>
      <c r="N62" s="790" t="s">
        <v>138</v>
      </c>
      <c r="O62" s="782"/>
      <c r="P62" s="527" t="s">
        <v>264</v>
      </c>
      <c r="Q62" s="534"/>
      <c r="R62" s="790" t="s">
        <v>138</v>
      </c>
      <c r="S62" s="790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792" t="s">
        <v>67</v>
      </c>
      <c r="AC62" s="793"/>
      <c r="AD62" s="527" t="s">
        <v>138</v>
      </c>
      <c r="AE62" s="527"/>
      <c r="AF62" s="533" t="s">
        <v>270</v>
      </c>
      <c r="AG62" s="534"/>
      <c r="AH62" s="535" t="s">
        <v>298</v>
      </c>
      <c r="AI62" s="536"/>
      <c r="AJ62" s="537" t="s">
        <v>270</v>
      </c>
      <c r="AK62" s="538"/>
      <c r="AL62" s="781" t="s">
        <v>138</v>
      </c>
      <c r="AM62" s="782"/>
      <c r="AN62" s="527" t="s">
        <v>265</v>
      </c>
      <c r="AO62" s="534"/>
      <c r="AP62" s="527" t="s">
        <v>273</v>
      </c>
      <c r="AQ62" s="527"/>
      <c r="AR62" s="528"/>
      <c r="AS62" s="529"/>
      <c r="AT62" s="530"/>
      <c r="AU62" s="531"/>
      <c r="AV62" s="159">
        <f>COUNTA(D62:AU62)</f>
        <v>20</v>
      </c>
    </row>
    <row r="63" spans="1:48" s="159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164"/>
      <c r="AS63" s="165"/>
      <c r="AT63" s="541"/>
      <c r="AU63" s="542"/>
    </row>
    <row r="64" spans="1:48" s="159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159" customFormat="1" ht="16.5" customHeight="1" outlineLevel="1" thickBot="1" x14ac:dyDescent="0.25">
      <c r="A65" s="59"/>
      <c r="B65" s="58">
        <v>402</v>
      </c>
      <c r="C65" s="57">
        <v>34</v>
      </c>
      <c r="D65" s="514" t="s">
        <v>57</v>
      </c>
      <c r="E65" s="515"/>
      <c r="F65" s="511" t="s">
        <v>116</v>
      </c>
      <c r="G65" s="512"/>
      <c r="H65" s="774" t="s">
        <v>134</v>
      </c>
      <c r="I65" s="776"/>
      <c r="J65" s="496" t="s">
        <v>116</v>
      </c>
      <c r="K65" s="497"/>
      <c r="L65" s="509" t="s">
        <v>31</v>
      </c>
      <c r="M65" s="510"/>
      <c r="N65" s="513" t="s">
        <v>274</v>
      </c>
      <c r="O65" s="512"/>
      <c r="P65" s="511" t="s">
        <v>31</v>
      </c>
      <c r="Q65" s="513"/>
      <c r="R65" s="777" t="s">
        <v>134</v>
      </c>
      <c r="S65" s="778"/>
      <c r="T65" s="514" t="s">
        <v>57</v>
      </c>
      <c r="U65" s="515"/>
      <c r="V65" s="513" t="s">
        <v>116</v>
      </c>
      <c r="W65" s="512"/>
      <c r="X65" s="774" t="s">
        <v>149</v>
      </c>
      <c r="Y65" s="776"/>
      <c r="Z65" s="496" t="s">
        <v>116</v>
      </c>
      <c r="AA65" s="497"/>
      <c r="AB65" s="509" t="s">
        <v>50</v>
      </c>
      <c r="AC65" s="510"/>
      <c r="AD65" s="776" t="s">
        <v>297</v>
      </c>
      <c r="AE65" s="775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774" t="s">
        <v>134</v>
      </c>
      <c r="AM65" s="775"/>
      <c r="AN65" s="511" t="s">
        <v>113</v>
      </c>
      <c r="AO65" s="513"/>
      <c r="AP65" s="777" t="s">
        <v>149</v>
      </c>
      <c r="AQ65" s="778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159" customFormat="1" ht="16.5" customHeight="1" outlineLevel="1" x14ac:dyDescent="0.2">
      <c r="A67" s="59"/>
      <c r="B67" s="75" t="s">
        <v>120</v>
      </c>
      <c r="C67" s="81"/>
      <c r="D67" s="528"/>
      <c r="E67" s="563"/>
      <c r="F67" s="566"/>
      <c r="G67" s="563"/>
      <c r="H67" s="533" t="s">
        <v>268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58</v>
      </c>
      <c r="Q67" s="534"/>
      <c r="R67" s="790" t="s">
        <v>278</v>
      </c>
      <c r="S67" s="790"/>
      <c r="T67" s="567"/>
      <c r="U67" s="568"/>
      <c r="V67" s="566"/>
      <c r="W67" s="564"/>
      <c r="X67" s="527" t="s">
        <v>277</v>
      </c>
      <c r="Y67" s="534"/>
      <c r="Z67" s="527" t="s">
        <v>278</v>
      </c>
      <c r="AA67" s="527"/>
      <c r="AB67" s="567"/>
      <c r="AC67" s="568"/>
      <c r="AD67" s="530"/>
      <c r="AE67" s="530"/>
      <c r="AF67" s="533" t="s">
        <v>277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279</v>
      </c>
      <c r="AO67" s="534"/>
      <c r="AP67" s="535" t="s">
        <v>280</v>
      </c>
      <c r="AQ67" s="565"/>
      <c r="AR67" s="528"/>
      <c r="AS67" s="529"/>
      <c r="AT67" s="530"/>
      <c r="AU67" s="531"/>
      <c r="AV67" s="159">
        <f>COUNTA(D67:AU67)</f>
        <v>10</v>
      </c>
    </row>
    <row r="68" spans="1:48" s="159" customFormat="1" ht="16.5" customHeight="1" outlineLevel="1" x14ac:dyDescent="0.2">
      <c r="A68" s="59"/>
      <c r="B68" s="73" t="s">
        <v>41</v>
      </c>
      <c r="C68" s="80"/>
      <c r="D68" s="539"/>
      <c r="E68" s="559"/>
      <c r="F68" s="541"/>
      <c r="G68" s="560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164"/>
      <c r="AS68" s="165"/>
      <c r="AT68" s="541"/>
      <c r="AU68" s="542"/>
    </row>
    <row r="69" spans="1:48" s="159" customFormat="1" ht="16.5" customHeight="1" outlineLevel="1" x14ac:dyDescent="0.2">
      <c r="A69" s="59"/>
      <c r="B69" s="72" t="s">
        <v>281</v>
      </c>
      <c r="C69" s="80">
        <v>4</v>
      </c>
      <c r="D69" s="63"/>
      <c r="E69" s="83"/>
      <c r="F69" s="166"/>
      <c r="G69" s="91"/>
      <c r="H69" s="66"/>
      <c r="I69" s="68"/>
      <c r="J69" s="79"/>
      <c r="K69" s="70"/>
      <c r="L69" s="63"/>
      <c r="M69" s="83"/>
      <c r="N69" s="61"/>
      <c r="O69" s="167"/>
      <c r="P69" s="67"/>
      <c r="Q69" s="68"/>
      <c r="R69" s="66"/>
      <c r="S69" s="67"/>
      <c r="T69" s="63"/>
      <c r="U69" s="167"/>
      <c r="V69" s="166"/>
      <c r="W69" s="91"/>
      <c r="X69" s="67"/>
      <c r="Y69" s="68"/>
      <c r="Z69" s="65"/>
      <c r="AA69" s="64"/>
      <c r="AB69" s="63"/>
      <c r="AC69" s="167"/>
      <c r="AD69" s="166"/>
      <c r="AE69" s="91"/>
      <c r="AF69" s="67"/>
      <c r="AG69" s="68"/>
      <c r="AH69" s="65"/>
      <c r="AI69" s="64"/>
      <c r="AJ69" s="63"/>
      <c r="AK69" s="167"/>
      <c r="AL69" s="166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159" customFormat="1" ht="16.5" customHeight="1" outlineLevel="1" thickBot="1" x14ac:dyDescent="0.25">
      <c r="A70" s="59"/>
      <c r="B70" s="58">
        <v>405</v>
      </c>
      <c r="C70" s="57"/>
      <c r="D70" s="498"/>
      <c r="E70" s="550"/>
      <c r="F70" s="550"/>
      <c r="G70" s="551"/>
      <c r="H70" s="555" t="s">
        <v>113</v>
      </c>
      <c r="I70" s="556"/>
      <c r="J70" s="511" t="s">
        <v>46</v>
      </c>
      <c r="K70" s="497"/>
      <c r="L70" s="550"/>
      <c r="M70" s="553"/>
      <c r="N70" s="557"/>
      <c r="O70" s="551"/>
      <c r="P70" s="511" t="s">
        <v>52</v>
      </c>
      <c r="Q70" s="513"/>
      <c r="R70" s="777" t="s">
        <v>151</v>
      </c>
      <c r="S70" s="778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777" t="s">
        <v>241</v>
      </c>
      <c r="AQ70" s="776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169"/>
      <c r="AU71" s="168"/>
    </row>
    <row r="72" spans="1:48" s="159" customFormat="1" ht="18" customHeight="1" outlineLevel="1" x14ac:dyDescent="0.2">
      <c r="A72" s="59"/>
      <c r="B72" s="75" t="s">
        <v>42</v>
      </c>
      <c r="C72" s="74"/>
      <c r="D72" s="537" t="s">
        <v>266</v>
      </c>
      <c r="E72" s="538"/>
      <c r="F72" s="527" t="s">
        <v>268</v>
      </c>
      <c r="G72" s="527"/>
      <c r="H72" s="533" t="s">
        <v>266</v>
      </c>
      <c r="I72" s="534"/>
      <c r="J72" s="535" t="s">
        <v>282</v>
      </c>
      <c r="K72" s="536"/>
      <c r="L72" s="537" t="s">
        <v>283</v>
      </c>
      <c r="M72" s="538"/>
      <c r="N72" s="790" t="s">
        <v>138</v>
      </c>
      <c r="O72" s="782"/>
      <c r="P72" s="527" t="s">
        <v>267</v>
      </c>
      <c r="Q72" s="534"/>
      <c r="R72" s="790" t="s">
        <v>138</v>
      </c>
      <c r="S72" s="790"/>
      <c r="T72" s="537" t="s">
        <v>227</v>
      </c>
      <c r="U72" s="538"/>
      <c r="V72" s="781" t="s">
        <v>138</v>
      </c>
      <c r="W72" s="782"/>
      <c r="X72" s="527" t="s">
        <v>284</v>
      </c>
      <c r="Y72" s="534"/>
      <c r="Z72" s="790" t="s">
        <v>138</v>
      </c>
      <c r="AA72" s="790"/>
      <c r="AB72" s="537" t="s">
        <v>285</v>
      </c>
      <c r="AC72" s="538"/>
      <c r="AD72" s="527" t="s">
        <v>286</v>
      </c>
      <c r="AE72" s="527"/>
      <c r="AF72" s="533" t="s">
        <v>287</v>
      </c>
      <c r="AG72" s="534"/>
      <c r="AH72" s="535" t="s">
        <v>287</v>
      </c>
      <c r="AI72" s="536"/>
      <c r="AJ72" s="537" t="s">
        <v>282</v>
      </c>
      <c r="AK72" s="538"/>
      <c r="AL72" s="781" t="s">
        <v>138</v>
      </c>
      <c r="AM72" s="782"/>
      <c r="AN72" s="527" t="s">
        <v>227</v>
      </c>
      <c r="AO72" s="534"/>
      <c r="AP72" s="790" t="s">
        <v>138</v>
      </c>
      <c r="AQ72" s="790"/>
      <c r="AR72" s="528"/>
      <c r="AS72" s="529"/>
      <c r="AT72" s="530"/>
      <c r="AU72" s="531"/>
      <c r="AV72" s="159">
        <f>COUNTA(J72:AU72)</f>
        <v>17</v>
      </c>
    </row>
    <row r="73" spans="1:48" s="159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779"/>
      <c r="AM73" s="780"/>
      <c r="AN73" s="523"/>
      <c r="AO73" s="522"/>
      <c r="AP73" s="779"/>
      <c r="AQ73" s="791"/>
      <c r="AR73" s="539"/>
      <c r="AS73" s="540"/>
      <c r="AT73" s="541"/>
      <c r="AU73" s="542"/>
    </row>
    <row r="74" spans="1:48" s="159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170"/>
      <c r="AM74" s="171"/>
      <c r="AN74" s="67"/>
      <c r="AO74" s="68"/>
      <c r="AP74" s="170"/>
      <c r="AQ74" s="172"/>
      <c r="AR74" s="63"/>
      <c r="AS74" s="62"/>
      <c r="AT74" s="61"/>
      <c r="AU74" s="60"/>
    </row>
    <row r="75" spans="1:48" s="159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290</v>
      </c>
      <c r="G75" s="512"/>
      <c r="H75" s="511" t="s">
        <v>291</v>
      </c>
      <c r="I75" s="513"/>
      <c r="J75" s="496" t="s">
        <v>149</v>
      </c>
      <c r="K75" s="497"/>
      <c r="L75" s="509" t="s">
        <v>292</v>
      </c>
      <c r="M75" s="510"/>
      <c r="N75" s="776" t="s">
        <v>52</v>
      </c>
      <c r="O75" s="775"/>
      <c r="P75" s="511" t="s">
        <v>49</v>
      </c>
      <c r="Q75" s="513"/>
      <c r="R75" s="777" t="s">
        <v>52</v>
      </c>
      <c r="S75" s="778"/>
      <c r="T75" s="509" t="s">
        <v>48</v>
      </c>
      <c r="U75" s="510"/>
      <c r="V75" s="776" t="s">
        <v>52</v>
      </c>
      <c r="W75" s="775"/>
      <c r="X75" s="511" t="s">
        <v>46</v>
      </c>
      <c r="Y75" s="513"/>
      <c r="Z75" s="774" t="s">
        <v>52</v>
      </c>
      <c r="AA75" s="778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260</v>
      </c>
      <c r="AK75" s="510"/>
      <c r="AL75" s="774" t="s">
        <v>52</v>
      </c>
      <c r="AM75" s="775"/>
      <c r="AN75" s="511" t="s">
        <v>48</v>
      </c>
      <c r="AO75" s="513"/>
      <c r="AP75" s="777" t="s">
        <v>52</v>
      </c>
      <c r="AQ75" s="778"/>
      <c r="AR75" s="498"/>
      <c r="AS75" s="499"/>
      <c r="AT75" s="500"/>
      <c r="AU75" s="501"/>
    </row>
    <row r="76" spans="1:48" s="159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159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159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159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161"/>
      <c r="T80" s="35"/>
      <c r="U80" s="34"/>
      <c r="V80" s="160"/>
      <c r="W80" s="160" t="s">
        <v>5</v>
      </c>
      <c r="X80" s="160"/>
      <c r="Y80" s="160"/>
      <c r="Z80" s="160"/>
      <c r="AA80" s="161"/>
      <c r="AB80" s="35"/>
      <c r="AC80" s="34"/>
      <c r="AD80" s="160"/>
      <c r="AE80" s="160" t="s">
        <v>4</v>
      </c>
      <c r="AF80" s="160"/>
      <c r="AG80" s="160"/>
      <c r="AH80" s="160"/>
      <c r="AI80" s="161"/>
      <c r="AJ80" s="35"/>
      <c r="AK80" s="34"/>
      <c r="AL80" s="160"/>
      <c r="AM80" s="160" t="s">
        <v>3</v>
      </c>
      <c r="AN80" s="160"/>
      <c r="AO80" s="160"/>
      <c r="AP80" s="160"/>
      <c r="AQ80" s="161"/>
      <c r="AR80" s="160"/>
      <c r="AS80" s="160" t="s">
        <v>2</v>
      </c>
      <c r="AT80" s="160"/>
      <c r="AU80" s="161"/>
    </row>
    <row r="81" spans="2:48" s="159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159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1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1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1</v>
      </c>
      <c r="AE82" s="14">
        <f t="shared" si="1"/>
        <v>0</v>
      </c>
      <c r="AF82" s="14">
        <f t="shared" si="1"/>
        <v>0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J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0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24</v>
      </c>
    </row>
    <row r="83" spans="2:48" s="159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1</v>
      </c>
      <c r="U83" s="14">
        <f t="shared" si="1"/>
        <v>0</v>
      </c>
      <c r="V83" s="14">
        <f t="shared" si="1"/>
        <v>1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1</v>
      </c>
      <c r="AC83" s="14">
        <f t="shared" si="1"/>
        <v>0</v>
      </c>
      <c r="AD83" s="14">
        <f t="shared" si="1"/>
        <v>0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1"/>
        <v>0</v>
      </c>
      <c r="AI83" s="18">
        <f t="shared" si="1"/>
        <v>0</v>
      </c>
      <c r="AJ83" s="19">
        <f t="shared" si="2"/>
        <v>0</v>
      </c>
      <c r="AK83" s="14">
        <f t="shared" si="2"/>
        <v>0</v>
      </c>
      <c r="AL83" s="14">
        <f t="shared" si="2"/>
        <v>0</v>
      </c>
      <c r="AM83" s="14">
        <f t="shared" si="2"/>
        <v>0</v>
      </c>
      <c r="AN83" s="14">
        <f t="shared" si="2"/>
        <v>0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18</v>
      </c>
    </row>
    <row r="84" spans="2:48" s="159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0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0</v>
      </c>
      <c r="AC84" s="14">
        <f t="shared" si="1"/>
        <v>0</v>
      </c>
      <c r="AD84" s="14">
        <f t="shared" si="1"/>
        <v>0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1"/>
        <v>0</v>
      </c>
      <c r="AI84" s="18">
        <f t="shared" si="1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6</v>
      </c>
    </row>
    <row r="85" spans="2:48" s="159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1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1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0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0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0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1"/>
        <v>1</v>
      </c>
      <c r="AI85" s="18">
        <f t="shared" si="1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1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30</v>
      </c>
    </row>
    <row r="86" spans="2:48" s="159" customFormat="1" ht="18" customHeight="1" outlineLevel="1" x14ac:dyDescent="0.2">
      <c r="B86" s="22" t="s">
        <v>149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1</v>
      </c>
      <c r="W86" s="14">
        <f t="shared" si="1"/>
        <v>0</v>
      </c>
      <c r="X86" s="14">
        <f t="shared" si="1"/>
        <v>1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1</v>
      </c>
      <c r="AG86" s="14">
        <f t="shared" si="1"/>
        <v>0</v>
      </c>
      <c r="AH86" s="14">
        <f t="shared" si="1"/>
        <v>0</v>
      </c>
      <c r="AI86" s="18">
        <f t="shared" si="1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30</v>
      </c>
    </row>
    <row r="87" spans="2:48" s="159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1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1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1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0</v>
      </c>
      <c r="AA87" s="18">
        <f t="shared" si="1"/>
        <v>0</v>
      </c>
      <c r="AB87" s="19">
        <f t="shared" si="1"/>
        <v>0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1"/>
        <v>1</v>
      </c>
      <c r="AI87" s="18">
        <f t="shared" si="1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30</v>
      </c>
    </row>
    <row r="88" spans="2:48" s="159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1"/>
        <v>1</v>
      </c>
      <c r="AI88" s="18">
        <f t="shared" si="1"/>
        <v>0</v>
      </c>
      <c r="AJ88" s="19">
        <f t="shared" si="2"/>
        <v>1</v>
      </c>
      <c r="AK88" s="14">
        <f t="shared" si="2"/>
        <v>0</v>
      </c>
      <c r="AL88" s="14">
        <f t="shared" si="2"/>
        <v>1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30</v>
      </c>
    </row>
    <row r="89" spans="2:48" s="159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1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1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1"/>
        <v>1</v>
      </c>
      <c r="AI89" s="18">
        <f t="shared" si="1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26</v>
      </c>
    </row>
    <row r="90" spans="2:48" s="159" customFormat="1" ht="16.5" customHeight="1" outlineLevel="1" x14ac:dyDescent="0.2">
      <c r="B90" s="22" t="s">
        <v>262</v>
      </c>
      <c r="C90" s="20"/>
      <c r="D90" s="19">
        <f t="shared" si="0"/>
        <v>1</v>
      </c>
      <c r="E90" s="14">
        <f t="shared" si="0"/>
        <v>0</v>
      </c>
      <c r="F90" s="14">
        <f t="shared" si="0"/>
        <v>0</v>
      </c>
      <c r="G90" s="14">
        <f t="shared" si="0"/>
        <v>0</v>
      </c>
      <c r="H90" s="14">
        <f t="shared" si="0"/>
        <v>0</v>
      </c>
      <c r="I90" s="14">
        <f t="shared" si="0"/>
        <v>0</v>
      </c>
      <c r="J90" s="14">
        <f t="shared" si="0"/>
        <v>0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0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0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0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1"/>
        <v>0</v>
      </c>
      <c r="AI90" s="18">
        <f t="shared" si="1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16</v>
      </c>
    </row>
    <row r="91" spans="2:48" s="159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0</v>
      </c>
      <c r="G91" s="14">
        <f t="shared" si="0"/>
        <v>0</v>
      </c>
      <c r="H91" s="14">
        <f t="shared" si="0"/>
        <v>0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1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1"/>
        <v>1</v>
      </c>
      <c r="AI91" s="18">
        <f t="shared" si="1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26</v>
      </c>
    </row>
    <row r="92" spans="2:48" s="159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1"/>
        <v>0</v>
      </c>
      <c r="AI92" s="18">
        <f t="shared" si="1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159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1"/>
        <v>0</v>
      </c>
      <c r="AI93" s="18">
        <f t="shared" si="1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159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1"/>
        <v>0</v>
      </c>
      <c r="AI94" s="18">
        <f t="shared" si="1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159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1"/>
        <v>0</v>
      </c>
      <c r="AI95" s="18">
        <f t="shared" si="1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0</v>
      </c>
    </row>
    <row r="96" spans="2:48" s="159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1"/>
        <v>0</v>
      </c>
      <c r="AI96" s="18">
        <f t="shared" si="1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159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1"/>
        <v>0</v>
      </c>
      <c r="AI97" s="18">
        <f t="shared" si="1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159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159" customFormat="1" ht="18" customHeight="1" outlineLevel="1" x14ac:dyDescent="0.2">
      <c r="B99" s="21" t="s">
        <v>55</v>
      </c>
      <c r="C99" s="20"/>
      <c r="D99" s="19">
        <f t="shared" si="5"/>
        <v>1</v>
      </c>
      <c r="E99" s="14">
        <f t="shared" si="5"/>
        <v>0</v>
      </c>
      <c r="F99" s="14">
        <f t="shared" si="5"/>
        <v>1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12</v>
      </c>
    </row>
    <row r="100" spans="1:48" s="159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20</v>
      </c>
    </row>
    <row r="101" spans="1:48" s="159" customFormat="1" ht="16.5" customHeight="1" outlineLevel="1" x14ac:dyDescent="0.2">
      <c r="B101" s="21" t="s">
        <v>57</v>
      </c>
      <c r="C101" s="20"/>
      <c r="D101" s="19">
        <f t="shared" si="5"/>
        <v>1</v>
      </c>
      <c r="E101" s="14">
        <f t="shared" si="5"/>
        <v>0</v>
      </c>
      <c r="F101" s="14">
        <f t="shared" si="5"/>
        <v>1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1</v>
      </c>
      <c r="U101" s="14">
        <f t="shared" si="4"/>
        <v>0</v>
      </c>
      <c r="V101" s="14">
        <f t="shared" si="4"/>
        <v>1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8</v>
      </c>
    </row>
    <row r="102" spans="1:48" s="159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1</v>
      </c>
      <c r="U102" s="14">
        <f t="shared" si="4"/>
        <v>0</v>
      </c>
      <c r="V102" s="14">
        <f t="shared" si="4"/>
        <v>1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8</v>
      </c>
    </row>
    <row r="103" spans="1:48" s="158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11</v>
      </c>
      <c r="E104" s="495">
        <f t="shared" si="7"/>
        <v>0</v>
      </c>
      <c r="F104" s="492">
        <f t="shared" si="7"/>
        <v>11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10</v>
      </c>
      <c r="U104" s="495">
        <f t="shared" si="8"/>
        <v>0</v>
      </c>
      <c r="V104" s="492">
        <f t="shared" si="8"/>
        <v>10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7</v>
      </c>
      <c r="AC104" s="495">
        <f t="shared" si="8"/>
        <v>0</v>
      </c>
      <c r="AD104" s="492">
        <f t="shared" si="8"/>
        <v>7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10</v>
      </c>
      <c r="AK104" s="495">
        <f t="shared" si="8"/>
        <v>0</v>
      </c>
      <c r="AL104" s="492">
        <f t="shared" si="8"/>
        <v>10</v>
      </c>
      <c r="AM104" s="495">
        <f t="shared" si="8"/>
        <v>0</v>
      </c>
      <c r="AN104" s="492">
        <f t="shared" si="8"/>
        <v>6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322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 t="e">
        <f>MAX(D109:AU109)</f>
        <v>#REF!</v>
      </c>
      <c r="D109" s="491">
        <f>D11+D16+D21+D26+D31+D36</f>
        <v>73</v>
      </c>
      <c r="E109" s="489"/>
      <c r="F109" s="489">
        <f>F11+F16+F21+F26+F31+F36</f>
        <v>73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34</v>
      </c>
      <c r="U109" s="489"/>
      <c r="V109" s="489">
        <f t="shared" ref="V109" si="16">V11+V16+V21+V26+V31+V36</f>
        <v>34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 t="e">
        <f>AB11+AB16+#REF!+AB26+#REF!+AB36</f>
        <v>#REF!</v>
      </c>
      <c r="AC109" s="489"/>
      <c r="AD109" s="489">
        <f t="shared" ref="AD109" si="19">AD11+AD16+AD21+AD26+AD31+AD36</f>
        <v>3</v>
      </c>
      <c r="AE109" s="489"/>
      <c r="AF109" s="489">
        <f t="shared" ref="AF109" si="20">AF11+AF16+AF21+AF26+AF31+AF36</f>
        <v>0</v>
      </c>
      <c r="AG109" s="489"/>
      <c r="AH109" s="489">
        <f t="shared" ref="AH109" si="21">AH11+AH16+AH21+AH26+AH31+AH36</f>
        <v>0</v>
      </c>
      <c r="AI109" s="489"/>
      <c r="AJ109" s="489">
        <f t="shared" ref="AJ109" si="22">AJ11+AJ16+AJ21+AJ26+AJ31+AJ36</f>
        <v>55</v>
      </c>
      <c r="AK109" s="489"/>
      <c r="AL109" s="489">
        <f t="shared" ref="AL109" si="23">AL11+AL16+AL21+AL26+AL31+AL36</f>
        <v>55</v>
      </c>
      <c r="AM109" s="489"/>
      <c r="AN109" s="489">
        <f t="shared" ref="AN109" si="24">AN11+AN16+AN21+AN26+AN31+AN36</f>
        <v>0</v>
      </c>
      <c r="AO109" s="489"/>
      <c r="AP109" s="489">
        <f t="shared" ref="AP109" si="25">AP11+AP16+AP21+AP26+AP31+AP36</f>
        <v>0</v>
      </c>
      <c r="AQ109" s="489"/>
      <c r="AR109" s="489">
        <f t="shared" ref="AR109" si="26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105</v>
      </c>
      <c r="Q110" s="487"/>
      <c r="R110" s="487">
        <f>R41+R46+R51+R56+R61+R66+R71</f>
        <v>78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 t="e">
        <f>MAX(D111:AU111)</f>
        <v>#REF!</v>
      </c>
      <c r="D111" s="488">
        <f>SUM(D109:E110)</f>
        <v>113</v>
      </c>
      <c r="E111" s="486"/>
      <c r="F111" s="486">
        <f t="shared" ref="F111" si="27">SUM(F109:G110)</f>
        <v>147</v>
      </c>
      <c r="G111" s="486"/>
      <c r="H111" s="486">
        <f t="shared" ref="H111" si="28">SUM(H109:I110)</f>
        <v>57</v>
      </c>
      <c r="I111" s="486"/>
      <c r="J111" s="486">
        <f t="shared" ref="J111" si="29">SUM(J109:K110)</f>
        <v>44</v>
      </c>
      <c r="K111" s="486"/>
      <c r="L111" s="486">
        <f t="shared" ref="L111" si="30">SUM(L109:M110)</f>
        <v>158</v>
      </c>
      <c r="M111" s="486"/>
      <c r="N111" s="486">
        <f t="shared" ref="N111" si="31">SUM(N109:O110)</f>
        <v>152</v>
      </c>
      <c r="O111" s="486"/>
      <c r="P111" s="486">
        <f t="shared" ref="P111" si="32">SUM(P109:Q110)</f>
        <v>114</v>
      </c>
      <c r="Q111" s="486"/>
      <c r="R111" s="486">
        <f t="shared" ref="R111" si="33">SUM(R109:S110)</f>
        <v>78</v>
      </c>
      <c r="S111" s="486"/>
      <c r="T111" s="486">
        <f t="shared" ref="T111" si="34">SUM(T109:U110)</f>
        <v>136</v>
      </c>
      <c r="U111" s="486"/>
      <c r="V111" s="486">
        <f t="shared" ref="V111" si="35">SUM(V109:W110)</f>
        <v>62</v>
      </c>
      <c r="W111" s="486"/>
      <c r="X111" s="486">
        <f t="shared" ref="X111" si="36">SUM(X109:Y110)</f>
        <v>4</v>
      </c>
      <c r="Y111" s="486"/>
      <c r="Z111" s="486">
        <f t="shared" ref="Z111" si="37">SUM(Z109:AA110)</f>
        <v>32</v>
      </c>
      <c r="AA111" s="486"/>
      <c r="AB111" s="486" t="e">
        <f t="shared" ref="AB111" si="38">SUM(AB109:AC110)</f>
        <v>#REF!</v>
      </c>
      <c r="AC111" s="486"/>
      <c r="AD111" s="486">
        <f t="shared" ref="AD111" si="39">SUM(AD109:AE110)</f>
        <v>108</v>
      </c>
      <c r="AE111" s="486"/>
      <c r="AF111" s="486">
        <f t="shared" ref="AF111" si="40">SUM(AF109:AG110)</f>
        <v>95</v>
      </c>
      <c r="AG111" s="486"/>
      <c r="AH111" s="486">
        <f t="shared" ref="AH111" si="41">SUM(AH109:AI110)</f>
        <v>91</v>
      </c>
      <c r="AI111" s="486"/>
      <c r="AJ111" s="486">
        <f t="shared" ref="AJ111" si="42">SUM(AJ109:AK110)</f>
        <v>130</v>
      </c>
      <c r="AK111" s="486"/>
      <c r="AL111" s="486">
        <f t="shared" ref="AL111" si="43">SUM(AL109:AM110)</f>
        <v>119</v>
      </c>
      <c r="AM111" s="486"/>
      <c r="AN111" s="486">
        <f t="shared" ref="AN111" si="44">SUM(AN109:AO110)</f>
        <v>110</v>
      </c>
      <c r="AO111" s="486"/>
      <c r="AP111" s="486">
        <f t="shared" ref="AP111" si="45">SUM(AP109:AQ110)</f>
        <v>73</v>
      </c>
      <c r="AQ111" s="486"/>
      <c r="AR111" s="486">
        <f t="shared" ref="AR111" si="46">SUM(AR109:AS110)</f>
        <v>0</v>
      </c>
      <c r="AS111" s="486"/>
      <c r="AT111" s="486">
        <f>SUM(AT109:AU110)</f>
        <v>0</v>
      </c>
      <c r="AU111" s="486"/>
      <c r="AV111" s="137"/>
    </row>
  </sheetData>
  <mergeCells count="1277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P16:Q16"/>
    <mergeCell ref="R16:S16"/>
    <mergeCell ref="T16:U16"/>
    <mergeCell ref="V16:W16"/>
    <mergeCell ref="Z16:AA16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N15:AO15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J21:AK21"/>
    <mergeCell ref="AL21:AM21"/>
    <mergeCell ref="AN21:AO21"/>
    <mergeCell ref="AP21:AQ21"/>
    <mergeCell ref="R21:S21"/>
    <mergeCell ref="T21:U21"/>
    <mergeCell ref="V21:W21"/>
    <mergeCell ref="X21:Y21"/>
    <mergeCell ref="Z21:AA21"/>
    <mergeCell ref="AP20:AQ20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T21:AU21"/>
    <mergeCell ref="D20:E20"/>
    <mergeCell ref="F20:G20"/>
    <mergeCell ref="H20:I20"/>
    <mergeCell ref="J20:K20"/>
    <mergeCell ref="L20:M20"/>
    <mergeCell ref="N20:O20"/>
    <mergeCell ref="P20:Q20"/>
    <mergeCell ref="AR20:AS20"/>
    <mergeCell ref="AT20:AU20"/>
    <mergeCell ref="AR21:AS21"/>
    <mergeCell ref="D21:E21"/>
    <mergeCell ref="F21:G21"/>
    <mergeCell ref="H21:I21"/>
    <mergeCell ref="J21:K21"/>
    <mergeCell ref="L21:M21"/>
    <mergeCell ref="N21:O21"/>
    <mergeCell ref="D23:E23"/>
    <mergeCell ref="F23:G23"/>
    <mergeCell ref="H23:I23"/>
    <mergeCell ref="J23:K23"/>
    <mergeCell ref="L23:M23"/>
    <mergeCell ref="N23:O23"/>
    <mergeCell ref="P23:Q23"/>
    <mergeCell ref="R23:S23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R23:AS23"/>
    <mergeCell ref="D22:E22"/>
    <mergeCell ref="F22:G22"/>
    <mergeCell ref="H22:I22"/>
    <mergeCell ref="J22:K22"/>
    <mergeCell ref="L22:M22"/>
    <mergeCell ref="N22:O22"/>
    <mergeCell ref="P22:Q22"/>
    <mergeCell ref="R22:S22"/>
    <mergeCell ref="H25:I25"/>
    <mergeCell ref="J25:K25"/>
    <mergeCell ref="L25:M25"/>
    <mergeCell ref="N25:O25"/>
    <mergeCell ref="P25:Q25"/>
    <mergeCell ref="R25:S25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R25:AS25"/>
    <mergeCell ref="AR22:AS22"/>
    <mergeCell ref="AT22:AU22"/>
    <mergeCell ref="AT23:AU23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Z26:AA26"/>
    <mergeCell ref="AB26:AC26"/>
    <mergeCell ref="AD26:AE26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T26:AU26"/>
    <mergeCell ref="D25:E25"/>
    <mergeCell ref="F25:G25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AT28:AU28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T36:AU36"/>
    <mergeCell ref="D35:E35"/>
    <mergeCell ref="F35:G35"/>
    <mergeCell ref="H35:I35"/>
    <mergeCell ref="J35:K35"/>
    <mergeCell ref="L35:M35"/>
    <mergeCell ref="N35:O35"/>
    <mergeCell ref="AJ33:AK33"/>
    <mergeCell ref="AL33:AM33"/>
    <mergeCell ref="P33:Q33"/>
    <mergeCell ref="R33:S33"/>
    <mergeCell ref="T33:U33"/>
    <mergeCell ref="V33:W33"/>
    <mergeCell ref="X33:Y33"/>
    <mergeCell ref="Z33:AA33"/>
    <mergeCell ref="AN35:AO35"/>
    <mergeCell ref="AP35:AQ35"/>
    <mergeCell ref="AR35:AS35"/>
    <mergeCell ref="H37:I37"/>
    <mergeCell ref="J37:K37"/>
    <mergeCell ref="L37:M37"/>
    <mergeCell ref="N37:O37"/>
    <mergeCell ref="P37:Q37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P37:AQ37"/>
    <mergeCell ref="AT35:AU35"/>
    <mergeCell ref="D36:E36"/>
    <mergeCell ref="F36:G36"/>
    <mergeCell ref="H36:I36"/>
    <mergeCell ref="J36:K36"/>
    <mergeCell ref="L36:M36"/>
    <mergeCell ref="N36:O36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P40:AQ40"/>
    <mergeCell ref="AR40:AS40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P38:AQ38"/>
    <mergeCell ref="AR38:AS38"/>
    <mergeCell ref="AT38:AU38"/>
    <mergeCell ref="D37:E37"/>
    <mergeCell ref="F37:G37"/>
    <mergeCell ref="AT40:AU40"/>
    <mergeCell ref="D41:E41"/>
    <mergeCell ref="F41:G41"/>
    <mergeCell ref="H41:I41"/>
    <mergeCell ref="J41:K41"/>
    <mergeCell ref="L41:M41"/>
    <mergeCell ref="N41:O41"/>
    <mergeCell ref="P41:Q41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Z67:AA67"/>
    <mergeCell ref="AB67:AC67"/>
    <mergeCell ref="AD67:AE67"/>
    <mergeCell ref="AF67:AG67"/>
    <mergeCell ref="AT66:A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AN73:AO73"/>
    <mergeCell ref="R73:S73"/>
    <mergeCell ref="T73:U73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V71:W71"/>
    <mergeCell ref="X71:Y71"/>
    <mergeCell ref="Z71:AA71"/>
    <mergeCell ref="AD73:AE73"/>
    <mergeCell ref="AF73:AG73"/>
    <mergeCell ref="AH73:AI73"/>
    <mergeCell ref="AJ73:AK73"/>
    <mergeCell ref="AL73:AM73"/>
    <mergeCell ref="V73:W73"/>
    <mergeCell ref="X73:Y73"/>
    <mergeCell ref="Z73:AA73"/>
    <mergeCell ref="AB73:AC73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D75:E75"/>
    <mergeCell ref="F75:G75"/>
    <mergeCell ref="H75:I75"/>
    <mergeCell ref="J75:K75"/>
    <mergeCell ref="L75:M75"/>
    <mergeCell ref="N75:O75"/>
    <mergeCell ref="P75:Q75"/>
    <mergeCell ref="P109:Q109"/>
    <mergeCell ref="R109:S109"/>
    <mergeCell ref="T109:U109"/>
    <mergeCell ref="V109:W109"/>
    <mergeCell ref="X109:Y109"/>
    <mergeCell ref="Z109:AA109"/>
    <mergeCell ref="AN104:AO104"/>
    <mergeCell ref="AP104:AQ104"/>
    <mergeCell ref="AR104:AS104"/>
    <mergeCell ref="AT104:AU104"/>
    <mergeCell ref="D109:E109"/>
    <mergeCell ref="F109:G109"/>
    <mergeCell ref="H109:I109"/>
    <mergeCell ref="J109:K109"/>
    <mergeCell ref="L109:M109"/>
    <mergeCell ref="N109:O109"/>
    <mergeCell ref="AB104:AC104"/>
    <mergeCell ref="AD104:AE104"/>
    <mergeCell ref="AF104:AG104"/>
    <mergeCell ref="AH104:AI104"/>
    <mergeCell ref="AJ104:AK104"/>
    <mergeCell ref="AL104:AM104"/>
    <mergeCell ref="P104:Q104"/>
    <mergeCell ref="R104:S104"/>
    <mergeCell ref="T104:U104"/>
    <mergeCell ref="V104:W104"/>
    <mergeCell ref="X104:Y104"/>
    <mergeCell ref="Z104:AA104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D110:E110"/>
    <mergeCell ref="F110:G110"/>
    <mergeCell ref="H110:I110"/>
    <mergeCell ref="J110:K110"/>
    <mergeCell ref="L110:M110"/>
    <mergeCell ref="N110:O110"/>
    <mergeCell ref="AN111:AO111"/>
    <mergeCell ref="AP111:AQ111"/>
    <mergeCell ref="AR111:AS111"/>
    <mergeCell ref="AT111:AU111"/>
    <mergeCell ref="AB31:AI40"/>
    <mergeCell ref="AB21:AI25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AN109:AO109"/>
    <mergeCell ref="AP109:AQ109"/>
    <mergeCell ref="AR109:AS109"/>
    <mergeCell ref="AT109:AU109"/>
    <mergeCell ref="AB109:AC109"/>
    <mergeCell ref="AD109:AE109"/>
    <mergeCell ref="AF109:AG109"/>
    <mergeCell ref="AH109:AI109"/>
    <mergeCell ref="AJ109:AK109"/>
    <mergeCell ref="AL109:AM109"/>
  </mergeCells>
  <phoneticPr fontId="4"/>
  <conditionalFormatting sqref="AV82:AV103">
    <cfRule type="cellIs" dxfId="47" priority="3" stopIfTrue="1" operator="greaterThan">
      <formula>22</formula>
    </cfRule>
  </conditionalFormatting>
  <conditionalFormatting sqref="D82:AU103">
    <cfRule type="cellIs" dxfId="46" priority="1" stopIfTrue="1" operator="greaterThan">
      <formula>1</formula>
    </cfRule>
    <cfRule type="cellIs" dxfId="45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zoomScale="65" zoomScaleNormal="65" zoomScaleSheetLayoutView="70" workbookViewId="0">
      <selection activeCell="H75" sqref="H75:I7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87"/>
    </row>
    <row r="2" spans="1:48" s="187" customFormat="1" ht="18.75" x14ac:dyDescent="0.2">
      <c r="B2" s="186" t="s">
        <v>25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87" customFormat="1" ht="17.25" customHeight="1" outlineLevel="1" thickBot="1" x14ac:dyDescent="0.25">
      <c r="A4" s="111"/>
      <c r="B4" s="661"/>
      <c r="C4" s="663" t="s">
        <v>20</v>
      </c>
      <c r="D4" s="644">
        <v>43598</v>
      </c>
      <c r="E4" s="645"/>
      <c r="F4" s="645"/>
      <c r="G4" s="645"/>
      <c r="H4" s="645"/>
      <c r="I4" s="645"/>
      <c r="J4" s="645"/>
      <c r="K4" s="646"/>
      <c r="L4" s="644">
        <v>43599</v>
      </c>
      <c r="M4" s="645"/>
      <c r="N4" s="645"/>
      <c r="O4" s="645"/>
      <c r="P4" s="645"/>
      <c r="Q4" s="645"/>
      <c r="R4" s="645"/>
      <c r="S4" s="646"/>
      <c r="T4" s="644">
        <v>43600</v>
      </c>
      <c r="U4" s="645"/>
      <c r="V4" s="645"/>
      <c r="W4" s="645"/>
      <c r="X4" s="645"/>
      <c r="Y4" s="645"/>
      <c r="Z4" s="645"/>
      <c r="AA4" s="646"/>
      <c r="AB4" s="644">
        <v>43601</v>
      </c>
      <c r="AC4" s="645"/>
      <c r="AD4" s="645"/>
      <c r="AE4" s="645"/>
      <c r="AF4" s="645"/>
      <c r="AG4" s="645"/>
      <c r="AH4" s="645"/>
      <c r="AI4" s="646"/>
      <c r="AJ4" s="644">
        <v>43602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187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83"/>
      <c r="AG6" s="183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87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87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87" customFormat="1" ht="16.5" hidden="1" customHeight="1" outlineLevel="1" x14ac:dyDescent="0.2">
      <c r="A9" s="59"/>
      <c r="B9" s="103"/>
      <c r="C9" s="102"/>
      <c r="D9" s="63"/>
      <c r="E9" s="83"/>
      <c r="F9" s="61"/>
      <c r="G9" s="185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85"/>
      <c r="T9" s="63"/>
      <c r="U9" s="83"/>
      <c r="V9" s="61"/>
      <c r="W9" s="185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84"/>
      <c r="AI9" s="60"/>
      <c r="AJ9" s="63"/>
      <c r="AK9" s="185"/>
      <c r="AL9" s="184"/>
      <c r="AM9" s="91"/>
      <c r="AN9" s="61"/>
      <c r="AO9" s="83"/>
      <c r="AP9" s="184"/>
      <c r="AQ9" s="185"/>
      <c r="AR9" s="63"/>
      <c r="AS9" s="62"/>
      <c r="AT9" s="61"/>
      <c r="AU9" s="60"/>
    </row>
    <row r="10" spans="1:48" s="187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182"/>
      <c r="AG11" s="182"/>
      <c r="AH11" s="609"/>
      <c r="AI11" s="611"/>
      <c r="AJ11" s="813" t="s">
        <v>305</v>
      </c>
      <c r="AK11" s="814"/>
      <c r="AL11" s="814"/>
      <c r="AM11" s="814"/>
      <c r="AN11" s="814"/>
      <c r="AO11" s="814"/>
      <c r="AP11" s="814"/>
      <c r="AQ11" s="822"/>
      <c r="AR11" s="612"/>
      <c r="AS11" s="622"/>
      <c r="AT11" s="623"/>
      <c r="AU11" s="624"/>
    </row>
    <row r="12" spans="1:48" s="187" customFormat="1" ht="16.5" customHeight="1" outlineLevel="1" x14ac:dyDescent="0.2">
      <c r="A12" s="94"/>
      <c r="B12" s="75" t="s">
        <v>13</v>
      </c>
      <c r="C12" s="81"/>
      <c r="D12" s="604" t="s">
        <v>68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84</v>
      </c>
      <c r="AE12" s="601"/>
      <c r="AF12" s="530"/>
      <c r="AG12" s="563"/>
      <c r="AH12" s="566"/>
      <c r="AI12" s="531"/>
      <c r="AJ12" s="816"/>
      <c r="AK12" s="817"/>
      <c r="AL12" s="817"/>
      <c r="AM12" s="817"/>
      <c r="AN12" s="817"/>
      <c r="AO12" s="817"/>
      <c r="AP12" s="817"/>
      <c r="AQ12" s="823"/>
      <c r="AR12" s="567"/>
      <c r="AS12" s="590"/>
      <c r="AT12" s="530"/>
      <c r="AU12" s="531"/>
      <c r="AV12" s="187">
        <f>COUNTA(D12:AU12)</f>
        <v>10</v>
      </c>
    </row>
    <row r="13" spans="1:48" s="187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816"/>
      <c r="AK13" s="817"/>
      <c r="AL13" s="817"/>
      <c r="AM13" s="817"/>
      <c r="AN13" s="817"/>
      <c r="AO13" s="817"/>
      <c r="AP13" s="817"/>
      <c r="AQ13" s="823"/>
      <c r="AR13" s="607"/>
      <c r="AS13" s="608"/>
      <c r="AT13" s="541"/>
      <c r="AU13" s="542"/>
    </row>
    <row r="14" spans="1:48" s="187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185"/>
      <c r="L14" s="90"/>
      <c r="M14" s="93"/>
      <c r="N14" s="92"/>
      <c r="O14" s="89"/>
      <c r="P14" s="89"/>
      <c r="Q14" s="87"/>
      <c r="R14" s="61"/>
      <c r="S14" s="185"/>
      <c r="T14" s="90"/>
      <c r="U14" s="87"/>
      <c r="V14" s="88"/>
      <c r="W14" s="93"/>
      <c r="X14" s="91"/>
      <c r="Y14" s="83"/>
      <c r="Z14" s="61"/>
      <c r="AA14" s="185"/>
      <c r="AB14" s="90"/>
      <c r="AC14" s="87"/>
      <c r="AD14" s="88"/>
      <c r="AE14" s="87"/>
      <c r="AF14" s="91"/>
      <c r="AG14" s="83"/>
      <c r="AH14" s="184"/>
      <c r="AI14" s="60"/>
      <c r="AJ14" s="816"/>
      <c r="AK14" s="817"/>
      <c r="AL14" s="817"/>
      <c r="AM14" s="817"/>
      <c r="AN14" s="817"/>
      <c r="AO14" s="817"/>
      <c r="AP14" s="817"/>
      <c r="AQ14" s="823"/>
      <c r="AR14" s="63"/>
      <c r="AS14" s="62"/>
      <c r="AT14" s="61"/>
      <c r="AU14" s="60"/>
    </row>
    <row r="15" spans="1:48" s="187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637" t="s">
        <v>102</v>
      </c>
      <c r="AE15" s="637"/>
      <c r="AF15" s="631"/>
      <c r="AG15" s="571"/>
      <c r="AH15" s="553"/>
      <c r="AI15" s="501"/>
      <c r="AJ15" s="816"/>
      <c r="AK15" s="817"/>
      <c r="AL15" s="817"/>
      <c r="AM15" s="817"/>
      <c r="AN15" s="817"/>
      <c r="AO15" s="817"/>
      <c r="AP15" s="817"/>
      <c r="AQ15" s="823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182"/>
      <c r="AG16" s="182"/>
      <c r="AH16" s="609"/>
      <c r="AI16" s="611"/>
      <c r="AJ16" s="816"/>
      <c r="AK16" s="817"/>
      <c r="AL16" s="817"/>
      <c r="AM16" s="817"/>
      <c r="AN16" s="817"/>
      <c r="AO16" s="817"/>
      <c r="AP16" s="817"/>
      <c r="AQ16" s="823"/>
      <c r="AR16" s="612"/>
      <c r="AS16" s="622"/>
      <c r="AT16" s="623"/>
      <c r="AU16" s="624"/>
    </row>
    <row r="17" spans="1:48" s="187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175</v>
      </c>
      <c r="G17" s="605"/>
      <c r="H17" s="640" t="s">
        <v>163</v>
      </c>
      <c r="I17" s="641"/>
      <c r="J17" s="530"/>
      <c r="K17" s="531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179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816"/>
      <c r="AK17" s="817"/>
      <c r="AL17" s="817"/>
      <c r="AM17" s="817"/>
      <c r="AN17" s="817"/>
      <c r="AO17" s="817"/>
      <c r="AP17" s="817"/>
      <c r="AQ17" s="823"/>
      <c r="AR17" s="567"/>
      <c r="AS17" s="590"/>
      <c r="AT17" s="530"/>
      <c r="AU17" s="531"/>
      <c r="AV17" s="187">
        <f>COUNTA(D17:AU17)</f>
        <v>10</v>
      </c>
    </row>
    <row r="18" spans="1:48" s="187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816"/>
      <c r="AK18" s="817"/>
      <c r="AL18" s="817"/>
      <c r="AM18" s="817"/>
      <c r="AN18" s="817"/>
      <c r="AO18" s="817"/>
      <c r="AP18" s="817"/>
      <c r="AQ18" s="823"/>
      <c r="AR18" s="607"/>
      <c r="AS18" s="608"/>
      <c r="AT18" s="541"/>
      <c r="AU18" s="542"/>
    </row>
    <row r="19" spans="1:48" s="187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185"/>
      <c r="L19" s="90"/>
      <c r="M19" s="93"/>
      <c r="N19" s="92"/>
      <c r="O19" s="89"/>
      <c r="P19" s="89"/>
      <c r="Q19" s="87"/>
      <c r="R19" s="61"/>
      <c r="S19" s="185"/>
      <c r="T19" s="90"/>
      <c r="U19" s="87"/>
      <c r="V19" s="88"/>
      <c r="W19" s="93"/>
      <c r="X19" s="91"/>
      <c r="Y19" s="83"/>
      <c r="Z19" s="61"/>
      <c r="AA19" s="185"/>
      <c r="AB19" s="90"/>
      <c r="AC19" s="87"/>
      <c r="AD19" s="88"/>
      <c r="AE19" s="87"/>
      <c r="AF19" s="91"/>
      <c r="AG19" s="83"/>
      <c r="AH19" s="184"/>
      <c r="AI19" s="60"/>
      <c r="AJ19" s="816"/>
      <c r="AK19" s="817"/>
      <c r="AL19" s="817"/>
      <c r="AM19" s="817"/>
      <c r="AN19" s="817"/>
      <c r="AO19" s="817"/>
      <c r="AP19" s="817"/>
      <c r="AQ19" s="823"/>
      <c r="AR19" s="63"/>
      <c r="AS19" s="62"/>
      <c r="AT19" s="61"/>
      <c r="AU19" s="60"/>
    </row>
    <row r="20" spans="1:48" s="187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637" t="s">
        <v>93</v>
      </c>
      <c r="AE20" s="637"/>
      <c r="AF20" s="631"/>
      <c r="AG20" s="571"/>
      <c r="AH20" s="553"/>
      <c r="AI20" s="501"/>
      <c r="AJ20" s="816"/>
      <c r="AK20" s="817"/>
      <c r="AL20" s="817"/>
      <c r="AM20" s="817"/>
      <c r="AN20" s="817"/>
      <c r="AO20" s="817"/>
      <c r="AP20" s="817"/>
      <c r="AQ20" s="823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808" t="s">
        <v>130</v>
      </c>
      <c r="E21" s="809"/>
      <c r="F21" s="809"/>
      <c r="G21" s="8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813" t="s">
        <v>130</v>
      </c>
      <c r="U21" s="814"/>
      <c r="V21" s="814"/>
      <c r="W21" s="815"/>
      <c r="X21" s="613"/>
      <c r="Y21" s="613"/>
      <c r="Z21" s="609"/>
      <c r="AA21" s="611"/>
      <c r="AB21" s="808" t="s">
        <v>130</v>
      </c>
      <c r="AC21" s="809"/>
      <c r="AD21" s="809"/>
      <c r="AE21" s="810"/>
      <c r="AF21" s="182"/>
      <c r="AG21" s="182"/>
      <c r="AH21" s="609"/>
      <c r="AI21" s="611"/>
      <c r="AJ21" s="816"/>
      <c r="AK21" s="817"/>
      <c r="AL21" s="817"/>
      <c r="AM21" s="817"/>
      <c r="AN21" s="817"/>
      <c r="AO21" s="817"/>
      <c r="AP21" s="817"/>
      <c r="AQ21" s="823"/>
      <c r="AR21" s="612"/>
      <c r="AS21" s="622"/>
      <c r="AT21" s="623"/>
      <c r="AU21" s="624"/>
    </row>
    <row r="22" spans="1:48" s="187" customFormat="1" ht="16.5" customHeight="1" outlineLevel="1" x14ac:dyDescent="0.2">
      <c r="A22" s="94"/>
      <c r="B22" s="75" t="s">
        <v>13</v>
      </c>
      <c r="C22" s="81"/>
      <c r="D22" s="757"/>
      <c r="E22" s="758"/>
      <c r="F22" s="758"/>
      <c r="G22" s="811"/>
      <c r="H22" s="602" t="s">
        <v>75</v>
      </c>
      <c r="I22" s="603"/>
      <c r="J22" s="588"/>
      <c r="K22" s="589"/>
      <c r="L22" s="604" t="s">
        <v>175</v>
      </c>
      <c r="M22" s="605"/>
      <c r="N22" s="600" t="s">
        <v>175</v>
      </c>
      <c r="O22" s="601"/>
      <c r="P22" s="602" t="s">
        <v>75</v>
      </c>
      <c r="Q22" s="603"/>
      <c r="R22" s="588"/>
      <c r="S22" s="589"/>
      <c r="T22" s="816"/>
      <c r="U22" s="817"/>
      <c r="V22" s="817"/>
      <c r="W22" s="818"/>
      <c r="X22" s="602" t="s">
        <v>75</v>
      </c>
      <c r="Y22" s="603"/>
      <c r="Z22" s="588"/>
      <c r="AA22" s="589"/>
      <c r="AB22" s="757"/>
      <c r="AC22" s="758"/>
      <c r="AD22" s="758"/>
      <c r="AE22" s="811"/>
      <c r="AF22" s="602" t="s">
        <v>75</v>
      </c>
      <c r="AG22" s="603"/>
      <c r="AH22" s="588"/>
      <c r="AI22" s="589"/>
      <c r="AJ22" s="816"/>
      <c r="AK22" s="817"/>
      <c r="AL22" s="817"/>
      <c r="AM22" s="817"/>
      <c r="AN22" s="817"/>
      <c r="AO22" s="817"/>
      <c r="AP22" s="817"/>
      <c r="AQ22" s="823"/>
      <c r="AR22" s="567"/>
      <c r="AS22" s="590"/>
      <c r="AT22" s="530"/>
      <c r="AU22" s="531"/>
      <c r="AV22" s="187">
        <f>COUNTA(D22:AU22)</f>
        <v>6</v>
      </c>
    </row>
    <row r="23" spans="1:48" s="187" customFormat="1" ht="16.5" customHeight="1" outlineLevel="1" x14ac:dyDescent="0.2">
      <c r="A23" s="59"/>
      <c r="B23" s="72" t="s">
        <v>197</v>
      </c>
      <c r="C23" s="80"/>
      <c r="D23" s="757"/>
      <c r="E23" s="758"/>
      <c r="F23" s="758"/>
      <c r="G23" s="811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816"/>
      <c r="U23" s="817"/>
      <c r="V23" s="817"/>
      <c r="W23" s="818"/>
      <c r="X23" s="595"/>
      <c r="Y23" s="596"/>
      <c r="Z23" s="597"/>
      <c r="AA23" s="598"/>
      <c r="AB23" s="757"/>
      <c r="AC23" s="758"/>
      <c r="AD23" s="758"/>
      <c r="AE23" s="811"/>
      <c r="AF23" s="595"/>
      <c r="AG23" s="596"/>
      <c r="AH23" s="597"/>
      <c r="AI23" s="598"/>
      <c r="AJ23" s="816"/>
      <c r="AK23" s="817"/>
      <c r="AL23" s="817"/>
      <c r="AM23" s="817"/>
      <c r="AN23" s="817"/>
      <c r="AO23" s="817"/>
      <c r="AP23" s="817"/>
      <c r="AQ23" s="823"/>
      <c r="AR23" s="607"/>
      <c r="AS23" s="608"/>
      <c r="AT23" s="541"/>
      <c r="AU23" s="542"/>
    </row>
    <row r="24" spans="1:48" s="187" customFormat="1" ht="16.5" customHeight="1" outlineLevel="1" x14ac:dyDescent="0.2">
      <c r="A24" s="59"/>
      <c r="B24" s="72" t="s">
        <v>46</v>
      </c>
      <c r="C24" s="80">
        <v>18</v>
      </c>
      <c r="D24" s="757"/>
      <c r="E24" s="758"/>
      <c r="F24" s="758"/>
      <c r="G24" s="811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816"/>
      <c r="U24" s="817"/>
      <c r="V24" s="817"/>
      <c r="W24" s="818"/>
      <c r="X24" s="123"/>
      <c r="Y24" s="124"/>
      <c r="Z24" s="125"/>
      <c r="AA24" s="126"/>
      <c r="AB24" s="757"/>
      <c r="AC24" s="758"/>
      <c r="AD24" s="758"/>
      <c r="AE24" s="811"/>
      <c r="AF24" s="123"/>
      <c r="AG24" s="124"/>
      <c r="AH24" s="125"/>
      <c r="AI24" s="126"/>
      <c r="AJ24" s="816"/>
      <c r="AK24" s="817"/>
      <c r="AL24" s="817"/>
      <c r="AM24" s="817"/>
      <c r="AN24" s="817"/>
      <c r="AO24" s="817"/>
      <c r="AP24" s="817"/>
      <c r="AQ24" s="823"/>
      <c r="AR24" s="63"/>
      <c r="AS24" s="62"/>
      <c r="AT24" s="61"/>
      <c r="AU24" s="60"/>
    </row>
    <row r="25" spans="1:48" s="187" customFormat="1" ht="16.5" customHeight="1" outlineLevel="1" thickBot="1" x14ac:dyDescent="0.25">
      <c r="A25" s="59"/>
      <c r="B25" s="58">
        <v>305</v>
      </c>
      <c r="C25" s="57"/>
      <c r="D25" s="760"/>
      <c r="E25" s="761"/>
      <c r="F25" s="761"/>
      <c r="G25" s="812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819"/>
      <c r="U25" s="820"/>
      <c r="V25" s="820"/>
      <c r="W25" s="821"/>
      <c r="X25" s="583"/>
      <c r="Y25" s="584"/>
      <c r="Z25" s="577"/>
      <c r="AA25" s="578"/>
      <c r="AB25" s="760"/>
      <c r="AC25" s="761"/>
      <c r="AD25" s="761"/>
      <c r="AE25" s="812"/>
      <c r="AF25" s="583"/>
      <c r="AG25" s="584"/>
      <c r="AH25" s="577"/>
      <c r="AI25" s="578"/>
      <c r="AJ25" s="816"/>
      <c r="AK25" s="817"/>
      <c r="AL25" s="817"/>
      <c r="AM25" s="817"/>
      <c r="AN25" s="817"/>
      <c r="AO25" s="817"/>
      <c r="AP25" s="817"/>
      <c r="AQ25" s="823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182"/>
      <c r="AG26" s="182"/>
      <c r="AH26" s="609"/>
      <c r="AI26" s="611"/>
      <c r="AJ26" s="816"/>
      <c r="AK26" s="817"/>
      <c r="AL26" s="817"/>
      <c r="AM26" s="817"/>
      <c r="AN26" s="817"/>
      <c r="AO26" s="817"/>
      <c r="AP26" s="817"/>
      <c r="AQ26" s="823"/>
      <c r="AR26" s="612"/>
      <c r="AS26" s="622"/>
      <c r="AT26" s="623"/>
      <c r="AU26" s="624"/>
    </row>
    <row r="27" spans="1:48" s="187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124</v>
      </c>
      <c r="M27" s="606"/>
      <c r="N27" s="600" t="s">
        <v>88</v>
      </c>
      <c r="O27" s="601"/>
      <c r="P27" s="636" t="s">
        <v>202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816"/>
      <c r="AK27" s="817"/>
      <c r="AL27" s="817"/>
      <c r="AM27" s="817"/>
      <c r="AN27" s="817"/>
      <c r="AO27" s="817"/>
      <c r="AP27" s="817"/>
      <c r="AQ27" s="823"/>
      <c r="AR27" s="567"/>
      <c r="AS27" s="590"/>
      <c r="AT27" s="530"/>
      <c r="AU27" s="531"/>
      <c r="AV27" s="187">
        <f>COUNTA(D27:AU27)</f>
        <v>10</v>
      </c>
    </row>
    <row r="28" spans="1:48" s="187" customFormat="1" ht="16.5" customHeight="1" outlineLevel="1" x14ac:dyDescent="0.2">
      <c r="A28" s="59"/>
      <c r="B28" s="72" t="s">
        <v>32</v>
      </c>
      <c r="C28" s="80"/>
      <c r="D28" s="591" t="s">
        <v>129</v>
      </c>
      <c r="E28" s="592"/>
      <c r="F28" s="593" t="s">
        <v>129</v>
      </c>
      <c r="G28" s="594"/>
      <c r="H28" s="635">
        <v>204</v>
      </c>
      <c r="I28" s="592"/>
      <c r="J28" s="541"/>
      <c r="K28" s="542"/>
      <c r="L28" s="591" t="s">
        <v>210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210</v>
      </c>
      <c r="AC28" s="617"/>
      <c r="AD28" s="593">
        <v>204</v>
      </c>
      <c r="AE28" s="594"/>
      <c r="AF28" s="572"/>
      <c r="AG28" s="559"/>
      <c r="AH28" s="573"/>
      <c r="AI28" s="542"/>
      <c r="AJ28" s="816"/>
      <c r="AK28" s="817"/>
      <c r="AL28" s="817"/>
      <c r="AM28" s="817"/>
      <c r="AN28" s="817"/>
      <c r="AO28" s="817"/>
      <c r="AP28" s="817"/>
      <c r="AQ28" s="823"/>
      <c r="AR28" s="607"/>
      <c r="AS28" s="608"/>
      <c r="AT28" s="541"/>
      <c r="AU28" s="542"/>
    </row>
    <row r="29" spans="1:48" s="187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185"/>
      <c r="L29" s="90"/>
      <c r="M29" s="93"/>
      <c r="N29" s="92"/>
      <c r="O29" s="89"/>
      <c r="P29" s="127"/>
      <c r="Q29" s="128"/>
      <c r="R29" s="61"/>
      <c r="S29" s="185"/>
      <c r="T29" s="90"/>
      <c r="U29" s="87"/>
      <c r="V29" s="88"/>
      <c r="W29" s="93"/>
      <c r="X29" s="91"/>
      <c r="Y29" s="83"/>
      <c r="Z29" s="61"/>
      <c r="AA29" s="185"/>
      <c r="AB29" s="90"/>
      <c r="AC29" s="87"/>
      <c r="AD29" s="88"/>
      <c r="AE29" s="87"/>
      <c r="AF29" s="91"/>
      <c r="AG29" s="83"/>
      <c r="AH29" s="184"/>
      <c r="AI29" s="60"/>
      <c r="AJ29" s="816"/>
      <c r="AK29" s="817"/>
      <c r="AL29" s="817"/>
      <c r="AM29" s="817"/>
      <c r="AN29" s="817"/>
      <c r="AO29" s="817"/>
      <c r="AP29" s="817"/>
      <c r="AQ29" s="823"/>
      <c r="AR29" s="63"/>
      <c r="AS29" s="62"/>
      <c r="AT29" s="61"/>
      <c r="AU29" s="60"/>
    </row>
    <row r="30" spans="1:48" s="187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816"/>
      <c r="AK30" s="817"/>
      <c r="AL30" s="817"/>
      <c r="AM30" s="817"/>
      <c r="AN30" s="817"/>
      <c r="AO30" s="817"/>
      <c r="AP30" s="817"/>
      <c r="AQ30" s="823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813" t="s">
        <v>130</v>
      </c>
      <c r="E31" s="814"/>
      <c r="F31" s="814"/>
      <c r="G31" s="815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808" t="s">
        <v>130</v>
      </c>
      <c r="U31" s="809"/>
      <c r="V31" s="809"/>
      <c r="W31" s="810"/>
      <c r="X31" s="613"/>
      <c r="Y31" s="613"/>
      <c r="Z31" s="609"/>
      <c r="AA31" s="611"/>
      <c r="AB31" s="808" t="s">
        <v>130</v>
      </c>
      <c r="AC31" s="809"/>
      <c r="AD31" s="809"/>
      <c r="AE31" s="810"/>
      <c r="AF31" s="182"/>
      <c r="AG31" s="182"/>
      <c r="AH31" s="609"/>
      <c r="AI31" s="611"/>
      <c r="AJ31" s="816"/>
      <c r="AK31" s="817"/>
      <c r="AL31" s="817"/>
      <c r="AM31" s="817"/>
      <c r="AN31" s="817"/>
      <c r="AO31" s="817"/>
      <c r="AP31" s="817"/>
      <c r="AQ31" s="823"/>
      <c r="AR31" s="612"/>
      <c r="AS31" s="622"/>
      <c r="AT31" s="623"/>
      <c r="AU31" s="624"/>
    </row>
    <row r="32" spans="1:48" s="187" customFormat="1" ht="16.5" customHeight="1" outlineLevel="1" x14ac:dyDescent="0.2">
      <c r="A32" s="94"/>
      <c r="B32" s="75" t="s">
        <v>30</v>
      </c>
      <c r="C32" s="81"/>
      <c r="D32" s="816"/>
      <c r="E32" s="817"/>
      <c r="F32" s="817"/>
      <c r="G32" s="818"/>
      <c r="H32" s="602" t="s">
        <v>75</v>
      </c>
      <c r="I32" s="603"/>
      <c r="J32" s="588"/>
      <c r="K32" s="589"/>
      <c r="L32" s="604" t="s">
        <v>124</v>
      </c>
      <c r="M32" s="606"/>
      <c r="N32" s="600" t="s">
        <v>216</v>
      </c>
      <c r="O32" s="601"/>
      <c r="P32" s="602" t="s">
        <v>75</v>
      </c>
      <c r="Q32" s="603"/>
      <c r="R32" s="588"/>
      <c r="S32" s="589"/>
      <c r="T32" s="757"/>
      <c r="U32" s="758"/>
      <c r="V32" s="758"/>
      <c r="W32" s="811"/>
      <c r="X32" s="602" t="s">
        <v>75</v>
      </c>
      <c r="Y32" s="603"/>
      <c r="Z32" s="588"/>
      <c r="AA32" s="589"/>
      <c r="AB32" s="757"/>
      <c r="AC32" s="758"/>
      <c r="AD32" s="758"/>
      <c r="AE32" s="811"/>
      <c r="AF32" s="602" t="s">
        <v>75</v>
      </c>
      <c r="AG32" s="603"/>
      <c r="AH32" s="588"/>
      <c r="AI32" s="589"/>
      <c r="AJ32" s="816"/>
      <c r="AK32" s="817"/>
      <c r="AL32" s="817"/>
      <c r="AM32" s="817"/>
      <c r="AN32" s="817"/>
      <c r="AO32" s="817"/>
      <c r="AP32" s="817"/>
      <c r="AQ32" s="823"/>
      <c r="AR32" s="567"/>
      <c r="AS32" s="590"/>
      <c r="AT32" s="530"/>
      <c r="AU32" s="531"/>
      <c r="AV32" s="187">
        <f>COUNTA(D32:AU32)</f>
        <v>6</v>
      </c>
    </row>
    <row r="33" spans="1:48" s="187" customFormat="1" ht="16.5" customHeight="1" outlineLevel="1" x14ac:dyDescent="0.2">
      <c r="A33" s="59"/>
      <c r="B33" s="72" t="s">
        <v>197</v>
      </c>
      <c r="C33" s="80"/>
      <c r="D33" s="816"/>
      <c r="E33" s="817"/>
      <c r="F33" s="817"/>
      <c r="G33" s="818"/>
      <c r="H33" s="595"/>
      <c r="I33" s="596"/>
      <c r="J33" s="597"/>
      <c r="K33" s="598"/>
      <c r="L33" s="591" t="s">
        <v>129</v>
      </c>
      <c r="M33" s="592"/>
      <c r="N33" s="593" t="s">
        <v>129</v>
      </c>
      <c r="O33" s="594"/>
      <c r="P33" s="595"/>
      <c r="Q33" s="596"/>
      <c r="R33" s="597"/>
      <c r="S33" s="598"/>
      <c r="T33" s="757"/>
      <c r="U33" s="758"/>
      <c r="V33" s="758"/>
      <c r="W33" s="811"/>
      <c r="X33" s="595"/>
      <c r="Y33" s="596"/>
      <c r="Z33" s="597"/>
      <c r="AA33" s="598"/>
      <c r="AB33" s="757"/>
      <c r="AC33" s="758"/>
      <c r="AD33" s="758"/>
      <c r="AE33" s="811"/>
      <c r="AF33" s="595"/>
      <c r="AG33" s="596"/>
      <c r="AH33" s="597"/>
      <c r="AI33" s="598"/>
      <c r="AJ33" s="816"/>
      <c r="AK33" s="817"/>
      <c r="AL33" s="817"/>
      <c r="AM33" s="817"/>
      <c r="AN33" s="817"/>
      <c r="AO33" s="817"/>
      <c r="AP33" s="817"/>
      <c r="AQ33" s="823"/>
      <c r="AR33" s="607"/>
      <c r="AS33" s="608"/>
      <c r="AT33" s="541"/>
      <c r="AU33" s="542"/>
    </row>
    <row r="34" spans="1:48" s="187" customFormat="1" ht="16.5" customHeight="1" outlineLevel="1" x14ac:dyDescent="0.2">
      <c r="A34" s="59"/>
      <c r="B34" s="72" t="s">
        <v>31</v>
      </c>
      <c r="C34" s="80">
        <v>30</v>
      </c>
      <c r="D34" s="816"/>
      <c r="E34" s="817"/>
      <c r="F34" s="817"/>
      <c r="G34" s="818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757"/>
      <c r="U34" s="758"/>
      <c r="V34" s="758"/>
      <c r="W34" s="811"/>
      <c r="X34" s="123"/>
      <c r="Y34" s="124"/>
      <c r="Z34" s="125"/>
      <c r="AA34" s="126"/>
      <c r="AB34" s="757"/>
      <c r="AC34" s="758"/>
      <c r="AD34" s="758"/>
      <c r="AE34" s="811"/>
      <c r="AF34" s="123"/>
      <c r="AG34" s="124"/>
      <c r="AH34" s="125"/>
      <c r="AI34" s="126"/>
      <c r="AJ34" s="816"/>
      <c r="AK34" s="817"/>
      <c r="AL34" s="817"/>
      <c r="AM34" s="817"/>
      <c r="AN34" s="817"/>
      <c r="AO34" s="817"/>
      <c r="AP34" s="817"/>
      <c r="AQ34" s="823"/>
      <c r="AR34" s="63"/>
      <c r="AS34" s="62"/>
      <c r="AT34" s="61"/>
      <c r="AU34" s="60"/>
    </row>
    <row r="35" spans="1:48" s="187" customFormat="1" ht="16.5" customHeight="1" outlineLevel="1" thickBot="1" x14ac:dyDescent="0.25">
      <c r="A35" s="59"/>
      <c r="B35" s="58">
        <v>302</v>
      </c>
      <c r="C35" s="57"/>
      <c r="D35" s="816"/>
      <c r="E35" s="817"/>
      <c r="F35" s="817"/>
      <c r="G35" s="818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757"/>
      <c r="U35" s="758"/>
      <c r="V35" s="758"/>
      <c r="W35" s="811"/>
      <c r="X35" s="583"/>
      <c r="Y35" s="584"/>
      <c r="Z35" s="577"/>
      <c r="AA35" s="578"/>
      <c r="AB35" s="757"/>
      <c r="AC35" s="758"/>
      <c r="AD35" s="758"/>
      <c r="AE35" s="811"/>
      <c r="AF35" s="583"/>
      <c r="AG35" s="584"/>
      <c r="AH35" s="577"/>
      <c r="AI35" s="578"/>
      <c r="AJ35" s="816"/>
      <c r="AK35" s="817"/>
      <c r="AL35" s="817"/>
      <c r="AM35" s="817"/>
      <c r="AN35" s="817"/>
      <c r="AO35" s="817"/>
      <c r="AP35" s="817"/>
      <c r="AQ35" s="823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816"/>
      <c r="E36" s="817"/>
      <c r="F36" s="817"/>
      <c r="G36" s="818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757"/>
      <c r="U36" s="758"/>
      <c r="V36" s="758"/>
      <c r="W36" s="811"/>
      <c r="X36" s="613"/>
      <c r="Y36" s="613"/>
      <c r="Z36" s="609"/>
      <c r="AA36" s="611"/>
      <c r="AB36" s="757"/>
      <c r="AC36" s="758"/>
      <c r="AD36" s="758"/>
      <c r="AE36" s="811"/>
      <c r="AF36" s="182"/>
      <c r="AG36" s="182"/>
      <c r="AH36" s="609"/>
      <c r="AI36" s="611"/>
      <c r="AJ36" s="816"/>
      <c r="AK36" s="817"/>
      <c r="AL36" s="817"/>
      <c r="AM36" s="817"/>
      <c r="AN36" s="817"/>
      <c r="AO36" s="817"/>
      <c r="AP36" s="817"/>
      <c r="AQ36" s="823"/>
      <c r="AR36" s="612"/>
      <c r="AS36" s="622"/>
      <c r="AT36" s="623"/>
      <c r="AU36" s="624"/>
    </row>
    <row r="37" spans="1:48" s="187" customFormat="1" ht="16.5" customHeight="1" outlineLevel="1" x14ac:dyDescent="0.2">
      <c r="A37" s="94"/>
      <c r="B37" s="75" t="s">
        <v>33</v>
      </c>
      <c r="C37" s="81"/>
      <c r="D37" s="816"/>
      <c r="E37" s="817"/>
      <c r="F37" s="817"/>
      <c r="G37" s="818"/>
      <c r="H37" s="602" t="s">
        <v>75</v>
      </c>
      <c r="I37" s="603"/>
      <c r="J37" s="588"/>
      <c r="K37" s="589"/>
      <c r="L37" s="604" t="s">
        <v>202</v>
      </c>
      <c r="M37" s="605"/>
      <c r="N37" s="600" t="s">
        <v>90</v>
      </c>
      <c r="O37" s="601"/>
      <c r="P37" s="602" t="s">
        <v>75</v>
      </c>
      <c r="Q37" s="603"/>
      <c r="R37" s="588"/>
      <c r="S37" s="589"/>
      <c r="T37" s="757"/>
      <c r="U37" s="758"/>
      <c r="V37" s="758"/>
      <c r="W37" s="811"/>
      <c r="X37" s="602" t="s">
        <v>75</v>
      </c>
      <c r="Y37" s="603"/>
      <c r="Z37" s="588"/>
      <c r="AA37" s="589"/>
      <c r="AB37" s="757"/>
      <c r="AC37" s="758"/>
      <c r="AD37" s="758"/>
      <c r="AE37" s="811"/>
      <c r="AF37" s="602" t="s">
        <v>75</v>
      </c>
      <c r="AG37" s="603"/>
      <c r="AH37" s="588"/>
      <c r="AI37" s="589"/>
      <c r="AJ37" s="816"/>
      <c r="AK37" s="817"/>
      <c r="AL37" s="817"/>
      <c r="AM37" s="817"/>
      <c r="AN37" s="817"/>
      <c r="AO37" s="817"/>
      <c r="AP37" s="817"/>
      <c r="AQ37" s="823"/>
      <c r="AR37" s="567"/>
      <c r="AS37" s="590"/>
      <c r="AT37" s="530"/>
      <c r="AU37" s="531"/>
      <c r="AV37" s="187">
        <f>COUNTA(D37:AU37)</f>
        <v>6</v>
      </c>
    </row>
    <row r="38" spans="1:48" s="187" customFormat="1" ht="16.5" customHeight="1" outlineLevel="1" x14ac:dyDescent="0.2">
      <c r="A38" s="59"/>
      <c r="B38" s="72" t="s">
        <v>231</v>
      </c>
      <c r="C38" s="80"/>
      <c r="D38" s="816"/>
      <c r="E38" s="817"/>
      <c r="F38" s="817"/>
      <c r="G38" s="818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757"/>
      <c r="U38" s="758"/>
      <c r="V38" s="758"/>
      <c r="W38" s="811"/>
      <c r="X38" s="595"/>
      <c r="Y38" s="596"/>
      <c r="Z38" s="597"/>
      <c r="AA38" s="598"/>
      <c r="AB38" s="757"/>
      <c r="AC38" s="758"/>
      <c r="AD38" s="758"/>
      <c r="AE38" s="811"/>
      <c r="AF38" s="595"/>
      <c r="AG38" s="596"/>
      <c r="AH38" s="597"/>
      <c r="AI38" s="598"/>
      <c r="AJ38" s="816"/>
      <c r="AK38" s="817"/>
      <c r="AL38" s="817"/>
      <c r="AM38" s="817"/>
      <c r="AN38" s="817"/>
      <c r="AO38" s="817"/>
      <c r="AP38" s="817"/>
      <c r="AQ38" s="823"/>
      <c r="AR38" s="607"/>
      <c r="AS38" s="608"/>
      <c r="AT38" s="541"/>
      <c r="AU38" s="542"/>
    </row>
    <row r="39" spans="1:48" s="187" customFormat="1" ht="16.5" customHeight="1" outlineLevel="1" x14ac:dyDescent="0.2">
      <c r="A39" s="59"/>
      <c r="B39" s="72" t="s">
        <v>34</v>
      </c>
      <c r="C39" s="80">
        <v>25</v>
      </c>
      <c r="D39" s="816"/>
      <c r="E39" s="817"/>
      <c r="F39" s="817"/>
      <c r="G39" s="818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757"/>
      <c r="U39" s="758"/>
      <c r="V39" s="758"/>
      <c r="W39" s="811"/>
      <c r="X39" s="123"/>
      <c r="Y39" s="124"/>
      <c r="Z39" s="125"/>
      <c r="AA39" s="126"/>
      <c r="AB39" s="757"/>
      <c r="AC39" s="758"/>
      <c r="AD39" s="758"/>
      <c r="AE39" s="811"/>
      <c r="AF39" s="123"/>
      <c r="AG39" s="124"/>
      <c r="AH39" s="125"/>
      <c r="AI39" s="126"/>
      <c r="AJ39" s="816"/>
      <c r="AK39" s="817"/>
      <c r="AL39" s="817"/>
      <c r="AM39" s="817"/>
      <c r="AN39" s="817"/>
      <c r="AO39" s="817"/>
      <c r="AP39" s="817"/>
      <c r="AQ39" s="823"/>
      <c r="AR39" s="63"/>
      <c r="AS39" s="62"/>
      <c r="AT39" s="61"/>
      <c r="AU39" s="60"/>
    </row>
    <row r="40" spans="1:48" s="187" customFormat="1" ht="16.5" customHeight="1" outlineLevel="1" thickBot="1" x14ac:dyDescent="0.25">
      <c r="A40" s="59"/>
      <c r="B40" s="58">
        <v>301</v>
      </c>
      <c r="C40" s="57"/>
      <c r="D40" s="819"/>
      <c r="E40" s="820"/>
      <c r="F40" s="820"/>
      <c r="G40" s="821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760"/>
      <c r="U40" s="761"/>
      <c r="V40" s="761"/>
      <c r="W40" s="812"/>
      <c r="X40" s="583"/>
      <c r="Y40" s="584"/>
      <c r="Z40" s="577"/>
      <c r="AA40" s="578"/>
      <c r="AB40" s="760"/>
      <c r="AC40" s="761"/>
      <c r="AD40" s="761"/>
      <c r="AE40" s="812"/>
      <c r="AF40" s="583"/>
      <c r="AG40" s="584"/>
      <c r="AH40" s="577"/>
      <c r="AI40" s="578"/>
      <c r="AJ40" s="816"/>
      <c r="AK40" s="817"/>
      <c r="AL40" s="817"/>
      <c r="AM40" s="817"/>
      <c r="AN40" s="817"/>
      <c r="AO40" s="817"/>
      <c r="AP40" s="817"/>
      <c r="AQ40" s="823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816"/>
      <c r="AK41" s="817"/>
      <c r="AL41" s="817"/>
      <c r="AM41" s="817"/>
      <c r="AN41" s="817"/>
      <c r="AO41" s="817"/>
      <c r="AP41" s="817"/>
      <c r="AQ41" s="823"/>
      <c r="AR41" s="549"/>
      <c r="AS41" s="558"/>
      <c r="AT41" s="587"/>
      <c r="AU41" s="548"/>
    </row>
    <row r="42" spans="1:48" s="187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238</v>
      </c>
      <c r="AE42" s="527"/>
      <c r="AF42" s="533" t="s">
        <v>65</v>
      </c>
      <c r="AG42" s="534"/>
      <c r="AH42" s="535" t="s">
        <v>85</v>
      </c>
      <c r="AI42" s="536"/>
      <c r="AJ42" s="816"/>
      <c r="AK42" s="817"/>
      <c r="AL42" s="817"/>
      <c r="AM42" s="817"/>
      <c r="AN42" s="817"/>
      <c r="AO42" s="817"/>
      <c r="AP42" s="817"/>
      <c r="AQ42" s="823"/>
      <c r="AR42" s="528"/>
      <c r="AS42" s="529"/>
      <c r="AT42" s="530"/>
      <c r="AU42" s="531"/>
      <c r="AV42" s="187">
        <f>COUNTA(D42:AU42)</f>
        <v>16</v>
      </c>
    </row>
    <row r="43" spans="1:48" s="187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816"/>
      <c r="AK43" s="817"/>
      <c r="AL43" s="817"/>
      <c r="AM43" s="817"/>
      <c r="AN43" s="817"/>
      <c r="AO43" s="817"/>
      <c r="AP43" s="817"/>
      <c r="AQ43" s="823"/>
      <c r="AR43" s="539"/>
      <c r="AS43" s="540"/>
      <c r="AT43" s="541"/>
      <c r="AU43" s="542"/>
    </row>
    <row r="44" spans="1:48" s="187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816"/>
      <c r="AK44" s="817"/>
      <c r="AL44" s="817"/>
      <c r="AM44" s="817"/>
      <c r="AN44" s="817"/>
      <c r="AO44" s="817"/>
      <c r="AP44" s="817"/>
      <c r="AQ44" s="823"/>
      <c r="AR44" s="63"/>
      <c r="AS44" s="62"/>
      <c r="AT44" s="61"/>
      <c r="AU44" s="60"/>
    </row>
    <row r="45" spans="1:48" s="187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513" t="s">
        <v>45</v>
      </c>
      <c r="AE45" s="512"/>
      <c r="AF45" s="511" t="s">
        <v>52</v>
      </c>
      <c r="AG45" s="513"/>
      <c r="AH45" s="496" t="s">
        <v>113</v>
      </c>
      <c r="AI45" s="497"/>
      <c r="AJ45" s="816"/>
      <c r="AK45" s="817"/>
      <c r="AL45" s="817"/>
      <c r="AM45" s="817"/>
      <c r="AN45" s="817"/>
      <c r="AO45" s="817"/>
      <c r="AP45" s="817"/>
      <c r="AQ45" s="823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816"/>
      <c r="AK46" s="817"/>
      <c r="AL46" s="817"/>
      <c r="AM46" s="817"/>
      <c r="AN46" s="817"/>
      <c r="AO46" s="817"/>
      <c r="AP46" s="817"/>
      <c r="AQ46" s="823"/>
      <c r="AR46" s="575"/>
      <c r="AS46" s="576"/>
      <c r="AT46" s="543"/>
      <c r="AU46" s="548"/>
    </row>
    <row r="47" spans="1:48" s="187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816"/>
      <c r="AK47" s="817"/>
      <c r="AL47" s="817"/>
      <c r="AM47" s="817"/>
      <c r="AN47" s="817"/>
      <c r="AO47" s="817"/>
      <c r="AP47" s="817"/>
      <c r="AQ47" s="823"/>
      <c r="AR47" s="528"/>
      <c r="AS47" s="529"/>
      <c r="AT47" s="530"/>
      <c r="AU47" s="531"/>
      <c r="AV47" s="187">
        <f>COUNTA(D47:AU47)</f>
        <v>16</v>
      </c>
    </row>
    <row r="48" spans="1:48" s="187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816"/>
      <c r="AK48" s="817"/>
      <c r="AL48" s="817"/>
      <c r="AM48" s="817"/>
      <c r="AN48" s="817"/>
      <c r="AO48" s="817"/>
      <c r="AP48" s="817"/>
      <c r="AQ48" s="823"/>
      <c r="AR48" s="539"/>
      <c r="AS48" s="540"/>
      <c r="AT48" s="541"/>
      <c r="AU48" s="542"/>
    </row>
    <row r="49" spans="1:48" s="187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816"/>
      <c r="AK49" s="817"/>
      <c r="AL49" s="817"/>
      <c r="AM49" s="817"/>
      <c r="AN49" s="817"/>
      <c r="AO49" s="817"/>
      <c r="AP49" s="817"/>
      <c r="AQ49" s="823"/>
      <c r="AR49" s="63"/>
      <c r="AS49" s="62"/>
      <c r="AT49" s="61"/>
      <c r="AU49" s="60"/>
    </row>
    <row r="50" spans="1:48" s="187" customFormat="1" ht="16.5" customHeight="1" outlineLevel="1" thickBot="1" x14ac:dyDescent="0.25">
      <c r="A50" s="59"/>
      <c r="B50" s="58">
        <v>404</v>
      </c>
      <c r="C50" s="82">
        <v>44</v>
      </c>
      <c r="D50" s="509" t="s">
        <v>51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816"/>
      <c r="AK50" s="817"/>
      <c r="AL50" s="817"/>
      <c r="AM50" s="817"/>
      <c r="AN50" s="817"/>
      <c r="AO50" s="817"/>
      <c r="AP50" s="817"/>
      <c r="AQ50" s="823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816"/>
      <c r="AK51" s="817"/>
      <c r="AL51" s="817"/>
      <c r="AM51" s="817"/>
      <c r="AN51" s="817"/>
      <c r="AO51" s="817"/>
      <c r="AP51" s="817"/>
      <c r="AQ51" s="823"/>
      <c r="AR51" s="575"/>
      <c r="AS51" s="576"/>
      <c r="AT51" s="543"/>
      <c r="AU51" s="548"/>
    </row>
    <row r="52" spans="1:48" s="187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30"/>
      <c r="Q52" s="563"/>
      <c r="R52" s="530"/>
      <c r="S52" s="530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816"/>
      <c r="AK52" s="817"/>
      <c r="AL52" s="817"/>
      <c r="AM52" s="817"/>
      <c r="AN52" s="817"/>
      <c r="AO52" s="817"/>
      <c r="AP52" s="817"/>
      <c r="AQ52" s="823"/>
      <c r="AR52" s="528"/>
      <c r="AS52" s="529"/>
      <c r="AT52" s="530"/>
      <c r="AU52" s="531"/>
      <c r="AV52" s="187">
        <f>COUNTA(D52:AU52)</f>
        <v>8</v>
      </c>
    </row>
    <row r="53" spans="1:48" s="187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3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816"/>
      <c r="AK53" s="817"/>
      <c r="AL53" s="817"/>
      <c r="AM53" s="817"/>
      <c r="AN53" s="817"/>
      <c r="AO53" s="817"/>
      <c r="AP53" s="817"/>
      <c r="AQ53" s="823"/>
      <c r="AR53" s="539"/>
      <c r="AS53" s="540"/>
      <c r="AT53" s="541"/>
      <c r="AU53" s="542"/>
    </row>
    <row r="54" spans="1:48" s="187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184"/>
      <c r="Q54" s="83"/>
      <c r="R54" s="184"/>
      <c r="S54" s="185"/>
      <c r="T54" s="69"/>
      <c r="U54" s="68"/>
      <c r="V54" s="66"/>
      <c r="W54" s="64"/>
      <c r="X54" s="91"/>
      <c r="Y54" s="83"/>
      <c r="Z54" s="184"/>
      <c r="AA54" s="91"/>
      <c r="AB54" s="69"/>
      <c r="AC54" s="68"/>
      <c r="AD54" s="66"/>
      <c r="AE54" s="67"/>
      <c r="AF54" s="184"/>
      <c r="AG54" s="83"/>
      <c r="AH54" s="184"/>
      <c r="AI54" s="60"/>
      <c r="AJ54" s="816"/>
      <c r="AK54" s="817"/>
      <c r="AL54" s="817"/>
      <c r="AM54" s="817"/>
      <c r="AN54" s="817"/>
      <c r="AO54" s="817"/>
      <c r="AP54" s="817"/>
      <c r="AQ54" s="823"/>
      <c r="AR54" s="63"/>
      <c r="AS54" s="62"/>
      <c r="AT54" s="61"/>
      <c r="AU54" s="60"/>
    </row>
    <row r="55" spans="1:48" s="187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571"/>
      <c r="Q55" s="557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816"/>
      <c r="AK55" s="817"/>
      <c r="AL55" s="817"/>
      <c r="AM55" s="817"/>
      <c r="AN55" s="817"/>
      <c r="AO55" s="817"/>
      <c r="AP55" s="817"/>
      <c r="AQ55" s="823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816"/>
      <c r="AK56" s="817"/>
      <c r="AL56" s="817"/>
      <c r="AM56" s="817"/>
      <c r="AN56" s="817"/>
      <c r="AO56" s="817"/>
      <c r="AP56" s="817"/>
      <c r="AQ56" s="823"/>
      <c r="AR56" s="549"/>
      <c r="AS56" s="558"/>
      <c r="AT56" s="543"/>
      <c r="AU56" s="548"/>
    </row>
    <row r="57" spans="1:48" s="187" customFormat="1" ht="16.5" customHeight="1" outlineLevel="1" x14ac:dyDescent="0.2">
      <c r="A57" s="59"/>
      <c r="B57" s="75" t="s">
        <v>11</v>
      </c>
      <c r="C57" s="81"/>
      <c r="D57" s="537" t="s">
        <v>59</v>
      </c>
      <c r="E57" s="538"/>
      <c r="F57" s="527" t="s">
        <v>66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265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816"/>
      <c r="AK57" s="817"/>
      <c r="AL57" s="817"/>
      <c r="AM57" s="817"/>
      <c r="AN57" s="817"/>
      <c r="AO57" s="817"/>
      <c r="AP57" s="817"/>
      <c r="AQ57" s="823"/>
      <c r="AR57" s="528"/>
      <c r="AS57" s="529"/>
      <c r="AT57" s="530"/>
      <c r="AU57" s="531"/>
      <c r="AV57" s="187">
        <f>COUNTA(D57:AU57)</f>
        <v>16</v>
      </c>
    </row>
    <row r="58" spans="1:48" s="187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816"/>
      <c r="AK58" s="817"/>
      <c r="AL58" s="817"/>
      <c r="AM58" s="817"/>
      <c r="AN58" s="817"/>
      <c r="AO58" s="817"/>
      <c r="AP58" s="817"/>
      <c r="AQ58" s="823"/>
      <c r="AR58" s="180"/>
      <c r="AS58" s="181"/>
      <c r="AT58" s="541"/>
      <c r="AU58" s="542"/>
    </row>
    <row r="59" spans="1:48" s="187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816"/>
      <c r="AK59" s="817"/>
      <c r="AL59" s="817"/>
      <c r="AM59" s="817"/>
      <c r="AN59" s="817"/>
      <c r="AO59" s="817"/>
      <c r="AP59" s="817"/>
      <c r="AQ59" s="823"/>
      <c r="AR59" s="63"/>
      <c r="AS59" s="62"/>
      <c r="AT59" s="61"/>
      <c r="AU59" s="60"/>
    </row>
    <row r="60" spans="1:48" s="187" customFormat="1" ht="16.5" customHeight="1" outlineLevel="1" thickBot="1" x14ac:dyDescent="0.25">
      <c r="A60" s="59"/>
      <c r="B60" s="58">
        <v>401</v>
      </c>
      <c r="C60" s="57">
        <v>33</v>
      </c>
      <c r="D60" s="509" t="s">
        <v>116</v>
      </c>
      <c r="E60" s="510"/>
      <c r="F60" s="506" t="s">
        <v>57</v>
      </c>
      <c r="G60" s="505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816"/>
      <c r="AK60" s="817"/>
      <c r="AL60" s="817"/>
      <c r="AM60" s="817"/>
      <c r="AN60" s="817"/>
      <c r="AO60" s="817"/>
      <c r="AP60" s="817"/>
      <c r="AQ60" s="823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816"/>
      <c r="AK61" s="817"/>
      <c r="AL61" s="817"/>
      <c r="AM61" s="817"/>
      <c r="AN61" s="817"/>
      <c r="AO61" s="817"/>
      <c r="AP61" s="817"/>
      <c r="AQ61" s="823"/>
      <c r="AR61" s="549"/>
      <c r="AS61" s="558"/>
      <c r="AT61" s="543"/>
      <c r="AU61" s="548"/>
    </row>
    <row r="62" spans="1:48" s="187" customFormat="1" ht="16.5" customHeight="1" outlineLevel="1" x14ac:dyDescent="0.2">
      <c r="A62" s="59"/>
      <c r="B62" s="75" t="s">
        <v>119</v>
      </c>
      <c r="C62" s="81"/>
      <c r="D62" s="537" t="s">
        <v>66</v>
      </c>
      <c r="E62" s="538"/>
      <c r="F62" s="527" t="s">
        <v>59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70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816"/>
      <c r="AK62" s="817"/>
      <c r="AL62" s="817"/>
      <c r="AM62" s="817"/>
      <c r="AN62" s="817"/>
      <c r="AO62" s="817"/>
      <c r="AP62" s="817"/>
      <c r="AQ62" s="823"/>
      <c r="AR62" s="528"/>
      <c r="AS62" s="529"/>
      <c r="AT62" s="530"/>
      <c r="AU62" s="531"/>
      <c r="AV62" s="187">
        <f>COUNTA(D62:AU62)</f>
        <v>16</v>
      </c>
    </row>
    <row r="63" spans="1:48" s="187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816"/>
      <c r="AK63" s="817"/>
      <c r="AL63" s="817"/>
      <c r="AM63" s="817"/>
      <c r="AN63" s="817"/>
      <c r="AO63" s="817"/>
      <c r="AP63" s="817"/>
      <c r="AQ63" s="823"/>
      <c r="AR63" s="180"/>
      <c r="AS63" s="181"/>
      <c r="AT63" s="541"/>
      <c r="AU63" s="542"/>
    </row>
    <row r="64" spans="1:48" s="187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816"/>
      <c r="AK64" s="817"/>
      <c r="AL64" s="817"/>
      <c r="AM64" s="817"/>
      <c r="AN64" s="817"/>
      <c r="AO64" s="817"/>
      <c r="AP64" s="817"/>
      <c r="AQ64" s="823"/>
      <c r="AR64" s="63"/>
      <c r="AS64" s="62"/>
      <c r="AT64" s="61"/>
      <c r="AU64" s="60"/>
    </row>
    <row r="65" spans="1:48" s="187" customFormat="1" ht="16.5" customHeight="1" outlineLevel="1" thickBot="1" x14ac:dyDescent="0.25">
      <c r="A65" s="59"/>
      <c r="B65" s="58">
        <v>402</v>
      </c>
      <c r="C65" s="57">
        <v>34</v>
      </c>
      <c r="D65" s="514" t="s">
        <v>57</v>
      </c>
      <c r="E65" s="515"/>
      <c r="F65" s="511" t="s">
        <v>116</v>
      </c>
      <c r="G65" s="512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514" t="s">
        <v>57</v>
      </c>
      <c r="U65" s="515"/>
      <c r="V65" s="513" t="s">
        <v>116</v>
      </c>
      <c r="W65" s="512"/>
      <c r="X65" s="511" t="s">
        <v>149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816"/>
      <c r="AK65" s="817"/>
      <c r="AL65" s="817"/>
      <c r="AM65" s="817"/>
      <c r="AN65" s="817"/>
      <c r="AO65" s="817"/>
      <c r="AP65" s="817"/>
      <c r="AQ65" s="823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816"/>
      <c r="AK66" s="817"/>
      <c r="AL66" s="817"/>
      <c r="AM66" s="817"/>
      <c r="AN66" s="817"/>
      <c r="AO66" s="817"/>
      <c r="AP66" s="817"/>
      <c r="AQ66" s="823"/>
      <c r="AR66" s="549"/>
      <c r="AS66" s="558"/>
      <c r="AT66" s="543"/>
      <c r="AU66" s="548"/>
    </row>
    <row r="67" spans="1:48" s="187" customFormat="1" ht="16.5" customHeight="1" outlineLevel="1" x14ac:dyDescent="0.2">
      <c r="A67" s="59"/>
      <c r="B67" s="75" t="s">
        <v>120</v>
      </c>
      <c r="C67" s="81"/>
      <c r="D67" s="528"/>
      <c r="E67" s="563"/>
      <c r="F67" s="566"/>
      <c r="G67" s="563"/>
      <c r="H67" s="533" t="s">
        <v>70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58</v>
      </c>
      <c r="Q67" s="534"/>
      <c r="R67" s="535" t="s">
        <v>72</v>
      </c>
      <c r="S67" s="536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72</v>
      </c>
      <c r="AG67" s="534"/>
      <c r="AH67" s="535" t="s">
        <v>58</v>
      </c>
      <c r="AI67" s="536"/>
      <c r="AJ67" s="816"/>
      <c r="AK67" s="817"/>
      <c r="AL67" s="817"/>
      <c r="AM67" s="817"/>
      <c r="AN67" s="817"/>
      <c r="AO67" s="817"/>
      <c r="AP67" s="817"/>
      <c r="AQ67" s="823"/>
      <c r="AR67" s="528"/>
      <c r="AS67" s="529"/>
      <c r="AT67" s="530"/>
      <c r="AU67" s="531"/>
      <c r="AV67" s="187">
        <f>COUNTA(D67:AU67)</f>
        <v>8</v>
      </c>
    </row>
    <row r="68" spans="1:48" s="187" customFormat="1" ht="16.5" customHeight="1" outlineLevel="1" x14ac:dyDescent="0.2">
      <c r="A68" s="59"/>
      <c r="B68" s="73" t="s">
        <v>41</v>
      </c>
      <c r="C68" s="80"/>
      <c r="D68" s="539"/>
      <c r="E68" s="559"/>
      <c r="F68" s="541"/>
      <c r="G68" s="560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816"/>
      <c r="AK68" s="817"/>
      <c r="AL68" s="817"/>
      <c r="AM68" s="817"/>
      <c r="AN68" s="817"/>
      <c r="AO68" s="817"/>
      <c r="AP68" s="817"/>
      <c r="AQ68" s="823"/>
      <c r="AR68" s="180"/>
      <c r="AS68" s="181"/>
      <c r="AT68" s="541"/>
      <c r="AU68" s="542"/>
    </row>
    <row r="69" spans="1:48" s="187" customFormat="1" ht="16.5" customHeight="1" outlineLevel="1" x14ac:dyDescent="0.2">
      <c r="A69" s="59"/>
      <c r="B69" s="72" t="s">
        <v>281</v>
      </c>
      <c r="C69" s="80">
        <v>4</v>
      </c>
      <c r="D69" s="63"/>
      <c r="E69" s="83"/>
      <c r="F69" s="184"/>
      <c r="G69" s="91"/>
      <c r="H69" s="66"/>
      <c r="I69" s="68"/>
      <c r="J69" s="79"/>
      <c r="K69" s="70"/>
      <c r="L69" s="63"/>
      <c r="M69" s="83"/>
      <c r="N69" s="61"/>
      <c r="O69" s="185"/>
      <c r="P69" s="67"/>
      <c r="Q69" s="68"/>
      <c r="R69" s="66"/>
      <c r="S69" s="67"/>
      <c r="T69" s="63"/>
      <c r="U69" s="185"/>
      <c r="V69" s="184"/>
      <c r="W69" s="91"/>
      <c r="X69" s="67"/>
      <c r="Y69" s="68"/>
      <c r="Z69" s="65"/>
      <c r="AA69" s="64"/>
      <c r="AB69" s="63"/>
      <c r="AC69" s="185"/>
      <c r="AD69" s="184"/>
      <c r="AE69" s="91"/>
      <c r="AF69" s="67"/>
      <c r="AG69" s="68"/>
      <c r="AH69" s="65"/>
      <c r="AI69" s="64"/>
      <c r="AJ69" s="816"/>
      <c r="AK69" s="817"/>
      <c r="AL69" s="817"/>
      <c r="AM69" s="817"/>
      <c r="AN69" s="817"/>
      <c r="AO69" s="817"/>
      <c r="AP69" s="817"/>
      <c r="AQ69" s="823"/>
      <c r="AR69" s="63"/>
      <c r="AS69" s="62"/>
      <c r="AT69" s="61"/>
      <c r="AU69" s="60"/>
    </row>
    <row r="70" spans="1:48" s="187" customFormat="1" ht="16.5" customHeight="1" outlineLevel="1" thickBot="1" x14ac:dyDescent="0.25">
      <c r="A70" s="59"/>
      <c r="B70" s="58">
        <v>405</v>
      </c>
      <c r="C70" s="57"/>
      <c r="D70" s="498"/>
      <c r="E70" s="550"/>
      <c r="F70" s="550"/>
      <c r="G70" s="551"/>
      <c r="H70" s="555" t="s">
        <v>113</v>
      </c>
      <c r="I70" s="556"/>
      <c r="J70" s="511" t="s">
        <v>46</v>
      </c>
      <c r="K70" s="497"/>
      <c r="L70" s="550"/>
      <c r="M70" s="553"/>
      <c r="N70" s="557"/>
      <c r="O70" s="551"/>
      <c r="P70" s="511" t="s">
        <v>52</v>
      </c>
      <c r="Q70" s="513"/>
      <c r="R70" s="496" t="s">
        <v>49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816"/>
      <c r="AK70" s="817"/>
      <c r="AL70" s="817"/>
      <c r="AM70" s="817"/>
      <c r="AN70" s="817"/>
      <c r="AO70" s="817"/>
      <c r="AP70" s="817"/>
      <c r="AQ70" s="82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816"/>
      <c r="AK71" s="817"/>
      <c r="AL71" s="817"/>
      <c r="AM71" s="817"/>
      <c r="AN71" s="817"/>
      <c r="AO71" s="817"/>
      <c r="AP71" s="817"/>
      <c r="AQ71" s="823"/>
      <c r="AR71" s="549"/>
      <c r="AS71" s="558"/>
      <c r="AT71" s="178"/>
      <c r="AU71" s="179"/>
    </row>
    <row r="72" spans="1:48" s="187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282</v>
      </c>
      <c r="K72" s="536"/>
      <c r="L72" s="537" t="s">
        <v>106</v>
      </c>
      <c r="M72" s="538"/>
      <c r="N72" s="527" t="s">
        <v>70</v>
      </c>
      <c r="O72" s="536"/>
      <c r="P72" s="527" t="s">
        <v>70</v>
      </c>
      <c r="Q72" s="534"/>
      <c r="R72" s="527" t="s">
        <v>60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816"/>
      <c r="AK72" s="817"/>
      <c r="AL72" s="817"/>
      <c r="AM72" s="817"/>
      <c r="AN72" s="817"/>
      <c r="AO72" s="817"/>
      <c r="AP72" s="817"/>
      <c r="AQ72" s="823"/>
      <c r="AR72" s="528"/>
      <c r="AS72" s="529"/>
      <c r="AT72" s="530"/>
      <c r="AU72" s="531"/>
      <c r="AV72" s="187">
        <f>COUNTA(J72:AU72)</f>
        <v>13</v>
      </c>
    </row>
    <row r="73" spans="1:48" s="187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816"/>
      <c r="AK73" s="817"/>
      <c r="AL73" s="817"/>
      <c r="AM73" s="817"/>
      <c r="AN73" s="817"/>
      <c r="AO73" s="817"/>
      <c r="AP73" s="817"/>
      <c r="AQ73" s="823"/>
      <c r="AR73" s="539"/>
      <c r="AS73" s="540"/>
      <c r="AT73" s="541"/>
      <c r="AU73" s="542"/>
    </row>
    <row r="74" spans="1:48" s="187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816"/>
      <c r="AK74" s="817"/>
      <c r="AL74" s="817"/>
      <c r="AM74" s="817"/>
      <c r="AN74" s="817"/>
      <c r="AO74" s="817"/>
      <c r="AP74" s="817"/>
      <c r="AQ74" s="823"/>
      <c r="AR74" s="63"/>
      <c r="AS74" s="62"/>
      <c r="AT74" s="61"/>
      <c r="AU74" s="60"/>
    </row>
    <row r="75" spans="1:48" s="187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125</v>
      </c>
      <c r="G75" s="512"/>
      <c r="H75" s="774" t="s">
        <v>151</v>
      </c>
      <c r="I75" s="776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49</v>
      </c>
      <c r="Q75" s="513"/>
      <c r="R75" s="496" t="s">
        <v>52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819"/>
      <c r="AK75" s="820"/>
      <c r="AL75" s="820"/>
      <c r="AM75" s="820"/>
      <c r="AN75" s="820"/>
      <c r="AO75" s="820"/>
      <c r="AP75" s="820"/>
      <c r="AQ75" s="824"/>
      <c r="AR75" s="498"/>
      <c r="AS75" s="499"/>
      <c r="AT75" s="500"/>
      <c r="AU75" s="501"/>
    </row>
    <row r="76" spans="1:48" s="187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187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187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187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189"/>
      <c r="T80" s="35"/>
      <c r="U80" s="34"/>
      <c r="V80" s="188"/>
      <c r="W80" s="188" t="s">
        <v>5</v>
      </c>
      <c r="X80" s="188"/>
      <c r="Y80" s="188"/>
      <c r="Z80" s="188"/>
      <c r="AA80" s="189"/>
      <c r="AB80" s="35"/>
      <c r="AC80" s="34"/>
      <c r="AD80" s="188"/>
      <c r="AE80" s="188" t="s">
        <v>4</v>
      </c>
      <c r="AF80" s="188"/>
      <c r="AG80" s="188"/>
      <c r="AH80" s="188"/>
      <c r="AI80" s="189"/>
      <c r="AJ80" s="35"/>
      <c r="AK80" s="34"/>
      <c r="AL80" s="188"/>
      <c r="AM80" s="188" t="s">
        <v>3</v>
      </c>
      <c r="AN80" s="188"/>
      <c r="AO80" s="188"/>
      <c r="AP80" s="188"/>
      <c r="AQ80" s="189"/>
      <c r="AR80" s="188"/>
      <c r="AS80" s="188" t="s">
        <v>2</v>
      </c>
      <c r="AT80" s="188"/>
      <c r="AU80" s="189"/>
    </row>
    <row r="81" spans="2:48" s="187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187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1</v>
      </c>
      <c r="I82" s="14">
        <f t="shared" si="0"/>
        <v>0</v>
      </c>
      <c r="J82" s="14">
        <f t="shared" si="0"/>
        <v>1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0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0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0</v>
      </c>
      <c r="AK82" s="14">
        <f t="shared" si="2"/>
        <v>0</v>
      </c>
      <c r="AL82" s="14">
        <f t="shared" si="2"/>
        <v>0</v>
      </c>
      <c r="AM82" s="14">
        <f t="shared" si="2"/>
        <v>0</v>
      </c>
      <c r="AN82" s="14">
        <f t="shared" si="2"/>
        <v>0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16</v>
      </c>
    </row>
    <row r="83" spans="2:48" s="187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0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0</v>
      </c>
      <c r="U83" s="14">
        <f t="shared" si="1"/>
        <v>0</v>
      </c>
      <c r="V83" s="14">
        <f t="shared" si="1"/>
        <v>0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0</v>
      </c>
      <c r="AK83" s="14">
        <f t="shared" si="2"/>
        <v>0</v>
      </c>
      <c r="AL83" s="14">
        <f t="shared" si="2"/>
        <v>0</v>
      </c>
      <c r="AM83" s="14">
        <f t="shared" si="2"/>
        <v>0</v>
      </c>
      <c r="AN83" s="14">
        <f t="shared" si="2"/>
        <v>0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10</v>
      </c>
    </row>
    <row r="84" spans="2:48" s="187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0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10</v>
      </c>
    </row>
    <row r="85" spans="2:48" s="187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0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0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0</v>
      </c>
      <c r="AK85" s="14">
        <f t="shared" si="2"/>
        <v>0</v>
      </c>
      <c r="AL85" s="14">
        <f t="shared" si="2"/>
        <v>0</v>
      </c>
      <c r="AM85" s="14">
        <f t="shared" si="2"/>
        <v>0</v>
      </c>
      <c r="AN85" s="14">
        <f t="shared" si="2"/>
        <v>0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18</v>
      </c>
    </row>
    <row r="86" spans="2:48" s="187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1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1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0</v>
      </c>
      <c r="AK86" s="14">
        <f t="shared" si="2"/>
        <v>0</v>
      </c>
      <c r="AL86" s="14">
        <f t="shared" si="2"/>
        <v>0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0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20</v>
      </c>
    </row>
    <row r="87" spans="2:48" s="187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0</v>
      </c>
      <c r="AK87" s="14">
        <f t="shared" si="2"/>
        <v>0</v>
      </c>
      <c r="AL87" s="14">
        <f t="shared" si="2"/>
        <v>0</v>
      </c>
      <c r="AM87" s="14">
        <f t="shared" si="2"/>
        <v>0</v>
      </c>
      <c r="AN87" s="14">
        <f t="shared" si="2"/>
        <v>0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22</v>
      </c>
    </row>
    <row r="88" spans="2:48" s="187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0</v>
      </c>
      <c r="AO88" s="14">
        <f t="shared" si="2"/>
        <v>0</v>
      </c>
      <c r="AP88" s="14">
        <f t="shared" si="2"/>
        <v>0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22</v>
      </c>
    </row>
    <row r="89" spans="2:48" s="187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0</v>
      </c>
      <c r="AK89" s="14">
        <f t="shared" si="2"/>
        <v>0</v>
      </c>
      <c r="AL89" s="14">
        <f t="shared" si="2"/>
        <v>0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20</v>
      </c>
    </row>
    <row r="90" spans="2:48" s="187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0</v>
      </c>
      <c r="AK90" s="14">
        <f t="shared" si="2"/>
        <v>0</v>
      </c>
      <c r="AL90" s="14">
        <f t="shared" si="2"/>
        <v>0</v>
      </c>
      <c r="AM90" s="14">
        <f t="shared" si="2"/>
        <v>0</v>
      </c>
      <c r="AN90" s="14">
        <f t="shared" si="2"/>
        <v>0</v>
      </c>
      <c r="AO90" s="14">
        <f t="shared" si="2"/>
        <v>0</v>
      </c>
      <c r="AP90" s="14">
        <f t="shared" si="2"/>
        <v>0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20</v>
      </c>
    </row>
    <row r="91" spans="2:48" s="187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0</v>
      </c>
      <c r="AK91" s="14">
        <f t="shared" si="2"/>
        <v>0</v>
      </c>
      <c r="AL91" s="14">
        <f t="shared" si="2"/>
        <v>0</v>
      </c>
      <c r="AM91" s="14">
        <f t="shared" si="2"/>
        <v>0</v>
      </c>
      <c r="AN91" s="14">
        <f t="shared" si="2"/>
        <v>0</v>
      </c>
      <c r="AO91" s="14">
        <f t="shared" si="2"/>
        <v>0</v>
      </c>
      <c r="AP91" s="14">
        <f t="shared" si="2"/>
        <v>0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20</v>
      </c>
    </row>
    <row r="92" spans="2:48" s="187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0</v>
      </c>
      <c r="AK92" s="14">
        <f t="shared" si="2"/>
        <v>0</v>
      </c>
      <c r="AL92" s="14">
        <f t="shared" si="2"/>
        <v>0</v>
      </c>
      <c r="AM92" s="14">
        <f t="shared" si="2"/>
        <v>0</v>
      </c>
      <c r="AN92" s="14">
        <f t="shared" si="2"/>
        <v>0</v>
      </c>
      <c r="AO92" s="14">
        <f t="shared" si="2"/>
        <v>0</v>
      </c>
      <c r="AP92" s="14">
        <f t="shared" si="2"/>
        <v>0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14</v>
      </c>
    </row>
    <row r="93" spans="2:48" s="187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187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187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0</v>
      </c>
    </row>
    <row r="96" spans="2:48" s="187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187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187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187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0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8</v>
      </c>
    </row>
    <row r="100" spans="1:48" s="187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20</v>
      </c>
    </row>
    <row r="101" spans="1:48" s="187" customFormat="1" ht="16.5" customHeight="1" outlineLevel="1" x14ac:dyDescent="0.2">
      <c r="B101" s="21" t="s">
        <v>57</v>
      </c>
      <c r="C101" s="20"/>
      <c r="D101" s="19">
        <f t="shared" si="5"/>
        <v>1</v>
      </c>
      <c r="E101" s="14">
        <f t="shared" si="5"/>
        <v>0</v>
      </c>
      <c r="F101" s="14">
        <f t="shared" si="5"/>
        <v>1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1</v>
      </c>
      <c r="U101" s="14">
        <f t="shared" si="4"/>
        <v>0</v>
      </c>
      <c r="V101" s="14">
        <f t="shared" si="4"/>
        <v>1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8</v>
      </c>
    </row>
    <row r="102" spans="1:48" s="187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0</v>
      </c>
      <c r="AK102" s="14">
        <f t="shared" si="6"/>
        <v>0</v>
      </c>
      <c r="AL102" s="14">
        <f t="shared" si="6"/>
        <v>0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0</v>
      </c>
    </row>
    <row r="103" spans="1:48" s="186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9</v>
      </c>
      <c r="E104" s="495">
        <f t="shared" si="7"/>
        <v>0</v>
      </c>
      <c r="F104" s="492">
        <f t="shared" si="7"/>
        <v>9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8</v>
      </c>
      <c r="U104" s="495">
        <f t="shared" si="8"/>
        <v>0</v>
      </c>
      <c r="V104" s="492">
        <f t="shared" si="8"/>
        <v>8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7</v>
      </c>
      <c r="AC104" s="495">
        <f t="shared" si="8"/>
        <v>0</v>
      </c>
      <c r="AD104" s="492">
        <f t="shared" si="8"/>
        <v>8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0</v>
      </c>
      <c r="AK104" s="495">
        <f t="shared" si="8"/>
        <v>0</v>
      </c>
      <c r="AL104" s="492">
        <f t="shared" si="8"/>
        <v>0</v>
      </c>
      <c r="AM104" s="495">
        <f t="shared" si="8"/>
        <v>0</v>
      </c>
      <c r="AN104" s="492">
        <f t="shared" si="8"/>
        <v>0</v>
      </c>
      <c r="AO104" s="495">
        <f t="shared" si="8"/>
        <v>0</v>
      </c>
      <c r="AP104" s="492">
        <f t="shared" si="8"/>
        <v>0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244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 t="e">
        <f>MAX(D109:AU109)</f>
        <v>#REF!</v>
      </c>
      <c r="D109" s="491" t="e">
        <f>D11+D16+#REF!+D26+D31+D36</f>
        <v>#REF!</v>
      </c>
      <c r="E109" s="489"/>
      <c r="F109" s="489">
        <f>F11+F16+F21+F26+F31+F36</f>
        <v>18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 t="e">
        <f>T11+T16+T21+T26+#REF!+T36</f>
        <v>#VALUE!</v>
      </c>
      <c r="U109" s="489"/>
      <c r="V109" s="489">
        <f t="shared" ref="V109" si="15">V11+V16+V21+V26+V31+V36</f>
        <v>9</v>
      </c>
      <c r="W109" s="489"/>
      <c r="X109" s="489">
        <f t="shared" ref="X109" si="16">X11+X16+X21+X26+X31+X36</f>
        <v>0</v>
      </c>
      <c r="Y109" s="489"/>
      <c r="Z109" s="489">
        <f t="shared" ref="Z109" si="17">Z11+Z16+Z21+Z26+Z31+Z36</f>
        <v>0</v>
      </c>
      <c r="AA109" s="489"/>
      <c r="AB109" s="489" t="e">
        <f>AB11+AB16+#REF!+AB26+#REF!+AB36</f>
        <v>#REF!</v>
      </c>
      <c r="AC109" s="489"/>
      <c r="AD109" s="489">
        <f t="shared" ref="AD109" si="18">AD11+AD16+AD21+AD26+AD31+AD36</f>
        <v>12</v>
      </c>
      <c r="AE109" s="489"/>
      <c r="AF109" s="489">
        <f t="shared" ref="AF109" si="19">AF11+AF16+AF21+AF26+AF31+AF36</f>
        <v>0</v>
      </c>
      <c r="AG109" s="489"/>
      <c r="AH109" s="489">
        <f t="shared" ref="AH109" si="20">AH11+AH16+AH21+AH26+AH31+AH36</f>
        <v>0</v>
      </c>
      <c r="AI109" s="489"/>
      <c r="AJ109" s="489" t="e">
        <f t="shared" ref="AJ109" si="21">AJ11+AJ16+AJ21+AJ26+AJ31+AJ36</f>
        <v>#VALUE!</v>
      </c>
      <c r="AK109" s="489"/>
      <c r="AL109" s="489">
        <f t="shared" ref="AL109" si="22">AL11+AL16+AL21+AL26+AL31+AL36</f>
        <v>0</v>
      </c>
      <c r="AM109" s="489"/>
      <c r="AN109" s="489">
        <f t="shared" ref="AN109" si="23">AN11+AN16+AN21+AN26+AN31+AN36</f>
        <v>0</v>
      </c>
      <c r="AO109" s="489"/>
      <c r="AP109" s="489">
        <f t="shared" ref="AP109" si="24">AP11+AP16+AP21+AP26+AP31+AP36</f>
        <v>0</v>
      </c>
      <c r="AQ109" s="489"/>
      <c r="AR109" s="489">
        <f t="shared" ref="AR109" si="25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109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105</v>
      </c>
      <c r="Q110" s="487"/>
      <c r="R110" s="487">
        <f>R41+R46+R51+R56+R61+R66+R71</f>
        <v>78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0</v>
      </c>
      <c r="AK110" s="487"/>
      <c r="AL110" s="487">
        <f>AL41+AL46+AL51+AL56+AL61+AL66+AL71</f>
        <v>0</v>
      </c>
      <c r="AM110" s="487"/>
      <c r="AN110" s="487">
        <f>AN41+AN46+AN51+AN56+AN61+AN66+AN71</f>
        <v>0</v>
      </c>
      <c r="AO110" s="487"/>
      <c r="AP110" s="487">
        <f>AP41+AP46+AP51+AP56+AP61+AP66+AP71</f>
        <v>0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 t="e">
        <f>MAX(D111:AU111)</f>
        <v>#REF!</v>
      </c>
      <c r="D111" s="488" t="e">
        <f>SUM(D109:E110)</f>
        <v>#REF!</v>
      </c>
      <c r="E111" s="486"/>
      <c r="F111" s="486">
        <f t="shared" ref="F111" si="26">SUM(F109:G110)</f>
        <v>92</v>
      </c>
      <c r="G111" s="486"/>
      <c r="H111" s="486">
        <f t="shared" ref="H111" si="27">SUM(H109:I110)</f>
        <v>57</v>
      </c>
      <c r="I111" s="486"/>
      <c r="J111" s="486">
        <f t="shared" ref="J111" si="28">SUM(J109:K110)</f>
        <v>44</v>
      </c>
      <c r="K111" s="486"/>
      <c r="L111" s="486">
        <f t="shared" ref="L111" si="29">SUM(L109:M110)</f>
        <v>158</v>
      </c>
      <c r="M111" s="486"/>
      <c r="N111" s="486">
        <f t="shared" ref="N111" si="30">SUM(N109:O110)</f>
        <v>152</v>
      </c>
      <c r="O111" s="486"/>
      <c r="P111" s="486">
        <f t="shared" ref="P111" si="31">SUM(P109:Q110)</f>
        <v>114</v>
      </c>
      <c r="Q111" s="486"/>
      <c r="R111" s="486">
        <f t="shared" ref="R111" si="32">SUM(R109:S110)</f>
        <v>78</v>
      </c>
      <c r="S111" s="486"/>
      <c r="T111" s="486" t="e">
        <f t="shared" ref="T111" si="33">SUM(T109:U110)</f>
        <v>#VALUE!</v>
      </c>
      <c r="U111" s="486"/>
      <c r="V111" s="486">
        <f t="shared" ref="V111" si="34">SUM(V109:W110)</f>
        <v>37</v>
      </c>
      <c r="W111" s="486"/>
      <c r="X111" s="486">
        <f t="shared" ref="X111" si="35">SUM(X109:Y110)</f>
        <v>4</v>
      </c>
      <c r="Y111" s="486"/>
      <c r="Z111" s="486">
        <f t="shared" ref="Z111" si="36">SUM(Z109:AA110)</f>
        <v>32</v>
      </c>
      <c r="AA111" s="486"/>
      <c r="AB111" s="486" t="e">
        <f t="shared" ref="AB111" si="37">SUM(AB109:AC110)</f>
        <v>#REF!</v>
      </c>
      <c r="AC111" s="486"/>
      <c r="AD111" s="486">
        <f t="shared" ref="AD111" si="38">SUM(AD109:AE110)</f>
        <v>117</v>
      </c>
      <c r="AE111" s="486"/>
      <c r="AF111" s="486">
        <f t="shared" ref="AF111" si="39">SUM(AF109:AG110)</f>
        <v>95</v>
      </c>
      <c r="AG111" s="486"/>
      <c r="AH111" s="486">
        <f t="shared" ref="AH111" si="40">SUM(AH109:AI110)</f>
        <v>91</v>
      </c>
      <c r="AI111" s="486"/>
      <c r="AJ111" s="486" t="e">
        <f t="shared" ref="AJ111" si="41">SUM(AJ109:AK110)</f>
        <v>#VALUE!</v>
      </c>
      <c r="AK111" s="486"/>
      <c r="AL111" s="486">
        <f t="shared" ref="AL111" si="42">SUM(AL109:AM110)</f>
        <v>0</v>
      </c>
      <c r="AM111" s="486"/>
      <c r="AN111" s="486">
        <f t="shared" ref="AN111" si="43">SUM(AN109:AO110)</f>
        <v>0</v>
      </c>
      <c r="AO111" s="486"/>
      <c r="AP111" s="486">
        <f t="shared" ref="AP111" si="44">SUM(AP109:AQ110)</f>
        <v>0</v>
      </c>
      <c r="AQ111" s="486"/>
      <c r="AR111" s="486">
        <f t="shared" ref="AR111" si="45">SUM(AR109:AS110)</f>
        <v>0</v>
      </c>
      <c r="AS111" s="486"/>
      <c r="AT111" s="486">
        <f>SUM(AT109:AU110)</f>
        <v>0</v>
      </c>
      <c r="AU111" s="486"/>
      <c r="AV111" s="137"/>
    </row>
  </sheetData>
  <mergeCells count="1049"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N8:AO8"/>
    <mergeCell ref="AP8:AQ8"/>
    <mergeCell ref="AR8:AS8"/>
    <mergeCell ref="AT8:AU8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R11:AS11"/>
    <mergeCell ref="AT11:AU11"/>
    <mergeCell ref="AR13:AS13"/>
    <mergeCell ref="AT13:AU13"/>
    <mergeCell ref="D12:E12"/>
    <mergeCell ref="F12:G12"/>
    <mergeCell ref="H12:I12"/>
    <mergeCell ref="J12:K12"/>
    <mergeCell ref="L12:M12"/>
    <mergeCell ref="N12:O12"/>
    <mergeCell ref="Z11:AA11"/>
    <mergeCell ref="AB11:AC11"/>
    <mergeCell ref="AD11:AE11"/>
    <mergeCell ref="AH11:AI11"/>
    <mergeCell ref="N11:O11"/>
    <mergeCell ref="P11:Q11"/>
    <mergeCell ref="R11:S11"/>
    <mergeCell ref="T11:U11"/>
    <mergeCell ref="V11:W11"/>
    <mergeCell ref="X11:Y11"/>
    <mergeCell ref="AR12:AS12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P13:Q13"/>
    <mergeCell ref="R13:S13"/>
    <mergeCell ref="T13:U13"/>
    <mergeCell ref="V13:W13"/>
    <mergeCell ref="X13:Y13"/>
    <mergeCell ref="Z13:AA13"/>
    <mergeCell ref="AR15:AS15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P12:Q12"/>
    <mergeCell ref="R12:S12"/>
    <mergeCell ref="T12:U12"/>
    <mergeCell ref="V12:W12"/>
    <mergeCell ref="X12:Y12"/>
    <mergeCell ref="Z12:AA12"/>
    <mergeCell ref="AB16:AC16"/>
    <mergeCell ref="AD16:AE16"/>
    <mergeCell ref="AH16:AI16"/>
    <mergeCell ref="P16:Q16"/>
    <mergeCell ref="R16:S16"/>
    <mergeCell ref="T16:U16"/>
    <mergeCell ref="V16:W16"/>
    <mergeCell ref="X16:Y16"/>
    <mergeCell ref="Z16:AA16"/>
    <mergeCell ref="AT17:AU17"/>
    <mergeCell ref="AR17:AS17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P15:Q15"/>
    <mergeCell ref="R15:S15"/>
    <mergeCell ref="T15:U15"/>
    <mergeCell ref="V15:W15"/>
    <mergeCell ref="X15:Y15"/>
    <mergeCell ref="Z15:AA15"/>
    <mergeCell ref="AR16:AS16"/>
    <mergeCell ref="AT16:AU16"/>
    <mergeCell ref="D15:E15"/>
    <mergeCell ref="F15:G15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R18:S18"/>
    <mergeCell ref="T18:U18"/>
    <mergeCell ref="V18:W18"/>
    <mergeCell ref="X18:Y18"/>
    <mergeCell ref="Z18:AA18"/>
    <mergeCell ref="AB18:AC18"/>
    <mergeCell ref="D17:E17"/>
    <mergeCell ref="F17:G17"/>
    <mergeCell ref="H17:I17"/>
    <mergeCell ref="J17:K17"/>
    <mergeCell ref="L17:M17"/>
    <mergeCell ref="N17:O17"/>
    <mergeCell ref="P17:Q17"/>
    <mergeCell ref="AR18:AS18"/>
    <mergeCell ref="AT18:AU18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R17:S17"/>
    <mergeCell ref="T17:U17"/>
    <mergeCell ref="V17:W17"/>
    <mergeCell ref="X17:Y17"/>
    <mergeCell ref="Z17:AA17"/>
    <mergeCell ref="AB17:AC17"/>
    <mergeCell ref="AR21:AS21"/>
    <mergeCell ref="AT21:AU21"/>
    <mergeCell ref="H22:I22"/>
    <mergeCell ref="J22:K22"/>
    <mergeCell ref="L22:M22"/>
    <mergeCell ref="N22:O22"/>
    <mergeCell ref="P22:Q22"/>
    <mergeCell ref="R22:S22"/>
    <mergeCell ref="AH21:AI21"/>
    <mergeCell ref="R21:S21"/>
    <mergeCell ref="X21:Y21"/>
    <mergeCell ref="Z21:AA21"/>
    <mergeCell ref="AR20:AS20"/>
    <mergeCell ref="AT20:AU20"/>
    <mergeCell ref="H21:I21"/>
    <mergeCell ref="J21:K21"/>
    <mergeCell ref="L21:M21"/>
    <mergeCell ref="N21:O21"/>
    <mergeCell ref="P21:Q21"/>
    <mergeCell ref="AD20:AE20"/>
    <mergeCell ref="AF20:AG20"/>
    <mergeCell ref="AH20:AI20"/>
    <mergeCell ref="R20:S20"/>
    <mergeCell ref="T20:U20"/>
    <mergeCell ref="V20:W20"/>
    <mergeCell ref="X20:Y20"/>
    <mergeCell ref="Z20:AA20"/>
    <mergeCell ref="AB20:AC20"/>
    <mergeCell ref="AR23:AS23"/>
    <mergeCell ref="AT23:AU23"/>
    <mergeCell ref="H25:I25"/>
    <mergeCell ref="J25:K25"/>
    <mergeCell ref="L25:M25"/>
    <mergeCell ref="N25:O25"/>
    <mergeCell ref="P25:Q25"/>
    <mergeCell ref="R25:S25"/>
    <mergeCell ref="AF23:AG23"/>
    <mergeCell ref="AH23:AI23"/>
    <mergeCell ref="X23:Y23"/>
    <mergeCell ref="Z23:AA23"/>
    <mergeCell ref="AT26:AU26"/>
    <mergeCell ref="AR22:AS22"/>
    <mergeCell ref="AT22:AU22"/>
    <mergeCell ref="H23:I23"/>
    <mergeCell ref="J23:K23"/>
    <mergeCell ref="L23:M23"/>
    <mergeCell ref="N23:O23"/>
    <mergeCell ref="P23:Q23"/>
    <mergeCell ref="R23:S23"/>
    <mergeCell ref="AF22:AG22"/>
    <mergeCell ref="AH22:AI22"/>
    <mergeCell ref="X22:Y22"/>
    <mergeCell ref="Z22:AA22"/>
    <mergeCell ref="AH26:AI26"/>
    <mergeCell ref="AR26:AS26"/>
    <mergeCell ref="T26:U26"/>
    <mergeCell ref="V26:W26"/>
    <mergeCell ref="X26:Y26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X25:Y25"/>
    <mergeCell ref="Z25:AA25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30:AU30"/>
    <mergeCell ref="H31:I31"/>
    <mergeCell ref="J31:K31"/>
    <mergeCell ref="L31:M31"/>
    <mergeCell ref="N31:O31"/>
    <mergeCell ref="P31:Q31"/>
    <mergeCell ref="R31:S31"/>
    <mergeCell ref="AH30:AI30"/>
    <mergeCell ref="AR30:AS30"/>
    <mergeCell ref="V30:W30"/>
    <mergeCell ref="X30:Y30"/>
    <mergeCell ref="Z30:AA30"/>
    <mergeCell ref="AB30:AC30"/>
    <mergeCell ref="AD30:AE30"/>
    <mergeCell ref="AF30:AG30"/>
    <mergeCell ref="AT28:AU28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R28:AS28"/>
    <mergeCell ref="V28:W28"/>
    <mergeCell ref="X28:Y28"/>
    <mergeCell ref="Z28:AA28"/>
    <mergeCell ref="AB28:AC28"/>
    <mergeCell ref="AD28:AE28"/>
    <mergeCell ref="AR32:AS32"/>
    <mergeCell ref="AT32:AU32"/>
    <mergeCell ref="H33:I33"/>
    <mergeCell ref="J33:K33"/>
    <mergeCell ref="L33:M33"/>
    <mergeCell ref="N33:O33"/>
    <mergeCell ref="AF32:AG32"/>
    <mergeCell ref="AH32:AI32"/>
    <mergeCell ref="P32:Q32"/>
    <mergeCell ref="R32:S32"/>
    <mergeCell ref="X32:Y32"/>
    <mergeCell ref="Z32:AA32"/>
    <mergeCell ref="H32:I32"/>
    <mergeCell ref="J32:K32"/>
    <mergeCell ref="L32:M32"/>
    <mergeCell ref="N32:O32"/>
    <mergeCell ref="AR31:AS31"/>
    <mergeCell ref="AT31:AU31"/>
    <mergeCell ref="X31:Y31"/>
    <mergeCell ref="Z31:AA31"/>
    <mergeCell ref="AH31:AI31"/>
    <mergeCell ref="AR35:AS35"/>
    <mergeCell ref="AT35:AU35"/>
    <mergeCell ref="H36:I36"/>
    <mergeCell ref="J36:K36"/>
    <mergeCell ref="L36:M36"/>
    <mergeCell ref="N36:O36"/>
    <mergeCell ref="AF35:AG35"/>
    <mergeCell ref="AH35:AI35"/>
    <mergeCell ref="P35:Q35"/>
    <mergeCell ref="R35:S35"/>
    <mergeCell ref="X35:Y35"/>
    <mergeCell ref="Z35:AA35"/>
    <mergeCell ref="AR33:AS33"/>
    <mergeCell ref="AT33:AU33"/>
    <mergeCell ref="H35:I35"/>
    <mergeCell ref="J35:K35"/>
    <mergeCell ref="L35:M35"/>
    <mergeCell ref="N35:O35"/>
    <mergeCell ref="AF33:AG33"/>
    <mergeCell ref="AH33:AI33"/>
    <mergeCell ref="P33:Q33"/>
    <mergeCell ref="R33:S33"/>
    <mergeCell ref="X33:Y33"/>
    <mergeCell ref="Z33:AA33"/>
    <mergeCell ref="AR37:AS37"/>
    <mergeCell ref="AT37:AU37"/>
    <mergeCell ref="H38:I38"/>
    <mergeCell ref="J38:K38"/>
    <mergeCell ref="L38:M38"/>
    <mergeCell ref="N38:O38"/>
    <mergeCell ref="P38:Q38"/>
    <mergeCell ref="AF37:AG37"/>
    <mergeCell ref="AH37:AI37"/>
    <mergeCell ref="R37:S37"/>
    <mergeCell ref="X37:Y37"/>
    <mergeCell ref="Z37:AA37"/>
    <mergeCell ref="AR36:AS36"/>
    <mergeCell ref="AT36:AU36"/>
    <mergeCell ref="H37:I37"/>
    <mergeCell ref="J37:K37"/>
    <mergeCell ref="L37:M37"/>
    <mergeCell ref="N37:O37"/>
    <mergeCell ref="P37:Q37"/>
    <mergeCell ref="AH36:AI36"/>
    <mergeCell ref="P36:Q36"/>
    <mergeCell ref="R36:S36"/>
    <mergeCell ref="X36:Y36"/>
    <mergeCell ref="Z36:AA36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F40:AG40"/>
    <mergeCell ref="AH40:AI40"/>
    <mergeCell ref="R40:S40"/>
    <mergeCell ref="X40:Y40"/>
    <mergeCell ref="Z40:AA40"/>
    <mergeCell ref="AR38:AS38"/>
    <mergeCell ref="AT38:AU38"/>
    <mergeCell ref="H40:I40"/>
    <mergeCell ref="J40:K40"/>
    <mergeCell ref="L40:M40"/>
    <mergeCell ref="N40:O40"/>
    <mergeCell ref="P40:Q40"/>
    <mergeCell ref="AF38:AG38"/>
    <mergeCell ref="AH38:AI38"/>
    <mergeCell ref="R38:S38"/>
    <mergeCell ref="X38:Y38"/>
    <mergeCell ref="Z38:AA38"/>
    <mergeCell ref="AR41:AS41"/>
    <mergeCell ref="AT41:AU41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R41:S41"/>
    <mergeCell ref="T41:U41"/>
    <mergeCell ref="V41:W41"/>
    <mergeCell ref="X41:Y41"/>
    <mergeCell ref="Z41:AA41"/>
    <mergeCell ref="AB41:AC41"/>
    <mergeCell ref="AR42:AS42"/>
    <mergeCell ref="J45:K45"/>
    <mergeCell ref="L45:M45"/>
    <mergeCell ref="N45:O45"/>
    <mergeCell ref="P45:Q45"/>
    <mergeCell ref="AD43:AE43"/>
    <mergeCell ref="AF43:AG43"/>
    <mergeCell ref="AH43:AI43"/>
    <mergeCell ref="R43:S43"/>
    <mergeCell ref="T43:U43"/>
    <mergeCell ref="V43:W43"/>
    <mergeCell ref="X43:Y43"/>
    <mergeCell ref="Z43:AA43"/>
    <mergeCell ref="AB43:AC43"/>
    <mergeCell ref="AR45:AS45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R42:S42"/>
    <mergeCell ref="T42:U42"/>
    <mergeCell ref="V42:W42"/>
    <mergeCell ref="X42:Y42"/>
    <mergeCell ref="Z42:AA42"/>
    <mergeCell ref="AB42:AC42"/>
    <mergeCell ref="AR43:AS43"/>
    <mergeCell ref="AD46:AE46"/>
    <mergeCell ref="AF46:AG46"/>
    <mergeCell ref="AH46:AI46"/>
    <mergeCell ref="R46:S46"/>
    <mergeCell ref="T46:U46"/>
    <mergeCell ref="V46:W46"/>
    <mergeCell ref="X46:Y46"/>
    <mergeCell ref="Z46:AA46"/>
    <mergeCell ref="AB46:AC46"/>
    <mergeCell ref="AR47:AS47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R45:S45"/>
    <mergeCell ref="T45:U45"/>
    <mergeCell ref="V45:W45"/>
    <mergeCell ref="X45:Y45"/>
    <mergeCell ref="Z45:AA45"/>
    <mergeCell ref="AB45:AC45"/>
    <mergeCell ref="AR46:AS46"/>
    <mergeCell ref="AT46:AU46"/>
    <mergeCell ref="D45:E45"/>
    <mergeCell ref="F45:G45"/>
    <mergeCell ref="H45:I45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R47:S47"/>
    <mergeCell ref="T47:U47"/>
    <mergeCell ref="V47:W47"/>
    <mergeCell ref="X47:Y47"/>
    <mergeCell ref="Z47:AA47"/>
    <mergeCell ref="AB47:AC47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T51:AU51"/>
    <mergeCell ref="D50:E50"/>
    <mergeCell ref="F50:G50"/>
    <mergeCell ref="H50:I50"/>
    <mergeCell ref="J50:K50"/>
    <mergeCell ref="L50:M50"/>
    <mergeCell ref="N50:O50"/>
    <mergeCell ref="P50:Q50"/>
    <mergeCell ref="AD48:AE48"/>
    <mergeCell ref="AF48:AG48"/>
    <mergeCell ref="AH48:AI48"/>
    <mergeCell ref="R48:S48"/>
    <mergeCell ref="T48:U48"/>
    <mergeCell ref="V48:W48"/>
    <mergeCell ref="X48:Y48"/>
    <mergeCell ref="Z48:AA48"/>
    <mergeCell ref="AB48:AC48"/>
    <mergeCell ref="AR50:AS50"/>
    <mergeCell ref="J52:K52"/>
    <mergeCell ref="L52:M52"/>
    <mergeCell ref="N52:O52"/>
    <mergeCell ref="P52:Q52"/>
    <mergeCell ref="AD51:AE51"/>
    <mergeCell ref="AF51:AG51"/>
    <mergeCell ref="AH51:AI51"/>
    <mergeCell ref="R51:S51"/>
    <mergeCell ref="T51:U51"/>
    <mergeCell ref="V51:W51"/>
    <mergeCell ref="X51:Y51"/>
    <mergeCell ref="Z51:AA51"/>
    <mergeCell ref="AB51:AC51"/>
    <mergeCell ref="AR52:AS52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R50:S50"/>
    <mergeCell ref="T50:U50"/>
    <mergeCell ref="V50:W50"/>
    <mergeCell ref="X50:Y50"/>
    <mergeCell ref="Z50:AA50"/>
    <mergeCell ref="AB50:AC50"/>
    <mergeCell ref="AR51:AS51"/>
    <mergeCell ref="AD53:AE53"/>
    <mergeCell ref="AF53:AG53"/>
    <mergeCell ref="AH53:AI53"/>
    <mergeCell ref="R53:S53"/>
    <mergeCell ref="T53:U53"/>
    <mergeCell ref="V53:W53"/>
    <mergeCell ref="X53:Y53"/>
    <mergeCell ref="Z53:AA53"/>
    <mergeCell ref="AB53:AC53"/>
    <mergeCell ref="AR55:AS55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R52:S52"/>
    <mergeCell ref="T52:U52"/>
    <mergeCell ref="V52:W52"/>
    <mergeCell ref="X52:Y52"/>
    <mergeCell ref="Z52:AA52"/>
    <mergeCell ref="AB52:AC52"/>
    <mergeCell ref="AR53:AS53"/>
    <mergeCell ref="AT53:AU53"/>
    <mergeCell ref="D52:E52"/>
    <mergeCell ref="F52:G52"/>
    <mergeCell ref="H52:I52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R55:S55"/>
    <mergeCell ref="T55:U55"/>
    <mergeCell ref="V55:W55"/>
    <mergeCell ref="X55:Y55"/>
    <mergeCell ref="Z55:AA55"/>
    <mergeCell ref="AB55:AC55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R56:S56"/>
    <mergeCell ref="T56:U56"/>
    <mergeCell ref="V56:W56"/>
    <mergeCell ref="X56:Y56"/>
    <mergeCell ref="Z56:AA56"/>
    <mergeCell ref="AB56:AC56"/>
    <mergeCell ref="AR57:AS57"/>
    <mergeCell ref="J60:K60"/>
    <mergeCell ref="L60:M60"/>
    <mergeCell ref="N60:O60"/>
    <mergeCell ref="P60:Q60"/>
    <mergeCell ref="R60:S60"/>
    <mergeCell ref="AD58:AE58"/>
    <mergeCell ref="AF58:AG58"/>
    <mergeCell ref="AH58:AI58"/>
    <mergeCell ref="R58:S58"/>
    <mergeCell ref="T58:U58"/>
    <mergeCell ref="V58:W58"/>
    <mergeCell ref="X58:Y58"/>
    <mergeCell ref="Z58:AA58"/>
    <mergeCell ref="AB58:AC58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R57:S57"/>
    <mergeCell ref="T57:U57"/>
    <mergeCell ref="V57:W57"/>
    <mergeCell ref="X57:Y57"/>
    <mergeCell ref="Z57:AA57"/>
    <mergeCell ref="AB57:AC57"/>
    <mergeCell ref="AT58:AU58"/>
    <mergeCell ref="AF61:AG61"/>
    <mergeCell ref="AH61:AI61"/>
    <mergeCell ref="T61:U61"/>
    <mergeCell ref="V61:W61"/>
    <mergeCell ref="X61:Y61"/>
    <mergeCell ref="Z61:AA61"/>
    <mergeCell ref="AB61:AC61"/>
    <mergeCell ref="AD61:AE61"/>
    <mergeCell ref="AR62:AS62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T66:AU66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F63:AG63"/>
    <mergeCell ref="AH63:AI63"/>
    <mergeCell ref="T63:U63"/>
    <mergeCell ref="V63:W63"/>
    <mergeCell ref="X63:Y63"/>
    <mergeCell ref="Z63:AA63"/>
    <mergeCell ref="AB63:AC63"/>
    <mergeCell ref="AD63:AE63"/>
    <mergeCell ref="J67:K67"/>
    <mergeCell ref="L67:M67"/>
    <mergeCell ref="N67:O67"/>
    <mergeCell ref="P67:Q67"/>
    <mergeCell ref="R67:S67"/>
    <mergeCell ref="T67:U67"/>
    <mergeCell ref="AH66:AI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R65:AS65"/>
    <mergeCell ref="V65:W65"/>
    <mergeCell ref="X65:Y65"/>
    <mergeCell ref="Z65:AA65"/>
    <mergeCell ref="AB65:AC65"/>
    <mergeCell ref="AD65:AE65"/>
    <mergeCell ref="AF65:AG65"/>
    <mergeCell ref="L70:M70"/>
    <mergeCell ref="N70:O70"/>
    <mergeCell ref="AR71:AS71"/>
    <mergeCell ref="AH68:AI68"/>
    <mergeCell ref="AT68:AU68"/>
    <mergeCell ref="V68:W68"/>
    <mergeCell ref="X68:Y68"/>
    <mergeCell ref="Z68:AA68"/>
    <mergeCell ref="AB68:AC68"/>
    <mergeCell ref="AD68:AE68"/>
    <mergeCell ref="AF68:AG68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AB71:AC71"/>
    <mergeCell ref="AD71:AE71"/>
    <mergeCell ref="AF71:AG71"/>
    <mergeCell ref="AH71:AI71"/>
    <mergeCell ref="P71:Q71"/>
    <mergeCell ref="R71:S71"/>
    <mergeCell ref="T71:U71"/>
    <mergeCell ref="V71:W71"/>
    <mergeCell ref="X71:Y71"/>
    <mergeCell ref="Z71:AA71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T73:U73"/>
    <mergeCell ref="V73:W73"/>
    <mergeCell ref="X73:Y73"/>
    <mergeCell ref="Z73:AA73"/>
    <mergeCell ref="AB73:AC73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R72:S72"/>
    <mergeCell ref="T72:U72"/>
    <mergeCell ref="V72:W72"/>
    <mergeCell ref="X72:Y72"/>
    <mergeCell ref="Z72:AA72"/>
    <mergeCell ref="AB72:AC72"/>
    <mergeCell ref="D72:E72"/>
    <mergeCell ref="F72:G72"/>
    <mergeCell ref="H72:I72"/>
    <mergeCell ref="J72:K72"/>
    <mergeCell ref="L72:M72"/>
    <mergeCell ref="N72:O72"/>
    <mergeCell ref="P72:Q72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11:AQ75"/>
    <mergeCell ref="R75:S75"/>
    <mergeCell ref="T75:U75"/>
    <mergeCell ref="V75:W75"/>
    <mergeCell ref="X75:Y75"/>
    <mergeCell ref="Z75:AA75"/>
    <mergeCell ref="AB75:AC75"/>
    <mergeCell ref="AR73:AS73"/>
    <mergeCell ref="AT73:AU73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R73:S73"/>
    <mergeCell ref="X109:Y109"/>
    <mergeCell ref="Z109:AA109"/>
    <mergeCell ref="AN104:AO104"/>
    <mergeCell ref="AP104:AQ104"/>
    <mergeCell ref="AR104:AS104"/>
    <mergeCell ref="AT104:AU104"/>
    <mergeCell ref="D109:E109"/>
    <mergeCell ref="F109:G109"/>
    <mergeCell ref="H109:I109"/>
    <mergeCell ref="J109:K109"/>
    <mergeCell ref="L109:M109"/>
    <mergeCell ref="N109:O109"/>
    <mergeCell ref="AB104:AC104"/>
    <mergeCell ref="AD104:AE104"/>
    <mergeCell ref="AF104:AG104"/>
    <mergeCell ref="AH104:AI104"/>
    <mergeCell ref="AJ104:AK104"/>
    <mergeCell ref="AL104:AM104"/>
    <mergeCell ref="P104:Q104"/>
    <mergeCell ref="R104:S104"/>
    <mergeCell ref="T104:U104"/>
    <mergeCell ref="V104:W104"/>
    <mergeCell ref="X104:Y104"/>
    <mergeCell ref="Z104:AA104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AN111:AO111"/>
    <mergeCell ref="AP111:AQ111"/>
    <mergeCell ref="AR111:AS111"/>
    <mergeCell ref="AT111:AU111"/>
    <mergeCell ref="D21:G25"/>
    <mergeCell ref="D31:G40"/>
    <mergeCell ref="T21:W25"/>
    <mergeCell ref="T31:W40"/>
    <mergeCell ref="AB21:AE25"/>
    <mergeCell ref="AB31:AE40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</mergeCells>
  <phoneticPr fontId="4"/>
  <conditionalFormatting sqref="AV82:AV103">
    <cfRule type="cellIs" dxfId="44" priority="3" stopIfTrue="1" operator="greaterThan">
      <formula>22</formula>
    </cfRule>
  </conditionalFormatting>
  <conditionalFormatting sqref="D82:AU103">
    <cfRule type="cellIs" dxfId="43" priority="1" stopIfTrue="1" operator="greaterThan">
      <formula>1</formula>
    </cfRule>
    <cfRule type="cellIs" dxfId="42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A4" zoomScale="65" zoomScaleNormal="65" zoomScaleSheetLayoutView="70" workbookViewId="0">
      <selection activeCell="P15" sqref="P15:Q1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87"/>
    </row>
    <row r="2" spans="1:48" s="187" customFormat="1" ht="18.75" x14ac:dyDescent="0.2">
      <c r="B2" s="186" t="s">
        <v>25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87" customFormat="1" ht="17.25" customHeight="1" outlineLevel="1" thickBot="1" x14ac:dyDescent="0.25">
      <c r="A4" s="111"/>
      <c r="B4" s="661"/>
      <c r="C4" s="663" t="s">
        <v>20</v>
      </c>
      <c r="D4" s="644">
        <v>43605</v>
      </c>
      <c r="E4" s="645"/>
      <c r="F4" s="645"/>
      <c r="G4" s="645"/>
      <c r="H4" s="645"/>
      <c r="I4" s="645"/>
      <c r="J4" s="645"/>
      <c r="K4" s="646"/>
      <c r="L4" s="644">
        <v>43606</v>
      </c>
      <c r="M4" s="645"/>
      <c r="N4" s="645"/>
      <c r="O4" s="645"/>
      <c r="P4" s="645"/>
      <c r="Q4" s="645"/>
      <c r="R4" s="645"/>
      <c r="S4" s="646"/>
      <c r="T4" s="644">
        <v>43607</v>
      </c>
      <c r="U4" s="645"/>
      <c r="V4" s="645"/>
      <c r="W4" s="645"/>
      <c r="X4" s="645"/>
      <c r="Y4" s="645"/>
      <c r="Z4" s="645"/>
      <c r="AA4" s="646"/>
      <c r="AB4" s="644">
        <v>43608</v>
      </c>
      <c r="AC4" s="645"/>
      <c r="AD4" s="645"/>
      <c r="AE4" s="645"/>
      <c r="AF4" s="645"/>
      <c r="AG4" s="645"/>
      <c r="AH4" s="645"/>
      <c r="AI4" s="646"/>
      <c r="AJ4" s="644">
        <v>43609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187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83"/>
      <c r="AG6" s="183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87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87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87" customFormat="1" ht="16.5" hidden="1" customHeight="1" outlineLevel="1" x14ac:dyDescent="0.2">
      <c r="A9" s="59"/>
      <c r="B9" s="103"/>
      <c r="C9" s="102"/>
      <c r="D9" s="63"/>
      <c r="E9" s="83"/>
      <c r="F9" s="61"/>
      <c r="G9" s="185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85"/>
      <c r="T9" s="63"/>
      <c r="U9" s="83"/>
      <c r="V9" s="61"/>
      <c r="W9" s="185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84"/>
      <c r="AI9" s="60"/>
      <c r="AJ9" s="63"/>
      <c r="AK9" s="185"/>
      <c r="AL9" s="184"/>
      <c r="AM9" s="91"/>
      <c r="AN9" s="61"/>
      <c r="AO9" s="83"/>
      <c r="AP9" s="184"/>
      <c r="AQ9" s="185"/>
      <c r="AR9" s="63"/>
      <c r="AS9" s="62"/>
      <c r="AT9" s="61"/>
      <c r="AU9" s="60"/>
    </row>
    <row r="10" spans="1:48" s="187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182"/>
      <c r="AG11" s="182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187" customFormat="1" ht="16.5" customHeight="1" outlineLevel="1" x14ac:dyDescent="0.2">
      <c r="A12" s="94"/>
      <c r="B12" s="75" t="s">
        <v>13</v>
      </c>
      <c r="C12" s="81"/>
      <c r="D12" s="604" t="s">
        <v>68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827" t="s">
        <v>324</v>
      </c>
      <c r="Q12" s="697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84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83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187">
        <f>COUNTA(D12:AU12)</f>
        <v>13</v>
      </c>
    </row>
    <row r="13" spans="1:48" s="187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187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185"/>
      <c r="L14" s="90"/>
      <c r="M14" s="93"/>
      <c r="N14" s="92"/>
      <c r="O14" s="89"/>
      <c r="P14" s="89"/>
      <c r="Q14" s="87"/>
      <c r="R14" s="61"/>
      <c r="S14" s="185"/>
      <c r="T14" s="90"/>
      <c r="U14" s="87"/>
      <c r="V14" s="88"/>
      <c r="W14" s="93"/>
      <c r="X14" s="91"/>
      <c r="Y14" s="83"/>
      <c r="Z14" s="61"/>
      <c r="AA14" s="185"/>
      <c r="AB14" s="90"/>
      <c r="AC14" s="87"/>
      <c r="AD14" s="88"/>
      <c r="AE14" s="87"/>
      <c r="AF14" s="91"/>
      <c r="AG14" s="83"/>
      <c r="AH14" s="184"/>
      <c r="AI14" s="60"/>
      <c r="AJ14" s="90"/>
      <c r="AK14" s="93"/>
      <c r="AL14" s="92"/>
      <c r="AM14" s="89"/>
      <c r="AN14" s="88"/>
      <c r="AO14" s="87"/>
      <c r="AP14" s="184"/>
      <c r="AQ14" s="185"/>
      <c r="AR14" s="63"/>
      <c r="AS14" s="62"/>
      <c r="AT14" s="61"/>
      <c r="AU14" s="60"/>
    </row>
    <row r="15" spans="1:48" s="187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786" t="s">
        <v>322</v>
      </c>
      <c r="O15" s="786"/>
      <c r="P15" s="825" t="s">
        <v>151</v>
      </c>
      <c r="Q15" s="826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172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182"/>
      <c r="AG16" s="182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187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175</v>
      </c>
      <c r="G17" s="605"/>
      <c r="H17" s="640" t="s">
        <v>163</v>
      </c>
      <c r="I17" s="641"/>
      <c r="J17" s="530"/>
      <c r="K17" s="531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179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604" t="s">
        <v>83</v>
      </c>
      <c r="AK17" s="605"/>
      <c r="AL17" s="600" t="s">
        <v>83</v>
      </c>
      <c r="AM17" s="601"/>
      <c r="AN17" s="605" t="s">
        <v>169</v>
      </c>
      <c r="AO17" s="605"/>
      <c r="AP17" s="566"/>
      <c r="AQ17" s="530"/>
      <c r="AR17" s="567"/>
      <c r="AS17" s="590"/>
      <c r="AT17" s="530"/>
      <c r="AU17" s="531"/>
      <c r="AV17" s="187">
        <f>COUNTA(D17:AU17)</f>
        <v>13</v>
      </c>
    </row>
    <row r="18" spans="1:48" s="187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187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185"/>
      <c r="L19" s="90"/>
      <c r="M19" s="93"/>
      <c r="N19" s="92"/>
      <c r="O19" s="89"/>
      <c r="P19" s="89"/>
      <c r="Q19" s="87"/>
      <c r="R19" s="61"/>
      <c r="S19" s="185"/>
      <c r="T19" s="90"/>
      <c r="U19" s="87"/>
      <c r="V19" s="88"/>
      <c r="W19" s="93"/>
      <c r="X19" s="91"/>
      <c r="Y19" s="83"/>
      <c r="Z19" s="61"/>
      <c r="AA19" s="185"/>
      <c r="AB19" s="90"/>
      <c r="AC19" s="87"/>
      <c r="AD19" s="88"/>
      <c r="AE19" s="87"/>
      <c r="AF19" s="91"/>
      <c r="AG19" s="83"/>
      <c r="AH19" s="184"/>
      <c r="AI19" s="60"/>
      <c r="AJ19" s="90"/>
      <c r="AK19" s="93"/>
      <c r="AL19" s="92"/>
      <c r="AM19" s="89"/>
      <c r="AN19" s="88"/>
      <c r="AO19" s="87"/>
      <c r="AP19" s="184"/>
      <c r="AQ19" s="185"/>
      <c r="AR19" s="63"/>
      <c r="AS19" s="62"/>
      <c r="AT19" s="61"/>
      <c r="AU19" s="60"/>
    </row>
    <row r="20" spans="1:48" s="187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786" t="s">
        <v>323</v>
      </c>
      <c r="O20" s="786"/>
      <c r="P20" s="627" t="s">
        <v>149</v>
      </c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637" t="s">
        <v>93</v>
      </c>
      <c r="AE20" s="637"/>
      <c r="AF20" s="631"/>
      <c r="AG20" s="571"/>
      <c r="AH20" s="553"/>
      <c r="AI20" s="501"/>
      <c r="AJ20" s="585" t="s">
        <v>172</v>
      </c>
      <c r="AK20" s="586"/>
      <c r="AL20" s="637" t="s">
        <v>172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182"/>
      <c r="AG21" s="182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187" customFormat="1" ht="16.5" customHeight="1" outlineLevel="1" x14ac:dyDescent="0.2">
      <c r="A22" s="94"/>
      <c r="B22" s="75" t="s">
        <v>13</v>
      </c>
      <c r="C22" s="81"/>
      <c r="D22" s="604" t="s">
        <v>163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175</v>
      </c>
      <c r="M22" s="605"/>
      <c r="N22" s="600" t="s">
        <v>175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78</v>
      </c>
      <c r="W22" s="605"/>
      <c r="X22" s="602" t="s">
        <v>75</v>
      </c>
      <c r="Y22" s="603"/>
      <c r="Z22" s="588"/>
      <c r="AA22" s="589"/>
      <c r="AB22" s="604" t="s">
        <v>85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83</v>
      </c>
      <c r="AK22" s="605"/>
      <c r="AL22" s="600" t="s">
        <v>196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187">
        <f>COUNTA(D22:AU22)</f>
        <v>15</v>
      </c>
    </row>
    <row r="23" spans="1:48" s="187" customFormat="1" ht="16.5" customHeight="1" outlineLevel="1" x14ac:dyDescent="0.2">
      <c r="A23" s="59"/>
      <c r="B23" s="72" t="s">
        <v>197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129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87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87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182"/>
      <c r="AG26" s="182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87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124</v>
      </c>
      <c r="M27" s="606"/>
      <c r="N27" s="600" t="s">
        <v>88</v>
      </c>
      <c r="O27" s="601"/>
      <c r="P27" s="636" t="s">
        <v>202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604" t="s">
        <v>206</v>
      </c>
      <c r="AK27" s="605"/>
      <c r="AL27" s="600" t="s">
        <v>92</v>
      </c>
      <c r="AM27" s="601"/>
      <c r="AN27" s="605" t="s">
        <v>169</v>
      </c>
      <c r="AO27" s="605"/>
      <c r="AP27" s="566"/>
      <c r="AQ27" s="530"/>
      <c r="AR27" s="567"/>
      <c r="AS27" s="590"/>
      <c r="AT27" s="530"/>
      <c r="AU27" s="531"/>
      <c r="AV27" s="187">
        <f>COUNTA(D27:AU27)</f>
        <v>13</v>
      </c>
    </row>
    <row r="28" spans="1:48" s="187" customFormat="1" ht="16.5" customHeight="1" outlineLevel="1" x14ac:dyDescent="0.2">
      <c r="A28" s="59"/>
      <c r="B28" s="72" t="s">
        <v>32</v>
      </c>
      <c r="C28" s="80"/>
      <c r="D28" s="591" t="s">
        <v>129</v>
      </c>
      <c r="E28" s="592"/>
      <c r="F28" s="593" t="s">
        <v>129</v>
      </c>
      <c r="G28" s="594"/>
      <c r="H28" s="635">
        <v>204</v>
      </c>
      <c r="I28" s="592"/>
      <c r="J28" s="541"/>
      <c r="K28" s="542"/>
      <c r="L28" s="591" t="s">
        <v>210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210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187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185"/>
      <c r="L29" s="90"/>
      <c r="M29" s="93"/>
      <c r="N29" s="92"/>
      <c r="O29" s="89"/>
      <c r="P29" s="127"/>
      <c r="Q29" s="128"/>
      <c r="R29" s="61"/>
      <c r="S29" s="185"/>
      <c r="T29" s="90"/>
      <c r="U29" s="87"/>
      <c r="V29" s="88"/>
      <c r="W29" s="93"/>
      <c r="X29" s="91"/>
      <c r="Y29" s="83"/>
      <c r="Z29" s="61"/>
      <c r="AA29" s="185"/>
      <c r="AB29" s="90"/>
      <c r="AC29" s="87"/>
      <c r="AD29" s="88"/>
      <c r="AE29" s="87"/>
      <c r="AF29" s="91"/>
      <c r="AG29" s="83"/>
      <c r="AH29" s="184"/>
      <c r="AI29" s="60"/>
      <c r="AJ29" s="90"/>
      <c r="AK29" s="93"/>
      <c r="AL29" s="92"/>
      <c r="AM29" s="89"/>
      <c r="AN29" s="88"/>
      <c r="AO29" s="87"/>
      <c r="AP29" s="184"/>
      <c r="AQ29" s="185"/>
      <c r="AR29" s="63"/>
      <c r="AS29" s="62"/>
      <c r="AT29" s="61"/>
      <c r="AU29" s="60"/>
    </row>
    <row r="30" spans="1:48" s="187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95</v>
      </c>
      <c r="AM30" s="582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182"/>
      <c r="AG31" s="182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87" customFormat="1" ht="16.5" customHeight="1" outlineLevel="1" x14ac:dyDescent="0.2">
      <c r="A32" s="94"/>
      <c r="B32" s="75" t="s">
        <v>30</v>
      </c>
      <c r="C32" s="81"/>
      <c r="D32" s="604" t="s">
        <v>199</v>
      </c>
      <c r="E32" s="605"/>
      <c r="F32" s="600" t="s">
        <v>199</v>
      </c>
      <c r="G32" s="601"/>
      <c r="H32" s="602" t="s">
        <v>75</v>
      </c>
      <c r="I32" s="603"/>
      <c r="J32" s="588"/>
      <c r="K32" s="589"/>
      <c r="L32" s="604" t="s">
        <v>124</v>
      </c>
      <c r="M32" s="606"/>
      <c r="N32" s="600" t="s">
        <v>216</v>
      </c>
      <c r="O32" s="601"/>
      <c r="P32" s="602" t="s">
        <v>75</v>
      </c>
      <c r="Q32" s="603"/>
      <c r="R32" s="588"/>
      <c r="S32" s="589"/>
      <c r="T32" s="604" t="s">
        <v>64</v>
      </c>
      <c r="U32" s="606"/>
      <c r="V32" s="605" t="s">
        <v>64</v>
      </c>
      <c r="W32" s="605"/>
      <c r="X32" s="602" t="s">
        <v>75</v>
      </c>
      <c r="Y32" s="603"/>
      <c r="Z32" s="588"/>
      <c r="AA32" s="589"/>
      <c r="AB32" s="604" t="s">
        <v>96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187">
        <f>COUNTA(D32:AU32)</f>
        <v>15</v>
      </c>
    </row>
    <row r="33" spans="1:48" s="187" customFormat="1" ht="16.5" customHeight="1" outlineLevel="1" x14ac:dyDescent="0.2">
      <c r="A33" s="59"/>
      <c r="B33" s="72" t="s">
        <v>197</v>
      </c>
      <c r="C33" s="80"/>
      <c r="D33" s="591" t="s">
        <v>210</v>
      </c>
      <c r="E33" s="592"/>
      <c r="F33" s="593" t="s">
        <v>129</v>
      </c>
      <c r="G33" s="594"/>
      <c r="H33" s="595"/>
      <c r="I33" s="596"/>
      <c r="J33" s="597"/>
      <c r="K33" s="598"/>
      <c r="L33" s="591" t="s">
        <v>129</v>
      </c>
      <c r="M33" s="592"/>
      <c r="N33" s="593" t="s">
        <v>129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129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187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187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94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182"/>
      <c r="AG36" s="182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187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68</v>
      </c>
      <c r="G37" s="601"/>
      <c r="H37" s="602" t="s">
        <v>75</v>
      </c>
      <c r="I37" s="603"/>
      <c r="J37" s="588"/>
      <c r="K37" s="589"/>
      <c r="L37" s="604" t="s">
        <v>202</v>
      </c>
      <c r="M37" s="605"/>
      <c r="N37" s="600" t="s">
        <v>90</v>
      </c>
      <c r="O37" s="601"/>
      <c r="P37" s="602" t="s">
        <v>75</v>
      </c>
      <c r="Q37" s="603"/>
      <c r="R37" s="588"/>
      <c r="S37" s="589"/>
      <c r="T37" s="604" t="s">
        <v>74</v>
      </c>
      <c r="U37" s="606"/>
      <c r="V37" s="605" t="s">
        <v>98</v>
      </c>
      <c r="W37" s="605"/>
      <c r="X37" s="602" t="s">
        <v>75</v>
      </c>
      <c r="Y37" s="603"/>
      <c r="Z37" s="588"/>
      <c r="AA37" s="589"/>
      <c r="AB37" s="604" t="s">
        <v>98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229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87">
        <f>COUNTA(D37:AU37)</f>
        <v>15</v>
      </c>
    </row>
    <row r="38" spans="1:48" s="187" customFormat="1" ht="16.5" customHeight="1" outlineLevel="1" x14ac:dyDescent="0.2">
      <c r="A38" s="59"/>
      <c r="B38" s="72" t="s">
        <v>231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210</v>
      </c>
      <c r="U38" s="617"/>
      <c r="V38" s="599" t="s">
        <v>129</v>
      </c>
      <c r="W38" s="599"/>
      <c r="X38" s="595"/>
      <c r="Y38" s="596"/>
      <c r="Z38" s="597"/>
      <c r="AA38" s="598"/>
      <c r="AB38" s="591" t="s">
        <v>129</v>
      </c>
      <c r="AC38" s="599"/>
      <c r="AD38" s="593" t="s">
        <v>210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87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87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187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238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62</v>
      </c>
      <c r="AQ42" s="527"/>
      <c r="AR42" s="528"/>
      <c r="AS42" s="529"/>
      <c r="AT42" s="530"/>
      <c r="AU42" s="531"/>
      <c r="AV42" s="187">
        <f>COUNTA(D42:AU42)</f>
        <v>20</v>
      </c>
    </row>
    <row r="43" spans="1:48" s="187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187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187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513" t="s">
        <v>45</v>
      </c>
      <c r="AE45" s="512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187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62</v>
      </c>
      <c r="AK47" s="538"/>
      <c r="AL47" s="535" t="s">
        <v>60</v>
      </c>
      <c r="AM47" s="536"/>
      <c r="AN47" s="527" t="s">
        <v>62</v>
      </c>
      <c r="AO47" s="534"/>
      <c r="AP47" s="527" t="s">
        <v>60</v>
      </c>
      <c r="AQ47" s="527"/>
      <c r="AR47" s="528"/>
      <c r="AS47" s="529"/>
      <c r="AT47" s="530"/>
      <c r="AU47" s="531"/>
      <c r="AV47" s="187">
        <f>COUNTA(D47:AU47)</f>
        <v>20</v>
      </c>
    </row>
    <row r="48" spans="1:48" s="187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187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187" customFormat="1" ht="16.5" customHeight="1" outlineLevel="1" thickBot="1" x14ac:dyDescent="0.25">
      <c r="A50" s="59"/>
      <c r="B50" s="58">
        <v>404</v>
      </c>
      <c r="C50" s="82">
        <v>44</v>
      </c>
      <c r="D50" s="509" t="s">
        <v>51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187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30"/>
      <c r="Q52" s="563"/>
      <c r="R52" s="530"/>
      <c r="S52" s="530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62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187">
        <f>COUNTA(D52:AU52)</f>
        <v>10</v>
      </c>
    </row>
    <row r="53" spans="1:48" s="187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3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187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184"/>
      <c r="Q54" s="83"/>
      <c r="R54" s="184"/>
      <c r="S54" s="185"/>
      <c r="T54" s="69"/>
      <c r="U54" s="68"/>
      <c r="V54" s="66"/>
      <c r="W54" s="64"/>
      <c r="X54" s="91"/>
      <c r="Y54" s="83"/>
      <c r="Z54" s="184"/>
      <c r="AA54" s="91"/>
      <c r="AB54" s="69"/>
      <c r="AC54" s="68"/>
      <c r="AD54" s="66"/>
      <c r="AE54" s="67"/>
      <c r="AF54" s="184"/>
      <c r="AG54" s="83"/>
      <c r="AH54" s="184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187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571"/>
      <c r="Q55" s="557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187" customFormat="1" ht="16.5" customHeight="1" outlineLevel="1" x14ac:dyDescent="0.2">
      <c r="A57" s="59"/>
      <c r="B57" s="75" t="s">
        <v>11</v>
      </c>
      <c r="C57" s="81"/>
      <c r="D57" s="537" t="s">
        <v>59</v>
      </c>
      <c r="E57" s="538"/>
      <c r="F57" s="527" t="s">
        <v>66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265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187">
        <f>COUNTA(D57:AU57)</f>
        <v>20</v>
      </c>
    </row>
    <row r="58" spans="1:48" s="187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180"/>
      <c r="AS58" s="181"/>
      <c r="AT58" s="541"/>
      <c r="AU58" s="542"/>
    </row>
    <row r="59" spans="1:48" s="187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187" customFormat="1" ht="16.5" customHeight="1" outlineLevel="1" thickBot="1" x14ac:dyDescent="0.25">
      <c r="A60" s="59"/>
      <c r="B60" s="58">
        <v>401</v>
      </c>
      <c r="C60" s="57">
        <v>33</v>
      </c>
      <c r="D60" s="509" t="s">
        <v>116</v>
      </c>
      <c r="E60" s="510"/>
      <c r="F60" s="506" t="s">
        <v>57</v>
      </c>
      <c r="G60" s="505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777" t="s">
        <v>325</v>
      </c>
      <c r="S60" s="778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187" customFormat="1" ht="16.5" customHeight="1" outlineLevel="1" x14ac:dyDescent="0.2">
      <c r="A62" s="59"/>
      <c r="B62" s="75" t="s">
        <v>119</v>
      </c>
      <c r="C62" s="81"/>
      <c r="D62" s="537" t="s">
        <v>66</v>
      </c>
      <c r="E62" s="538"/>
      <c r="F62" s="527" t="s">
        <v>59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70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265</v>
      </c>
      <c r="AO62" s="534"/>
      <c r="AP62" s="527" t="s">
        <v>273</v>
      </c>
      <c r="AQ62" s="527"/>
      <c r="AR62" s="528"/>
      <c r="AS62" s="529"/>
      <c r="AT62" s="530"/>
      <c r="AU62" s="531"/>
      <c r="AV62" s="187">
        <f>COUNTA(D62:AU62)</f>
        <v>20</v>
      </c>
    </row>
    <row r="63" spans="1:48" s="187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180"/>
      <c r="AS63" s="181"/>
      <c r="AT63" s="541"/>
      <c r="AU63" s="542"/>
    </row>
    <row r="64" spans="1:48" s="187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187" customFormat="1" ht="16.5" customHeight="1" outlineLevel="1" thickBot="1" x14ac:dyDescent="0.25">
      <c r="A65" s="59"/>
      <c r="B65" s="58">
        <v>402</v>
      </c>
      <c r="C65" s="57">
        <v>34</v>
      </c>
      <c r="D65" s="514" t="s">
        <v>57</v>
      </c>
      <c r="E65" s="515"/>
      <c r="F65" s="511" t="s">
        <v>116</v>
      </c>
      <c r="G65" s="512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514" t="s">
        <v>57</v>
      </c>
      <c r="U65" s="515"/>
      <c r="V65" s="513" t="s">
        <v>116</v>
      </c>
      <c r="W65" s="512"/>
      <c r="X65" s="511" t="s">
        <v>149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149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187" customFormat="1" ht="16.5" customHeight="1" outlineLevel="1" x14ac:dyDescent="0.2">
      <c r="A67" s="59"/>
      <c r="B67" s="75" t="s">
        <v>120</v>
      </c>
      <c r="C67" s="81"/>
      <c r="D67" s="528"/>
      <c r="E67" s="563"/>
      <c r="F67" s="566"/>
      <c r="G67" s="563"/>
      <c r="H67" s="533" t="s">
        <v>70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58</v>
      </c>
      <c r="Q67" s="534"/>
      <c r="R67" s="535" t="s">
        <v>72</v>
      </c>
      <c r="S67" s="536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72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187">
        <f>COUNTA(D67:AU67)</f>
        <v>10</v>
      </c>
    </row>
    <row r="68" spans="1:48" s="187" customFormat="1" ht="16.5" customHeight="1" outlineLevel="1" x14ac:dyDescent="0.2">
      <c r="A68" s="59"/>
      <c r="B68" s="73" t="s">
        <v>41</v>
      </c>
      <c r="C68" s="80"/>
      <c r="D68" s="539"/>
      <c r="E68" s="559"/>
      <c r="F68" s="541"/>
      <c r="G68" s="560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180"/>
      <c r="AS68" s="181"/>
      <c r="AT68" s="541"/>
      <c r="AU68" s="542"/>
    </row>
    <row r="69" spans="1:48" s="187" customFormat="1" ht="16.5" customHeight="1" outlineLevel="1" x14ac:dyDescent="0.2">
      <c r="A69" s="59"/>
      <c r="B69" s="72" t="s">
        <v>281</v>
      </c>
      <c r="C69" s="80">
        <v>4</v>
      </c>
      <c r="D69" s="63"/>
      <c r="E69" s="83"/>
      <c r="F69" s="184"/>
      <c r="G69" s="91"/>
      <c r="H69" s="66"/>
      <c r="I69" s="68"/>
      <c r="J69" s="79"/>
      <c r="K69" s="70"/>
      <c r="L69" s="63"/>
      <c r="M69" s="83"/>
      <c r="N69" s="61"/>
      <c r="O69" s="185"/>
      <c r="P69" s="67"/>
      <c r="Q69" s="68"/>
      <c r="R69" s="66"/>
      <c r="S69" s="67"/>
      <c r="T69" s="63"/>
      <c r="U69" s="185"/>
      <c r="V69" s="184"/>
      <c r="W69" s="91"/>
      <c r="X69" s="67"/>
      <c r="Y69" s="68"/>
      <c r="Z69" s="65"/>
      <c r="AA69" s="64"/>
      <c r="AB69" s="63"/>
      <c r="AC69" s="185"/>
      <c r="AD69" s="184"/>
      <c r="AE69" s="91"/>
      <c r="AF69" s="67"/>
      <c r="AG69" s="68"/>
      <c r="AH69" s="65"/>
      <c r="AI69" s="64"/>
      <c r="AJ69" s="63"/>
      <c r="AK69" s="185"/>
      <c r="AL69" s="184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187" customFormat="1" ht="16.5" customHeight="1" outlineLevel="1" thickBot="1" x14ac:dyDescent="0.25">
      <c r="A70" s="59"/>
      <c r="B70" s="58">
        <v>405</v>
      </c>
      <c r="C70" s="57"/>
      <c r="D70" s="498"/>
      <c r="E70" s="550"/>
      <c r="F70" s="550"/>
      <c r="G70" s="551"/>
      <c r="H70" s="555" t="s">
        <v>113</v>
      </c>
      <c r="I70" s="556"/>
      <c r="J70" s="774" t="s">
        <v>322</v>
      </c>
      <c r="K70" s="778"/>
      <c r="L70" s="550"/>
      <c r="M70" s="553"/>
      <c r="N70" s="557"/>
      <c r="O70" s="551"/>
      <c r="P70" s="511" t="s">
        <v>52</v>
      </c>
      <c r="Q70" s="513"/>
      <c r="R70" s="496" t="s">
        <v>49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178"/>
      <c r="AU71" s="179"/>
    </row>
    <row r="72" spans="1:48" s="187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282</v>
      </c>
      <c r="K72" s="536"/>
      <c r="L72" s="537" t="s">
        <v>106</v>
      </c>
      <c r="M72" s="538"/>
      <c r="N72" s="527" t="s">
        <v>70</v>
      </c>
      <c r="O72" s="536"/>
      <c r="P72" s="527" t="s">
        <v>70</v>
      </c>
      <c r="Q72" s="534"/>
      <c r="R72" s="527" t="s">
        <v>60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282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187">
        <f>COUNTA(J72:AU72)</f>
        <v>17</v>
      </c>
    </row>
    <row r="73" spans="1:48" s="187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187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187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125</v>
      </c>
      <c r="G75" s="512"/>
      <c r="H75" s="774" t="s">
        <v>151</v>
      </c>
      <c r="I75" s="776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49</v>
      </c>
      <c r="Q75" s="513"/>
      <c r="R75" s="496" t="s">
        <v>52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496" t="s">
        <v>113</v>
      </c>
      <c r="AQ75" s="497"/>
      <c r="AR75" s="498"/>
      <c r="AS75" s="499"/>
      <c r="AT75" s="500"/>
      <c r="AU75" s="501"/>
    </row>
    <row r="76" spans="1:48" s="187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187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187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187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189"/>
      <c r="T80" s="35"/>
      <c r="U80" s="34"/>
      <c r="V80" s="188"/>
      <c r="W80" s="188" t="s">
        <v>5</v>
      </c>
      <c r="X80" s="188"/>
      <c r="Y80" s="188"/>
      <c r="Z80" s="188"/>
      <c r="AA80" s="189"/>
      <c r="AB80" s="35"/>
      <c r="AC80" s="34"/>
      <c r="AD80" s="188"/>
      <c r="AE80" s="188" t="s">
        <v>4</v>
      </c>
      <c r="AF80" s="188"/>
      <c r="AG80" s="188"/>
      <c r="AH80" s="188"/>
      <c r="AI80" s="189"/>
      <c r="AJ80" s="35"/>
      <c r="AK80" s="34"/>
      <c r="AL80" s="188"/>
      <c r="AM80" s="188" t="s">
        <v>3</v>
      </c>
      <c r="AN80" s="188"/>
      <c r="AO80" s="188"/>
      <c r="AP80" s="188"/>
      <c r="AQ80" s="189"/>
      <c r="AR80" s="188"/>
      <c r="AS80" s="188" t="s">
        <v>2</v>
      </c>
      <c r="AT80" s="188"/>
      <c r="AU80" s="189"/>
    </row>
    <row r="81" spans="2:48" s="187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187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1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1</v>
      </c>
      <c r="Q82" s="14">
        <f t="shared" si="0"/>
        <v>0</v>
      </c>
      <c r="R82" s="14">
        <f t="shared" si="0"/>
        <v>0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0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1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22</v>
      </c>
    </row>
    <row r="83" spans="2:48" s="187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0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1</v>
      </c>
      <c r="S83" s="18">
        <f t="shared" si="0"/>
        <v>0</v>
      </c>
      <c r="T83" s="19">
        <f t="shared" si="1"/>
        <v>1</v>
      </c>
      <c r="U83" s="14">
        <f t="shared" si="1"/>
        <v>0</v>
      </c>
      <c r="V83" s="14">
        <f t="shared" si="1"/>
        <v>1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1</v>
      </c>
      <c r="AK83" s="14">
        <f t="shared" si="2"/>
        <v>0</v>
      </c>
      <c r="AL83" s="14">
        <f t="shared" si="2"/>
        <v>1</v>
      </c>
      <c r="AM83" s="14">
        <f t="shared" si="2"/>
        <v>0</v>
      </c>
      <c r="AN83" s="14">
        <f t="shared" si="2"/>
        <v>1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24</v>
      </c>
    </row>
    <row r="84" spans="2:48" s="187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12</v>
      </c>
    </row>
    <row r="85" spans="2:48" s="187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0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0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1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26</v>
      </c>
    </row>
    <row r="86" spans="2:48" s="187" customFormat="1" ht="18" customHeight="1" outlineLevel="1" x14ac:dyDescent="0.2">
      <c r="B86" s="22" t="s">
        <v>149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1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1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28</v>
      </c>
    </row>
    <row r="87" spans="2:48" s="187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28</v>
      </c>
    </row>
    <row r="88" spans="2:48" s="187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26</v>
      </c>
    </row>
    <row r="89" spans="2:48" s="187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1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26</v>
      </c>
    </row>
    <row r="90" spans="2:48" s="187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28</v>
      </c>
    </row>
    <row r="91" spans="2:48" s="187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28</v>
      </c>
    </row>
    <row r="92" spans="2:48" s="187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187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187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187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1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</v>
      </c>
    </row>
    <row r="96" spans="2:48" s="187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187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187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187" customFormat="1" ht="18" customHeight="1" outlineLevel="1" x14ac:dyDescent="0.2">
      <c r="B99" s="21" t="s">
        <v>55</v>
      </c>
      <c r="C99" s="20"/>
      <c r="D99" s="19">
        <f t="shared" si="5"/>
        <v>1</v>
      </c>
      <c r="E99" s="14">
        <f t="shared" si="5"/>
        <v>0</v>
      </c>
      <c r="F99" s="14">
        <f t="shared" si="5"/>
        <v>1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0</v>
      </c>
      <c r="O99" s="14">
        <f t="shared" si="5"/>
        <v>0</v>
      </c>
      <c r="P99" s="14">
        <f t="shared" si="5"/>
        <v>0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8</v>
      </c>
    </row>
    <row r="100" spans="1:48" s="187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20</v>
      </c>
    </row>
    <row r="101" spans="1:48" s="187" customFormat="1" ht="16.5" customHeight="1" outlineLevel="1" x14ac:dyDescent="0.2">
      <c r="B101" s="21" t="s">
        <v>57</v>
      </c>
      <c r="C101" s="20"/>
      <c r="D101" s="19">
        <f t="shared" si="5"/>
        <v>1</v>
      </c>
      <c r="E101" s="14">
        <f t="shared" si="5"/>
        <v>0</v>
      </c>
      <c r="F101" s="14">
        <f t="shared" si="5"/>
        <v>1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1</v>
      </c>
      <c r="U101" s="14">
        <f t="shared" si="4"/>
        <v>0</v>
      </c>
      <c r="V101" s="14">
        <f t="shared" si="4"/>
        <v>1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8</v>
      </c>
    </row>
    <row r="102" spans="1:48" s="187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1</v>
      </c>
      <c r="U102" s="14">
        <f t="shared" si="4"/>
        <v>0</v>
      </c>
      <c r="V102" s="14">
        <f t="shared" si="4"/>
        <v>1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8</v>
      </c>
    </row>
    <row r="103" spans="1:48" s="186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11</v>
      </c>
      <c r="E104" s="495">
        <f t="shared" si="7"/>
        <v>0</v>
      </c>
      <c r="F104" s="492">
        <f t="shared" si="7"/>
        <v>11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5</v>
      </c>
      <c r="K104" s="493"/>
      <c r="L104" s="494">
        <f>SUM(L82:L103)</f>
        <v>10</v>
      </c>
      <c r="M104" s="495"/>
      <c r="N104" s="492">
        <f>SUM(N82:N103)</f>
        <v>9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10</v>
      </c>
      <c r="U104" s="495">
        <f t="shared" si="8"/>
        <v>0</v>
      </c>
      <c r="V104" s="492">
        <f t="shared" si="8"/>
        <v>10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9</v>
      </c>
      <c r="AC104" s="495">
        <f t="shared" si="8"/>
        <v>0</v>
      </c>
      <c r="AD104" s="492">
        <f t="shared" si="8"/>
        <v>9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10</v>
      </c>
      <c r="AK104" s="495">
        <f t="shared" si="8"/>
        <v>0</v>
      </c>
      <c r="AL104" s="492">
        <f t="shared" si="8"/>
        <v>10</v>
      </c>
      <c r="AM104" s="495">
        <f t="shared" si="8"/>
        <v>0</v>
      </c>
      <c r="AN104" s="492">
        <f t="shared" si="8"/>
        <v>9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332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82</v>
      </c>
      <c r="D109" s="491">
        <f>D11+D16+D21+D26+D31+D36</f>
        <v>73</v>
      </c>
      <c r="E109" s="489"/>
      <c r="F109" s="489">
        <f>F11+F16+F21+F26+F31+F36</f>
        <v>73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34</v>
      </c>
      <c r="U109" s="489"/>
      <c r="V109" s="489">
        <f t="shared" ref="V109" si="16">V11+V16+V21+V26+V31+V36</f>
        <v>34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34</v>
      </c>
      <c r="AC109" s="489"/>
      <c r="AD109" s="489">
        <f t="shared" ref="AD109" si="20">AD11+AD16+AD21+AD26+AD31+AD36</f>
        <v>12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55</v>
      </c>
      <c r="AK109" s="489"/>
      <c r="AL109" s="489">
        <f t="shared" ref="AL109" si="24">AL11+AL16+AL21+AL26+AL31+AL36</f>
        <v>55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105</v>
      </c>
      <c r="Q110" s="487"/>
      <c r="R110" s="487">
        <f>R41+R46+R51+R56+R61+R66+R71</f>
        <v>78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158</v>
      </c>
      <c r="D111" s="488">
        <f>SUM(D109:E110)</f>
        <v>113</v>
      </c>
      <c r="E111" s="486"/>
      <c r="F111" s="486">
        <f t="shared" ref="F111" si="28">SUM(F109:G110)</f>
        <v>147</v>
      </c>
      <c r="G111" s="486"/>
      <c r="H111" s="486">
        <f t="shared" ref="H111" si="29">SUM(H109:I110)</f>
        <v>57</v>
      </c>
      <c r="I111" s="486"/>
      <c r="J111" s="486">
        <f t="shared" ref="J111" si="30">SUM(J109:K110)</f>
        <v>44</v>
      </c>
      <c r="K111" s="486"/>
      <c r="L111" s="486">
        <f t="shared" ref="L111" si="31">SUM(L109:M110)</f>
        <v>158</v>
      </c>
      <c r="M111" s="486"/>
      <c r="N111" s="486">
        <f t="shared" ref="N111" si="32">SUM(N109:O110)</f>
        <v>152</v>
      </c>
      <c r="O111" s="486"/>
      <c r="P111" s="486">
        <f t="shared" ref="P111" si="33">SUM(P109:Q110)</f>
        <v>114</v>
      </c>
      <c r="Q111" s="486"/>
      <c r="R111" s="486">
        <f t="shared" ref="R111" si="34">SUM(R109:S110)</f>
        <v>78</v>
      </c>
      <c r="S111" s="486"/>
      <c r="T111" s="486">
        <f t="shared" ref="T111" si="35">SUM(T109:U110)</f>
        <v>136</v>
      </c>
      <c r="U111" s="486"/>
      <c r="V111" s="486">
        <f t="shared" ref="V111" si="36">SUM(V109:W110)</f>
        <v>62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139</v>
      </c>
      <c r="AC111" s="486"/>
      <c r="AD111" s="486">
        <f t="shared" ref="AD111" si="40">SUM(AD109:AE110)</f>
        <v>117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130</v>
      </c>
      <c r="AK111" s="486"/>
      <c r="AL111" s="486">
        <f t="shared" ref="AL111" si="44">SUM(AL109:AM110)</f>
        <v>119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</mergeCells>
  <phoneticPr fontId="4"/>
  <conditionalFormatting sqref="AV82:AV103">
    <cfRule type="cellIs" dxfId="41" priority="3" stopIfTrue="1" operator="greaterThan">
      <formula>22</formula>
    </cfRule>
  </conditionalFormatting>
  <conditionalFormatting sqref="D82:AU103">
    <cfRule type="cellIs" dxfId="40" priority="1" stopIfTrue="1" operator="greaterThan">
      <formula>1</formula>
    </cfRule>
    <cfRule type="cellIs" dxfId="39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6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M22" zoomScale="65" zoomScaleNormal="65" zoomScaleSheetLayoutView="70" workbookViewId="0">
      <selection activeCell="AF35" sqref="AF35:AG3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24"/>
    </row>
    <row r="2" spans="1:48" s="224" customFormat="1" ht="18.75" x14ac:dyDescent="0.2">
      <c r="B2" s="223" t="s">
        <v>25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24" customFormat="1" ht="17.25" customHeight="1" outlineLevel="1" thickBot="1" x14ac:dyDescent="0.25">
      <c r="A4" s="111"/>
      <c r="B4" s="661"/>
      <c r="C4" s="663" t="s">
        <v>20</v>
      </c>
      <c r="D4" s="644">
        <v>43612</v>
      </c>
      <c r="E4" s="645"/>
      <c r="F4" s="645"/>
      <c r="G4" s="645"/>
      <c r="H4" s="645"/>
      <c r="I4" s="645"/>
      <c r="J4" s="645"/>
      <c r="K4" s="646"/>
      <c r="L4" s="644">
        <v>43613</v>
      </c>
      <c r="M4" s="645"/>
      <c r="N4" s="645"/>
      <c r="O4" s="645"/>
      <c r="P4" s="645"/>
      <c r="Q4" s="645"/>
      <c r="R4" s="645"/>
      <c r="S4" s="646"/>
      <c r="T4" s="644">
        <v>43614</v>
      </c>
      <c r="U4" s="645"/>
      <c r="V4" s="645"/>
      <c r="W4" s="645"/>
      <c r="X4" s="645"/>
      <c r="Y4" s="645"/>
      <c r="Z4" s="645"/>
      <c r="AA4" s="646"/>
      <c r="AB4" s="644">
        <v>43615</v>
      </c>
      <c r="AC4" s="645"/>
      <c r="AD4" s="645"/>
      <c r="AE4" s="645"/>
      <c r="AF4" s="645"/>
      <c r="AG4" s="645"/>
      <c r="AH4" s="645"/>
      <c r="AI4" s="646"/>
      <c r="AJ4" s="644">
        <v>43616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224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20"/>
      <c r="AG6" s="220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24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24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24" customFormat="1" ht="16.5" hidden="1" customHeight="1" outlineLevel="1" x14ac:dyDescent="0.2">
      <c r="A9" s="59"/>
      <c r="B9" s="103"/>
      <c r="C9" s="102"/>
      <c r="D9" s="63"/>
      <c r="E9" s="83"/>
      <c r="F9" s="61"/>
      <c r="G9" s="229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29"/>
      <c r="T9" s="63"/>
      <c r="U9" s="83"/>
      <c r="V9" s="61"/>
      <c r="W9" s="229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28"/>
      <c r="AI9" s="60"/>
      <c r="AJ9" s="63"/>
      <c r="AK9" s="229"/>
      <c r="AL9" s="228"/>
      <c r="AM9" s="91"/>
      <c r="AN9" s="61"/>
      <c r="AO9" s="83"/>
      <c r="AP9" s="228"/>
      <c r="AQ9" s="229"/>
      <c r="AR9" s="63"/>
      <c r="AS9" s="62"/>
      <c r="AT9" s="61"/>
      <c r="AU9" s="60"/>
    </row>
    <row r="10" spans="1:48" s="224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227"/>
      <c r="AG11" s="227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224" customFormat="1" ht="16.5" customHeight="1" outlineLevel="1" x14ac:dyDescent="0.2">
      <c r="A12" s="94"/>
      <c r="B12" s="75" t="s">
        <v>13</v>
      </c>
      <c r="C12" s="81"/>
      <c r="D12" s="604" t="s">
        <v>68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328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83</v>
      </c>
      <c r="AM12" s="601"/>
      <c r="AN12" s="605"/>
      <c r="AO12" s="605"/>
      <c r="AP12" s="566"/>
      <c r="AQ12" s="530"/>
      <c r="AR12" s="567"/>
      <c r="AS12" s="590"/>
      <c r="AT12" s="530"/>
      <c r="AU12" s="531"/>
      <c r="AV12" s="224">
        <f>COUNTA(D12:AU12)</f>
        <v>12</v>
      </c>
    </row>
    <row r="13" spans="1:48" s="224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224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29"/>
      <c r="L14" s="90"/>
      <c r="M14" s="93"/>
      <c r="N14" s="92"/>
      <c r="O14" s="89"/>
      <c r="P14" s="89"/>
      <c r="Q14" s="87"/>
      <c r="R14" s="61"/>
      <c r="S14" s="229"/>
      <c r="T14" s="90"/>
      <c r="U14" s="87"/>
      <c r="V14" s="88"/>
      <c r="W14" s="93"/>
      <c r="X14" s="91"/>
      <c r="Y14" s="83"/>
      <c r="Z14" s="61"/>
      <c r="AA14" s="229"/>
      <c r="AB14" s="90"/>
      <c r="AC14" s="87"/>
      <c r="AD14" s="88"/>
      <c r="AE14" s="87"/>
      <c r="AF14" s="91"/>
      <c r="AG14" s="83"/>
      <c r="AH14" s="228"/>
      <c r="AI14" s="60"/>
      <c r="AJ14" s="90"/>
      <c r="AK14" s="93"/>
      <c r="AL14" s="92"/>
      <c r="AM14" s="89"/>
      <c r="AN14" s="88"/>
      <c r="AO14" s="87"/>
      <c r="AP14" s="228"/>
      <c r="AQ14" s="229"/>
      <c r="AR14" s="63"/>
      <c r="AS14" s="62"/>
      <c r="AT14" s="61"/>
      <c r="AU14" s="60"/>
    </row>
    <row r="15" spans="1:48" s="224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172</v>
      </c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227"/>
      <c r="AG16" s="227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224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174</v>
      </c>
      <c r="G17" s="605"/>
      <c r="H17" s="640" t="s">
        <v>163</v>
      </c>
      <c r="I17" s="641"/>
      <c r="J17" s="530"/>
      <c r="K17" s="531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87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604" t="s">
        <v>83</v>
      </c>
      <c r="AK17" s="605"/>
      <c r="AL17" s="600" t="s">
        <v>83</v>
      </c>
      <c r="AM17" s="601"/>
      <c r="AN17" s="605"/>
      <c r="AO17" s="605"/>
      <c r="AP17" s="566"/>
      <c r="AQ17" s="530"/>
      <c r="AR17" s="567"/>
      <c r="AS17" s="590"/>
      <c r="AT17" s="530"/>
      <c r="AU17" s="531"/>
      <c r="AV17" s="224">
        <f>COUNTA(D17:AU17)</f>
        <v>12</v>
      </c>
    </row>
    <row r="18" spans="1:48" s="224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224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29"/>
      <c r="L19" s="90"/>
      <c r="M19" s="93"/>
      <c r="N19" s="92"/>
      <c r="O19" s="89"/>
      <c r="P19" s="89"/>
      <c r="Q19" s="87"/>
      <c r="R19" s="61"/>
      <c r="S19" s="229"/>
      <c r="T19" s="90"/>
      <c r="U19" s="87"/>
      <c r="V19" s="88"/>
      <c r="W19" s="93"/>
      <c r="X19" s="91"/>
      <c r="Y19" s="83"/>
      <c r="Z19" s="61"/>
      <c r="AA19" s="229"/>
      <c r="AB19" s="90"/>
      <c r="AC19" s="87"/>
      <c r="AD19" s="88"/>
      <c r="AE19" s="87"/>
      <c r="AF19" s="91"/>
      <c r="AG19" s="83"/>
      <c r="AH19" s="228"/>
      <c r="AI19" s="60"/>
      <c r="AJ19" s="90"/>
      <c r="AK19" s="93"/>
      <c r="AL19" s="92"/>
      <c r="AM19" s="89"/>
      <c r="AN19" s="88"/>
      <c r="AO19" s="87"/>
      <c r="AP19" s="228"/>
      <c r="AQ19" s="229"/>
      <c r="AR19" s="63"/>
      <c r="AS19" s="62"/>
      <c r="AT19" s="61"/>
      <c r="AU19" s="60"/>
    </row>
    <row r="20" spans="1:48" s="224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637" t="s">
        <v>93</v>
      </c>
      <c r="AE20" s="637"/>
      <c r="AF20" s="631"/>
      <c r="AG20" s="571"/>
      <c r="AH20" s="553"/>
      <c r="AI20" s="501"/>
      <c r="AJ20" s="585" t="s">
        <v>172</v>
      </c>
      <c r="AK20" s="586"/>
      <c r="AL20" s="637" t="s">
        <v>172</v>
      </c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813" t="s">
        <v>326</v>
      </c>
      <c r="E21" s="814"/>
      <c r="F21" s="814"/>
      <c r="G21" s="814"/>
      <c r="H21" s="814"/>
      <c r="I21" s="814"/>
      <c r="J21" s="814"/>
      <c r="K21" s="822"/>
      <c r="L21" s="813" t="s">
        <v>327</v>
      </c>
      <c r="M21" s="814"/>
      <c r="N21" s="814"/>
      <c r="O21" s="814"/>
      <c r="P21" s="814"/>
      <c r="Q21" s="814"/>
      <c r="R21" s="814"/>
      <c r="S21" s="822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227"/>
      <c r="AG21" s="227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224" customFormat="1" ht="16.5" customHeight="1" outlineLevel="1" x14ac:dyDescent="0.2">
      <c r="A22" s="94"/>
      <c r="B22" s="75" t="s">
        <v>13</v>
      </c>
      <c r="C22" s="81"/>
      <c r="D22" s="816"/>
      <c r="E22" s="817"/>
      <c r="F22" s="817"/>
      <c r="G22" s="817"/>
      <c r="H22" s="817"/>
      <c r="I22" s="817"/>
      <c r="J22" s="817"/>
      <c r="K22" s="823"/>
      <c r="L22" s="816"/>
      <c r="M22" s="817"/>
      <c r="N22" s="817"/>
      <c r="O22" s="817"/>
      <c r="P22" s="817"/>
      <c r="Q22" s="817"/>
      <c r="R22" s="817"/>
      <c r="S22" s="823"/>
      <c r="T22" s="604"/>
      <c r="U22" s="606"/>
      <c r="V22" s="605"/>
      <c r="W22" s="605"/>
      <c r="X22" s="828"/>
      <c r="Y22" s="829"/>
      <c r="Z22" s="830"/>
      <c r="AA22" s="831"/>
      <c r="AB22" s="604" t="s">
        <v>85</v>
      </c>
      <c r="AC22" s="605"/>
      <c r="AD22" s="600" t="s">
        <v>122</v>
      </c>
      <c r="AE22" s="601"/>
      <c r="AF22" s="828" t="s">
        <v>329</v>
      </c>
      <c r="AG22" s="829"/>
      <c r="AH22" s="830"/>
      <c r="AI22" s="831"/>
      <c r="AJ22" s="604" t="s">
        <v>83</v>
      </c>
      <c r="AK22" s="605"/>
      <c r="AL22" s="600" t="s">
        <v>83</v>
      </c>
      <c r="AM22" s="601"/>
      <c r="AN22" s="828" t="s">
        <v>63</v>
      </c>
      <c r="AO22" s="829"/>
      <c r="AP22" s="830"/>
      <c r="AQ22" s="831"/>
      <c r="AR22" s="567"/>
      <c r="AS22" s="590"/>
      <c r="AT22" s="530"/>
      <c r="AU22" s="531"/>
      <c r="AV22" s="224">
        <f>COUNTA(D22:AU22)</f>
        <v>6</v>
      </c>
    </row>
    <row r="23" spans="1:48" s="224" customFormat="1" ht="16.5" customHeight="1" outlineLevel="1" x14ac:dyDescent="0.2">
      <c r="A23" s="59"/>
      <c r="B23" s="72" t="s">
        <v>29</v>
      </c>
      <c r="C23" s="80"/>
      <c r="D23" s="816"/>
      <c r="E23" s="817"/>
      <c r="F23" s="817"/>
      <c r="G23" s="817"/>
      <c r="H23" s="817"/>
      <c r="I23" s="817"/>
      <c r="J23" s="817"/>
      <c r="K23" s="823"/>
      <c r="L23" s="816"/>
      <c r="M23" s="817"/>
      <c r="N23" s="817"/>
      <c r="O23" s="817"/>
      <c r="P23" s="817"/>
      <c r="Q23" s="817"/>
      <c r="R23" s="817"/>
      <c r="S23" s="823"/>
      <c r="T23" s="616"/>
      <c r="U23" s="617"/>
      <c r="V23" s="599"/>
      <c r="W23" s="599"/>
      <c r="X23" s="832"/>
      <c r="Y23" s="833"/>
      <c r="Z23" s="597"/>
      <c r="AA23" s="598"/>
      <c r="AB23" s="591">
        <v>305</v>
      </c>
      <c r="AC23" s="592"/>
      <c r="AD23" s="593" t="s">
        <v>129</v>
      </c>
      <c r="AE23" s="594"/>
      <c r="AF23" s="832"/>
      <c r="AG23" s="833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224" customFormat="1" ht="16.5" customHeight="1" outlineLevel="1" x14ac:dyDescent="0.2">
      <c r="A24" s="59"/>
      <c r="B24" s="72" t="s">
        <v>46</v>
      </c>
      <c r="C24" s="80">
        <v>18</v>
      </c>
      <c r="D24" s="816"/>
      <c r="E24" s="817"/>
      <c r="F24" s="817"/>
      <c r="G24" s="817"/>
      <c r="H24" s="817"/>
      <c r="I24" s="817"/>
      <c r="J24" s="817"/>
      <c r="K24" s="823"/>
      <c r="L24" s="816"/>
      <c r="M24" s="817"/>
      <c r="N24" s="817"/>
      <c r="O24" s="817"/>
      <c r="P24" s="817"/>
      <c r="Q24" s="817"/>
      <c r="R24" s="817"/>
      <c r="S24" s="823"/>
      <c r="T24" s="90"/>
      <c r="U24" s="87"/>
      <c r="V24" s="88"/>
      <c r="W24" s="93"/>
      <c r="X24" s="232"/>
      <c r="Y24" s="233"/>
      <c r="Z24" s="125"/>
      <c r="AA24" s="126"/>
      <c r="AB24" s="90"/>
      <c r="AC24" s="93"/>
      <c r="AD24" s="92"/>
      <c r="AE24" s="89"/>
      <c r="AF24" s="232"/>
      <c r="AG24" s="233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224" customFormat="1" ht="16.5" customHeight="1" outlineLevel="1" thickBot="1" x14ac:dyDescent="0.25">
      <c r="A25" s="59"/>
      <c r="B25" s="58">
        <v>305</v>
      </c>
      <c r="C25" s="57"/>
      <c r="D25" s="819"/>
      <c r="E25" s="820"/>
      <c r="F25" s="820"/>
      <c r="G25" s="820"/>
      <c r="H25" s="820"/>
      <c r="I25" s="820"/>
      <c r="J25" s="820"/>
      <c r="K25" s="824"/>
      <c r="L25" s="819"/>
      <c r="M25" s="820"/>
      <c r="N25" s="820"/>
      <c r="O25" s="820"/>
      <c r="P25" s="820"/>
      <c r="Q25" s="820"/>
      <c r="R25" s="820"/>
      <c r="S25" s="824"/>
      <c r="T25" s="618"/>
      <c r="U25" s="619"/>
      <c r="V25" s="620"/>
      <c r="W25" s="621"/>
      <c r="X25" s="834"/>
      <c r="Y25" s="835"/>
      <c r="Z25" s="836"/>
      <c r="AA25" s="837"/>
      <c r="AB25" s="585" t="s">
        <v>46</v>
      </c>
      <c r="AC25" s="586"/>
      <c r="AD25" s="581" t="s">
        <v>121</v>
      </c>
      <c r="AE25" s="582"/>
      <c r="AF25" s="834" t="s">
        <v>151</v>
      </c>
      <c r="AG25" s="835"/>
      <c r="AH25" s="836"/>
      <c r="AI25" s="837"/>
      <c r="AJ25" s="585" t="s">
        <v>149</v>
      </c>
      <c r="AK25" s="586"/>
      <c r="AL25" s="581" t="s">
        <v>149</v>
      </c>
      <c r="AM25" s="582"/>
      <c r="AN25" s="834" t="s">
        <v>151</v>
      </c>
      <c r="AO25" s="835"/>
      <c r="AP25" s="836"/>
      <c r="AQ25" s="837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227"/>
      <c r="AG26" s="227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224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124</v>
      </c>
      <c r="M27" s="606"/>
      <c r="N27" s="600" t="s">
        <v>88</v>
      </c>
      <c r="O27" s="601"/>
      <c r="P27" s="636" t="s">
        <v>90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604" t="s">
        <v>92</v>
      </c>
      <c r="AK27" s="605"/>
      <c r="AL27" s="600" t="s">
        <v>92</v>
      </c>
      <c r="AM27" s="601"/>
      <c r="AN27" s="605"/>
      <c r="AO27" s="605"/>
      <c r="AP27" s="566"/>
      <c r="AQ27" s="530"/>
      <c r="AR27" s="567"/>
      <c r="AS27" s="590"/>
      <c r="AT27" s="530"/>
      <c r="AU27" s="531"/>
      <c r="AV27" s="224">
        <f>COUNTA(D27:AU27)</f>
        <v>12</v>
      </c>
    </row>
    <row r="28" spans="1:48" s="224" customFormat="1" ht="16.5" customHeight="1" outlineLevel="1" x14ac:dyDescent="0.2">
      <c r="A28" s="59"/>
      <c r="B28" s="72" t="s">
        <v>32</v>
      </c>
      <c r="C28" s="80"/>
      <c r="D28" s="591" t="s">
        <v>129</v>
      </c>
      <c r="E28" s="592"/>
      <c r="F28" s="593" t="s">
        <v>129</v>
      </c>
      <c r="G28" s="594"/>
      <c r="H28" s="635">
        <v>204</v>
      </c>
      <c r="I28" s="592"/>
      <c r="J28" s="541"/>
      <c r="K28" s="542"/>
      <c r="L28" s="591" t="s">
        <v>129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129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224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229"/>
      <c r="L29" s="90"/>
      <c r="M29" s="93"/>
      <c r="N29" s="92"/>
      <c r="O29" s="89"/>
      <c r="P29" s="127"/>
      <c r="Q29" s="128"/>
      <c r="R29" s="61"/>
      <c r="S29" s="229"/>
      <c r="T29" s="90"/>
      <c r="U29" s="87"/>
      <c r="V29" s="88"/>
      <c r="W29" s="93"/>
      <c r="X29" s="91"/>
      <c r="Y29" s="83"/>
      <c r="Z29" s="61"/>
      <c r="AA29" s="229"/>
      <c r="AB29" s="90"/>
      <c r="AC29" s="87"/>
      <c r="AD29" s="88"/>
      <c r="AE29" s="87"/>
      <c r="AF29" s="91"/>
      <c r="AG29" s="83"/>
      <c r="AH29" s="228"/>
      <c r="AI29" s="60"/>
      <c r="AJ29" s="90"/>
      <c r="AK29" s="93"/>
      <c r="AL29" s="92"/>
      <c r="AM29" s="89"/>
      <c r="AN29" s="88"/>
      <c r="AO29" s="87"/>
      <c r="AP29" s="228"/>
      <c r="AQ29" s="229"/>
      <c r="AR29" s="63"/>
      <c r="AS29" s="62"/>
      <c r="AT29" s="61"/>
      <c r="AU29" s="60"/>
    </row>
    <row r="30" spans="1:48" s="224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95</v>
      </c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813" t="s">
        <v>327</v>
      </c>
      <c r="E31" s="814"/>
      <c r="F31" s="814"/>
      <c r="G31" s="814"/>
      <c r="H31" s="814"/>
      <c r="I31" s="814"/>
      <c r="J31" s="814"/>
      <c r="K31" s="822"/>
      <c r="L31" s="813" t="s">
        <v>327</v>
      </c>
      <c r="M31" s="814"/>
      <c r="N31" s="814"/>
      <c r="O31" s="814"/>
      <c r="P31" s="814"/>
      <c r="Q31" s="814"/>
      <c r="R31" s="814"/>
      <c r="S31" s="822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227"/>
      <c r="AG31" s="227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224" customFormat="1" ht="16.5" customHeight="1" outlineLevel="1" x14ac:dyDescent="0.2">
      <c r="A32" s="94"/>
      <c r="B32" s="75" t="s">
        <v>30</v>
      </c>
      <c r="C32" s="81"/>
      <c r="D32" s="816"/>
      <c r="E32" s="817"/>
      <c r="F32" s="817"/>
      <c r="G32" s="817"/>
      <c r="H32" s="817"/>
      <c r="I32" s="817"/>
      <c r="J32" s="817"/>
      <c r="K32" s="823"/>
      <c r="L32" s="816"/>
      <c r="M32" s="817"/>
      <c r="N32" s="817"/>
      <c r="O32" s="817"/>
      <c r="P32" s="817"/>
      <c r="Q32" s="817"/>
      <c r="R32" s="817"/>
      <c r="S32" s="823"/>
      <c r="T32" s="604"/>
      <c r="U32" s="606"/>
      <c r="V32" s="605"/>
      <c r="W32" s="605"/>
      <c r="X32" s="828"/>
      <c r="Y32" s="829"/>
      <c r="Z32" s="830"/>
      <c r="AA32" s="831"/>
      <c r="AB32" s="604" t="s">
        <v>96</v>
      </c>
      <c r="AC32" s="605"/>
      <c r="AD32" s="600" t="s">
        <v>122</v>
      </c>
      <c r="AE32" s="601"/>
      <c r="AF32" s="828" t="s">
        <v>332</v>
      </c>
      <c r="AG32" s="829"/>
      <c r="AH32" s="830"/>
      <c r="AI32" s="831"/>
      <c r="AJ32" s="604" t="s">
        <v>79</v>
      </c>
      <c r="AK32" s="606"/>
      <c r="AL32" s="605" t="s">
        <v>80</v>
      </c>
      <c r="AM32" s="605"/>
      <c r="AN32" s="828" t="s">
        <v>64</v>
      </c>
      <c r="AO32" s="829"/>
      <c r="AP32" s="830"/>
      <c r="AQ32" s="831"/>
      <c r="AR32" s="567"/>
      <c r="AS32" s="590"/>
      <c r="AT32" s="530"/>
      <c r="AU32" s="531"/>
      <c r="AV32" s="224">
        <f>COUNTA(D32:AU32)</f>
        <v>6</v>
      </c>
    </row>
    <row r="33" spans="1:48" s="224" customFormat="1" ht="16.5" customHeight="1" outlineLevel="1" x14ac:dyDescent="0.2">
      <c r="A33" s="59"/>
      <c r="B33" s="72" t="s">
        <v>29</v>
      </c>
      <c r="C33" s="80"/>
      <c r="D33" s="816"/>
      <c r="E33" s="817"/>
      <c r="F33" s="817"/>
      <c r="G33" s="817"/>
      <c r="H33" s="817"/>
      <c r="I33" s="817"/>
      <c r="J33" s="817"/>
      <c r="K33" s="823"/>
      <c r="L33" s="816"/>
      <c r="M33" s="817"/>
      <c r="N33" s="817"/>
      <c r="O33" s="817"/>
      <c r="P33" s="817"/>
      <c r="Q33" s="817"/>
      <c r="R33" s="817"/>
      <c r="S33" s="823"/>
      <c r="T33" s="616"/>
      <c r="U33" s="617"/>
      <c r="V33" s="599"/>
      <c r="W33" s="599"/>
      <c r="X33" s="832"/>
      <c r="Y33" s="833"/>
      <c r="Z33" s="838"/>
      <c r="AA33" s="839"/>
      <c r="AB33" s="591">
        <v>302</v>
      </c>
      <c r="AC33" s="599"/>
      <c r="AD33" s="593" t="s">
        <v>129</v>
      </c>
      <c r="AE33" s="594"/>
      <c r="AF33" s="832"/>
      <c r="AG33" s="833"/>
      <c r="AH33" s="838"/>
      <c r="AI33" s="839"/>
      <c r="AJ33" s="616">
        <v>302</v>
      </c>
      <c r="AK33" s="617"/>
      <c r="AL33" s="599">
        <v>302</v>
      </c>
      <c r="AM33" s="599"/>
      <c r="AN33" s="832"/>
      <c r="AO33" s="833"/>
      <c r="AP33" s="838"/>
      <c r="AQ33" s="839"/>
      <c r="AR33" s="607"/>
      <c r="AS33" s="608"/>
      <c r="AT33" s="541"/>
      <c r="AU33" s="542"/>
    </row>
    <row r="34" spans="1:48" s="224" customFormat="1" ht="16.5" customHeight="1" outlineLevel="1" x14ac:dyDescent="0.2">
      <c r="A34" s="59"/>
      <c r="B34" s="72" t="s">
        <v>31</v>
      </c>
      <c r="C34" s="80">
        <v>30</v>
      </c>
      <c r="D34" s="816"/>
      <c r="E34" s="817"/>
      <c r="F34" s="817"/>
      <c r="G34" s="817"/>
      <c r="H34" s="817"/>
      <c r="I34" s="817"/>
      <c r="J34" s="817"/>
      <c r="K34" s="823"/>
      <c r="L34" s="816"/>
      <c r="M34" s="817"/>
      <c r="N34" s="817"/>
      <c r="O34" s="817"/>
      <c r="P34" s="817"/>
      <c r="Q34" s="817"/>
      <c r="R34" s="817"/>
      <c r="S34" s="823"/>
      <c r="T34" s="90"/>
      <c r="U34" s="87"/>
      <c r="V34" s="88"/>
      <c r="W34" s="93"/>
      <c r="X34" s="232"/>
      <c r="Y34" s="233"/>
      <c r="Z34" s="234"/>
      <c r="AA34" s="235"/>
      <c r="AB34" s="90"/>
      <c r="AC34" s="93"/>
      <c r="AD34" s="92"/>
      <c r="AE34" s="89"/>
      <c r="AF34" s="232"/>
      <c r="AG34" s="233"/>
      <c r="AH34" s="234"/>
      <c r="AI34" s="235"/>
      <c r="AJ34" s="90"/>
      <c r="AK34" s="87"/>
      <c r="AL34" s="88"/>
      <c r="AM34" s="93"/>
      <c r="AN34" s="232"/>
      <c r="AO34" s="233"/>
      <c r="AP34" s="234"/>
      <c r="AQ34" s="235"/>
      <c r="AR34" s="63"/>
      <c r="AS34" s="62"/>
      <c r="AT34" s="61"/>
      <c r="AU34" s="60"/>
    </row>
    <row r="35" spans="1:48" s="224" customFormat="1" ht="16.5" customHeight="1" outlineLevel="1" thickBot="1" x14ac:dyDescent="0.25">
      <c r="A35" s="59"/>
      <c r="B35" s="58">
        <v>302</v>
      </c>
      <c r="C35" s="57"/>
      <c r="D35" s="816"/>
      <c r="E35" s="817"/>
      <c r="F35" s="817"/>
      <c r="G35" s="817"/>
      <c r="H35" s="817"/>
      <c r="I35" s="817"/>
      <c r="J35" s="817"/>
      <c r="K35" s="823"/>
      <c r="L35" s="816"/>
      <c r="M35" s="817"/>
      <c r="N35" s="817"/>
      <c r="O35" s="817"/>
      <c r="P35" s="817"/>
      <c r="Q35" s="817"/>
      <c r="R35" s="817"/>
      <c r="S35" s="823"/>
      <c r="T35" s="585"/>
      <c r="U35" s="586"/>
      <c r="V35" s="581"/>
      <c r="W35" s="582"/>
      <c r="X35" s="834"/>
      <c r="Y35" s="835"/>
      <c r="Z35" s="836"/>
      <c r="AA35" s="837"/>
      <c r="AB35" s="585" t="s">
        <v>45</v>
      </c>
      <c r="AC35" s="586"/>
      <c r="AD35" s="581" t="s">
        <v>123</v>
      </c>
      <c r="AE35" s="582"/>
      <c r="AF35" s="834" t="s">
        <v>333</v>
      </c>
      <c r="AG35" s="835"/>
      <c r="AH35" s="836"/>
      <c r="AI35" s="837"/>
      <c r="AJ35" s="618" t="s">
        <v>54</v>
      </c>
      <c r="AK35" s="619"/>
      <c r="AL35" s="620" t="s">
        <v>54</v>
      </c>
      <c r="AM35" s="621"/>
      <c r="AN35" s="834" t="s">
        <v>31</v>
      </c>
      <c r="AO35" s="835"/>
      <c r="AP35" s="836"/>
      <c r="AQ35" s="837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816"/>
      <c r="E36" s="817"/>
      <c r="F36" s="817"/>
      <c r="G36" s="817"/>
      <c r="H36" s="817"/>
      <c r="I36" s="817"/>
      <c r="J36" s="817"/>
      <c r="K36" s="823"/>
      <c r="L36" s="816"/>
      <c r="M36" s="817"/>
      <c r="N36" s="817"/>
      <c r="O36" s="817"/>
      <c r="P36" s="817"/>
      <c r="Q36" s="817"/>
      <c r="R36" s="817"/>
      <c r="S36" s="823"/>
      <c r="T36" s="612"/>
      <c r="U36" s="613"/>
      <c r="V36" s="609"/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227"/>
      <c r="AG36" s="227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224" customFormat="1" ht="16.5" customHeight="1" outlineLevel="1" x14ac:dyDescent="0.2">
      <c r="A37" s="94"/>
      <c r="B37" s="75" t="s">
        <v>33</v>
      </c>
      <c r="C37" s="81"/>
      <c r="D37" s="816"/>
      <c r="E37" s="817"/>
      <c r="F37" s="817"/>
      <c r="G37" s="817"/>
      <c r="H37" s="817"/>
      <c r="I37" s="817"/>
      <c r="J37" s="817"/>
      <c r="K37" s="823"/>
      <c r="L37" s="816"/>
      <c r="M37" s="817"/>
      <c r="N37" s="817"/>
      <c r="O37" s="817"/>
      <c r="P37" s="817"/>
      <c r="Q37" s="817"/>
      <c r="R37" s="817"/>
      <c r="S37" s="823"/>
      <c r="T37" s="604"/>
      <c r="U37" s="606"/>
      <c r="V37" s="605"/>
      <c r="W37" s="605"/>
      <c r="X37" s="828"/>
      <c r="Y37" s="829"/>
      <c r="Z37" s="830"/>
      <c r="AA37" s="831"/>
      <c r="AB37" s="604" t="s">
        <v>98</v>
      </c>
      <c r="AC37" s="605"/>
      <c r="AD37" s="600" t="s">
        <v>122</v>
      </c>
      <c r="AE37" s="601"/>
      <c r="AF37" s="828" t="s">
        <v>141</v>
      </c>
      <c r="AG37" s="829"/>
      <c r="AH37" s="830"/>
      <c r="AI37" s="831"/>
      <c r="AJ37" s="604" t="s">
        <v>229</v>
      </c>
      <c r="AK37" s="605"/>
      <c r="AL37" s="600" t="s">
        <v>229</v>
      </c>
      <c r="AM37" s="601"/>
      <c r="AN37" s="828" t="s">
        <v>97</v>
      </c>
      <c r="AO37" s="829"/>
      <c r="AP37" s="830"/>
      <c r="AQ37" s="831"/>
      <c r="AR37" s="567"/>
      <c r="AS37" s="590"/>
      <c r="AT37" s="530"/>
      <c r="AU37" s="531"/>
      <c r="AV37" s="224">
        <f>COUNTA(D37:AU37)</f>
        <v>6</v>
      </c>
    </row>
    <row r="38" spans="1:48" s="224" customFormat="1" ht="16.5" customHeight="1" outlineLevel="1" x14ac:dyDescent="0.2">
      <c r="A38" s="59"/>
      <c r="B38" s="72" t="s">
        <v>29</v>
      </c>
      <c r="C38" s="80"/>
      <c r="D38" s="816"/>
      <c r="E38" s="817"/>
      <c r="F38" s="817"/>
      <c r="G38" s="817"/>
      <c r="H38" s="817"/>
      <c r="I38" s="817"/>
      <c r="J38" s="817"/>
      <c r="K38" s="823"/>
      <c r="L38" s="816"/>
      <c r="M38" s="817"/>
      <c r="N38" s="817"/>
      <c r="O38" s="817"/>
      <c r="P38" s="817"/>
      <c r="Q38" s="817"/>
      <c r="R38" s="817"/>
      <c r="S38" s="823"/>
      <c r="T38" s="616"/>
      <c r="U38" s="617"/>
      <c r="V38" s="599"/>
      <c r="W38" s="599"/>
      <c r="X38" s="595"/>
      <c r="Y38" s="596"/>
      <c r="Z38" s="597"/>
      <c r="AA38" s="598"/>
      <c r="AB38" s="591" t="s">
        <v>129</v>
      </c>
      <c r="AC38" s="599"/>
      <c r="AD38" s="593" t="s">
        <v>129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224" customFormat="1" ht="16.5" customHeight="1" outlineLevel="1" x14ac:dyDescent="0.2">
      <c r="A39" s="59"/>
      <c r="B39" s="72" t="s">
        <v>34</v>
      </c>
      <c r="C39" s="80">
        <v>25</v>
      </c>
      <c r="D39" s="816"/>
      <c r="E39" s="817"/>
      <c r="F39" s="817"/>
      <c r="G39" s="817"/>
      <c r="H39" s="817"/>
      <c r="I39" s="817"/>
      <c r="J39" s="817"/>
      <c r="K39" s="823"/>
      <c r="L39" s="816"/>
      <c r="M39" s="817"/>
      <c r="N39" s="817"/>
      <c r="O39" s="817"/>
      <c r="P39" s="817"/>
      <c r="Q39" s="817"/>
      <c r="R39" s="817"/>
      <c r="S39" s="823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224" customFormat="1" ht="16.5" customHeight="1" outlineLevel="1" thickBot="1" x14ac:dyDescent="0.25">
      <c r="A40" s="59"/>
      <c r="B40" s="58">
        <v>301</v>
      </c>
      <c r="C40" s="57"/>
      <c r="D40" s="819"/>
      <c r="E40" s="820"/>
      <c r="F40" s="820"/>
      <c r="G40" s="820"/>
      <c r="H40" s="820"/>
      <c r="I40" s="820"/>
      <c r="J40" s="820"/>
      <c r="K40" s="824"/>
      <c r="L40" s="819"/>
      <c r="M40" s="820"/>
      <c r="N40" s="820"/>
      <c r="O40" s="820"/>
      <c r="P40" s="820"/>
      <c r="Q40" s="820"/>
      <c r="R40" s="820"/>
      <c r="S40" s="824"/>
      <c r="T40" s="585"/>
      <c r="U40" s="586"/>
      <c r="V40" s="581"/>
      <c r="W40" s="582"/>
      <c r="X40" s="834"/>
      <c r="Y40" s="835"/>
      <c r="Z40" s="836"/>
      <c r="AA40" s="837"/>
      <c r="AB40" s="585" t="s">
        <v>114</v>
      </c>
      <c r="AC40" s="586"/>
      <c r="AD40" s="581" t="s">
        <v>123</v>
      </c>
      <c r="AE40" s="582"/>
      <c r="AF40" s="834" t="s">
        <v>48</v>
      </c>
      <c r="AG40" s="835"/>
      <c r="AH40" s="836"/>
      <c r="AI40" s="837"/>
      <c r="AJ40" s="585" t="s">
        <v>46</v>
      </c>
      <c r="AK40" s="586"/>
      <c r="AL40" s="581" t="s">
        <v>46</v>
      </c>
      <c r="AM40" s="582"/>
      <c r="AN40" s="834" t="s">
        <v>149</v>
      </c>
      <c r="AO40" s="835"/>
      <c r="AP40" s="836"/>
      <c r="AQ40" s="837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224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62</v>
      </c>
      <c r="AQ42" s="527"/>
      <c r="AR42" s="528"/>
      <c r="AS42" s="529"/>
      <c r="AT42" s="530"/>
      <c r="AU42" s="531"/>
      <c r="AV42" s="224">
        <f>COUNTA(D42:AU42)</f>
        <v>20</v>
      </c>
    </row>
    <row r="43" spans="1:48" s="224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224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224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513" t="s">
        <v>45</v>
      </c>
      <c r="AE45" s="512"/>
      <c r="AF45" s="774" t="s">
        <v>331</v>
      </c>
      <c r="AG45" s="776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224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62</v>
      </c>
      <c r="AK47" s="538"/>
      <c r="AL47" s="535" t="s">
        <v>60</v>
      </c>
      <c r="AM47" s="536"/>
      <c r="AN47" s="527" t="s">
        <v>62</v>
      </c>
      <c r="AO47" s="534"/>
      <c r="AP47" s="527" t="s">
        <v>60</v>
      </c>
      <c r="AQ47" s="527"/>
      <c r="AR47" s="528"/>
      <c r="AS47" s="529"/>
      <c r="AT47" s="530"/>
      <c r="AU47" s="531"/>
      <c r="AV47" s="224">
        <f>COUNTA(D47:AU47)</f>
        <v>20</v>
      </c>
    </row>
    <row r="48" spans="1:48" s="224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224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224" customFormat="1" ht="16.5" customHeight="1" outlineLevel="1" thickBot="1" x14ac:dyDescent="0.25">
      <c r="A50" s="59"/>
      <c r="B50" s="58">
        <v>404</v>
      </c>
      <c r="C50" s="82">
        <v>44</v>
      </c>
      <c r="D50" s="509" t="s">
        <v>51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224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30"/>
      <c r="Q52" s="563"/>
      <c r="R52" s="530"/>
      <c r="S52" s="530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792" t="s">
        <v>65</v>
      </c>
      <c r="AC52" s="793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62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224">
        <f>COUNTA(D52:AU52)</f>
        <v>10</v>
      </c>
    </row>
    <row r="53" spans="1:48" s="224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3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224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228"/>
      <c r="Q54" s="83"/>
      <c r="R54" s="228"/>
      <c r="S54" s="229"/>
      <c r="T54" s="69"/>
      <c r="U54" s="68"/>
      <c r="V54" s="66"/>
      <c r="W54" s="64"/>
      <c r="X54" s="91"/>
      <c r="Y54" s="83"/>
      <c r="Z54" s="228"/>
      <c r="AA54" s="91"/>
      <c r="AB54" s="69"/>
      <c r="AC54" s="68"/>
      <c r="AD54" s="66"/>
      <c r="AE54" s="67"/>
      <c r="AF54" s="228"/>
      <c r="AG54" s="83"/>
      <c r="AH54" s="228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224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571"/>
      <c r="Q55" s="557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772" t="s">
        <v>330</v>
      </c>
      <c r="AC55" s="773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224" customFormat="1" ht="16.5" customHeight="1" outlineLevel="1" x14ac:dyDescent="0.2">
      <c r="A57" s="59"/>
      <c r="B57" s="75" t="s">
        <v>11</v>
      </c>
      <c r="C57" s="81"/>
      <c r="D57" s="537" t="s">
        <v>59</v>
      </c>
      <c r="E57" s="538"/>
      <c r="F57" s="527" t="s">
        <v>66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224">
        <f>COUNTA(D57:AU57)</f>
        <v>20</v>
      </c>
    </row>
    <row r="58" spans="1:48" s="224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221"/>
      <c r="AS58" s="222"/>
      <c r="AT58" s="541"/>
      <c r="AU58" s="542"/>
    </row>
    <row r="59" spans="1:48" s="224" customFormat="1" ht="16.5" customHeight="1" outlineLevel="1" x14ac:dyDescent="0.2">
      <c r="A59" s="59"/>
      <c r="B59" s="72" t="s">
        <v>38</v>
      </c>
      <c r="C59" s="80">
        <f>32-1</f>
        <v>31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224" customFormat="1" ht="16.5" customHeight="1" outlineLevel="1" thickBot="1" x14ac:dyDescent="0.25">
      <c r="A60" s="59"/>
      <c r="B60" s="58">
        <v>401</v>
      </c>
      <c r="C60" s="57">
        <f>33-1</f>
        <v>32</v>
      </c>
      <c r="D60" s="509" t="s">
        <v>116</v>
      </c>
      <c r="E60" s="510"/>
      <c r="F60" s="506" t="s">
        <v>57</v>
      </c>
      <c r="G60" s="505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776" t="s">
        <v>151</v>
      </c>
      <c r="O60" s="775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224" customFormat="1" ht="16.5" customHeight="1" outlineLevel="1" x14ac:dyDescent="0.2">
      <c r="A62" s="59"/>
      <c r="B62" s="75" t="s">
        <v>119</v>
      </c>
      <c r="C62" s="81"/>
      <c r="D62" s="537" t="s">
        <v>66</v>
      </c>
      <c r="E62" s="538"/>
      <c r="F62" s="527" t="s">
        <v>59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70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67</v>
      </c>
      <c r="AO62" s="534"/>
      <c r="AP62" s="527" t="s">
        <v>273</v>
      </c>
      <c r="AQ62" s="527"/>
      <c r="AR62" s="528"/>
      <c r="AS62" s="529"/>
      <c r="AT62" s="530"/>
      <c r="AU62" s="531"/>
      <c r="AV62" s="224">
        <f>COUNTA(D62:AU62)</f>
        <v>20</v>
      </c>
    </row>
    <row r="63" spans="1:48" s="224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221"/>
      <c r="AS63" s="222"/>
      <c r="AT63" s="541"/>
      <c r="AU63" s="542"/>
    </row>
    <row r="64" spans="1:48" s="224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224" customFormat="1" ht="16.5" customHeight="1" outlineLevel="1" thickBot="1" x14ac:dyDescent="0.25">
      <c r="A65" s="59"/>
      <c r="B65" s="58">
        <v>402</v>
      </c>
      <c r="C65" s="57">
        <f>34-1</f>
        <v>33</v>
      </c>
      <c r="D65" s="514" t="s">
        <v>57</v>
      </c>
      <c r="E65" s="515"/>
      <c r="F65" s="511" t="s">
        <v>116</v>
      </c>
      <c r="G65" s="512"/>
      <c r="H65" s="511" t="s">
        <v>52</v>
      </c>
      <c r="I65" s="513"/>
      <c r="J65" s="496" t="s">
        <v>116</v>
      </c>
      <c r="K65" s="497"/>
      <c r="L65" s="772" t="s">
        <v>151</v>
      </c>
      <c r="M65" s="773"/>
      <c r="N65" s="513" t="s">
        <v>93</v>
      </c>
      <c r="O65" s="512"/>
      <c r="P65" s="774" t="s">
        <v>151</v>
      </c>
      <c r="Q65" s="776"/>
      <c r="R65" s="496" t="s">
        <v>113</v>
      </c>
      <c r="S65" s="497"/>
      <c r="T65" s="514" t="s">
        <v>57</v>
      </c>
      <c r="U65" s="515"/>
      <c r="V65" s="513" t="s">
        <v>116</v>
      </c>
      <c r="W65" s="512"/>
      <c r="X65" s="511" t="s">
        <v>149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149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224" customFormat="1" ht="16.5" customHeight="1" outlineLevel="1" x14ac:dyDescent="0.2">
      <c r="A67" s="59"/>
      <c r="B67" s="75" t="s">
        <v>120</v>
      </c>
      <c r="C67" s="81"/>
      <c r="D67" s="528"/>
      <c r="E67" s="563"/>
      <c r="F67" s="566"/>
      <c r="G67" s="563"/>
      <c r="H67" s="533" t="s">
        <v>70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58</v>
      </c>
      <c r="Q67" s="534"/>
      <c r="R67" s="535" t="s">
        <v>72</v>
      </c>
      <c r="S67" s="536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72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224">
        <f>COUNTA(D67:AU67)</f>
        <v>10</v>
      </c>
    </row>
    <row r="68" spans="1:48" s="224" customFormat="1" ht="16.5" customHeight="1" outlineLevel="1" x14ac:dyDescent="0.2">
      <c r="A68" s="59"/>
      <c r="B68" s="73" t="s">
        <v>41</v>
      </c>
      <c r="C68" s="80"/>
      <c r="D68" s="539"/>
      <c r="E68" s="559"/>
      <c r="F68" s="541"/>
      <c r="G68" s="560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221"/>
      <c r="AS68" s="222"/>
      <c r="AT68" s="541"/>
      <c r="AU68" s="542"/>
    </row>
    <row r="69" spans="1:48" s="224" customFormat="1" ht="16.5" customHeight="1" outlineLevel="1" x14ac:dyDescent="0.2">
      <c r="A69" s="59"/>
      <c r="B69" s="72" t="s">
        <v>39</v>
      </c>
      <c r="C69" s="80">
        <v>4</v>
      </c>
      <c r="D69" s="63"/>
      <c r="E69" s="83"/>
      <c r="F69" s="228"/>
      <c r="G69" s="91"/>
      <c r="H69" s="66"/>
      <c r="I69" s="68"/>
      <c r="J69" s="79"/>
      <c r="K69" s="70"/>
      <c r="L69" s="63"/>
      <c r="M69" s="83"/>
      <c r="N69" s="61"/>
      <c r="O69" s="229"/>
      <c r="P69" s="67"/>
      <c r="Q69" s="68"/>
      <c r="R69" s="66"/>
      <c r="S69" s="67"/>
      <c r="T69" s="63"/>
      <c r="U69" s="229"/>
      <c r="V69" s="228"/>
      <c r="W69" s="91"/>
      <c r="X69" s="67"/>
      <c r="Y69" s="68"/>
      <c r="Z69" s="65"/>
      <c r="AA69" s="64"/>
      <c r="AB69" s="63"/>
      <c r="AC69" s="229"/>
      <c r="AD69" s="228"/>
      <c r="AE69" s="91"/>
      <c r="AF69" s="67"/>
      <c r="AG69" s="68"/>
      <c r="AH69" s="65"/>
      <c r="AI69" s="64"/>
      <c r="AJ69" s="63"/>
      <c r="AK69" s="229"/>
      <c r="AL69" s="228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224" customFormat="1" ht="16.5" customHeight="1" outlineLevel="1" thickBot="1" x14ac:dyDescent="0.25">
      <c r="A70" s="59"/>
      <c r="B70" s="58">
        <v>405</v>
      </c>
      <c r="C70" s="57"/>
      <c r="D70" s="498"/>
      <c r="E70" s="550"/>
      <c r="F70" s="550"/>
      <c r="G70" s="551"/>
      <c r="H70" s="555" t="s">
        <v>113</v>
      </c>
      <c r="I70" s="556"/>
      <c r="J70" s="511" t="s">
        <v>46</v>
      </c>
      <c r="K70" s="497"/>
      <c r="L70" s="550"/>
      <c r="M70" s="553"/>
      <c r="N70" s="557"/>
      <c r="O70" s="551"/>
      <c r="P70" s="511" t="s">
        <v>52</v>
      </c>
      <c r="Q70" s="513"/>
      <c r="R70" s="496" t="s">
        <v>49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231"/>
      <c r="AU71" s="230"/>
    </row>
    <row r="72" spans="1:48" s="224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104</v>
      </c>
      <c r="K72" s="536"/>
      <c r="L72" s="537" t="s">
        <v>106</v>
      </c>
      <c r="M72" s="538"/>
      <c r="N72" s="527" t="s">
        <v>70</v>
      </c>
      <c r="O72" s="536"/>
      <c r="P72" s="527" t="s">
        <v>70</v>
      </c>
      <c r="Q72" s="534"/>
      <c r="R72" s="527" t="s">
        <v>60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224">
        <f>COUNTA(J72:AU72)</f>
        <v>17</v>
      </c>
    </row>
    <row r="73" spans="1:48" s="224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224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224" customFormat="1" ht="16.5" customHeight="1" outlineLevel="1" thickBot="1" x14ac:dyDescent="0.25">
      <c r="A75" s="59"/>
      <c r="B75" s="58">
        <v>405</v>
      </c>
      <c r="C75" s="57">
        <f>32-1</f>
        <v>31</v>
      </c>
      <c r="D75" s="772" t="s">
        <v>52</v>
      </c>
      <c r="E75" s="773"/>
      <c r="F75" s="511" t="s">
        <v>125</v>
      </c>
      <c r="G75" s="512"/>
      <c r="H75" s="774" t="s">
        <v>151</v>
      </c>
      <c r="I75" s="776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49</v>
      </c>
      <c r="Q75" s="513"/>
      <c r="R75" s="496" t="s">
        <v>52</v>
      </c>
      <c r="S75" s="497"/>
      <c r="T75" s="509" t="s">
        <v>48</v>
      </c>
      <c r="U75" s="510"/>
      <c r="V75" s="513" t="s">
        <v>46</v>
      </c>
      <c r="W75" s="512"/>
      <c r="X75" s="511" t="s">
        <v>151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496" t="s">
        <v>113</v>
      </c>
      <c r="AQ75" s="497"/>
      <c r="AR75" s="498"/>
      <c r="AS75" s="499"/>
      <c r="AT75" s="500"/>
      <c r="AU75" s="501"/>
    </row>
    <row r="76" spans="1:48" s="224" customFormat="1" ht="16.5" customHeight="1" outlineLevel="1" x14ac:dyDescent="0.2">
      <c r="A76" s="56"/>
      <c r="B76" s="55"/>
      <c r="C76" s="42">
        <f>SUM(C11:C75)</f>
        <v>487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224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224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224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226"/>
      <c r="T80" s="35"/>
      <c r="U80" s="34"/>
      <c r="V80" s="225"/>
      <c r="W80" s="225" t="s">
        <v>5</v>
      </c>
      <c r="X80" s="225"/>
      <c r="Y80" s="225"/>
      <c r="Z80" s="225"/>
      <c r="AA80" s="226"/>
      <c r="AB80" s="35"/>
      <c r="AC80" s="34"/>
      <c r="AD80" s="225"/>
      <c r="AE80" s="225" t="s">
        <v>4</v>
      </c>
      <c r="AF80" s="225"/>
      <c r="AG80" s="225"/>
      <c r="AH80" s="225"/>
      <c r="AI80" s="226"/>
      <c r="AJ80" s="35"/>
      <c r="AK80" s="34"/>
      <c r="AL80" s="225"/>
      <c r="AM80" s="225" t="s">
        <v>3</v>
      </c>
      <c r="AN80" s="225"/>
      <c r="AO80" s="225"/>
      <c r="AP80" s="225"/>
      <c r="AQ80" s="226"/>
      <c r="AR80" s="225"/>
      <c r="AS80" s="225" t="s">
        <v>2</v>
      </c>
      <c r="AT80" s="225"/>
      <c r="AU80" s="226"/>
    </row>
    <row r="81" spans="2:48" s="224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224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1</v>
      </c>
      <c r="I82" s="14">
        <f t="shared" si="0"/>
        <v>0</v>
      </c>
      <c r="J82" s="14">
        <f t="shared" si="0"/>
        <v>1</v>
      </c>
      <c r="K82" s="18">
        <f t="shared" si="0"/>
        <v>0</v>
      </c>
      <c r="L82" s="19">
        <f t="shared" si="0"/>
        <v>1</v>
      </c>
      <c r="M82" s="14">
        <f t="shared" si="0"/>
        <v>0</v>
      </c>
      <c r="N82" s="14">
        <f t="shared" si="0"/>
        <v>1</v>
      </c>
      <c r="O82" s="14">
        <f t="shared" si="0"/>
        <v>0</v>
      </c>
      <c r="P82" s="14">
        <f t="shared" si="0"/>
        <v>1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1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1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32</v>
      </c>
    </row>
    <row r="83" spans="2:48" s="224" customFormat="1" ht="18" customHeight="1" outlineLevel="1" x14ac:dyDescent="0.2">
      <c r="B83" s="22" t="s">
        <v>31</v>
      </c>
      <c r="C83" s="20"/>
      <c r="D83" s="19">
        <f t="shared" si="0"/>
        <v>0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0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0</v>
      </c>
      <c r="M83" s="14">
        <f t="shared" si="0"/>
        <v>0</v>
      </c>
      <c r="N83" s="14">
        <f t="shared" si="0"/>
        <v>0</v>
      </c>
      <c r="O83" s="14">
        <f t="shared" si="0"/>
        <v>0</v>
      </c>
      <c r="P83" s="14">
        <f t="shared" si="0"/>
        <v>0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0</v>
      </c>
      <c r="U83" s="14">
        <f t="shared" si="1"/>
        <v>0</v>
      </c>
      <c r="V83" s="14">
        <f t="shared" si="1"/>
        <v>0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1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1</v>
      </c>
      <c r="AK83" s="14">
        <f t="shared" si="2"/>
        <v>0</v>
      </c>
      <c r="AL83" s="14">
        <f t="shared" si="2"/>
        <v>1</v>
      </c>
      <c r="AM83" s="14">
        <f t="shared" si="2"/>
        <v>0</v>
      </c>
      <c r="AN83" s="14">
        <f t="shared" si="2"/>
        <v>1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10</v>
      </c>
    </row>
    <row r="84" spans="2:48" s="224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0</v>
      </c>
      <c r="M84" s="14">
        <f t="shared" si="0"/>
        <v>0</v>
      </c>
      <c r="N84" s="14">
        <f t="shared" si="0"/>
        <v>0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8</v>
      </c>
    </row>
    <row r="85" spans="2:48" s="224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0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0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1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26</v>
      </c>
    </row>
    <row r="86" spans="2:48" s="224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0</v>
      </c>
      <c r="M86" s="14">
        <f t="shared" si="0"/>
        <v>0</v>
      </c>
      <c r="N86" s="14">
        <f t="shared" si="0"/>
        <v>0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1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1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1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24</v>
      </c>
    </row>
    <row r="87" spans="2:48" s="224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1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30</v>
      </c>
    </row>
    <row r="88" spans="2:48" s="224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26</v>
      </c>
    </row>
    <row r="89" spans="2:48" s="224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24</v>
      </c>
    </row>
    <row r="90" spans="2:48" s="224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1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1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32</v>
      </c>
    </row>
    <row r="91" spans="2:48" s="224" customFormat="1" ht="16.5" customHeight="1" outlineLevel="1" x14ac:dyDescent="0.2">
      <c r="B91" s="22" t="s">
        <v>52</v>
      </c>
      <c r="C91" s="20"/>
      <c r="D91" s="19">
        <f t="shared" si="0"/>
        <v>1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0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0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26</v>
      </c>
    </row>
    <row r="92" spans="2:48" s="224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224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224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224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1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</v>
      </c>
    </row>
    <row r="96" spans="2:48" s="224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224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224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224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0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8</v>
      </c>
    </row>
    <row r="100" spans="1:48" s="224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0</v>
      </c>
      <c r="M100" s="14">
        <f t="shared" si="5"/>
        <v>0</v>
      </c>
      <c r="N100" s="14">
        <f t="shared" si="5"/>
        <v>0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16</v>
      </c>
    </row>
    <row r="101" spans="1:48" s="224" customFormat="1" ht="16.5" customHeight="1" outlineLevel="1" x14ac:dyDescent="0.2">
      <c r="B101" s="21" t="s">
        <v>57</v>
      </c>
      <c r="C101" s="20"/>
      <c r="D101" s="19">
        <f t="shared" si="5"/>
        <v>1</v>
      </c>
      <c r="E101" s="14">
        <f t="shared" si="5"/>
        <v>0</v>
      </c>
      <c r="F101" s="14">
        <f t="shared" si="5"/>
        <v>1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1</v>
      </c>
      <c r="U101" s="14">
        <f t="shared" si="4"/>
        <v>0</v>
      </c>
      <c r="V101" s="14">
        <f t="shared" si="4"/>
        <v>1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8</v>
      </c>
    </row>
    <row r="102" spans="1:48" s="224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4</v>
      </c>
    </row>
    <row r="103" spans="1:48" s="223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9</v>
      </c>
      <c r="E104" s="495">
        <f t="shared" si="7"/>
        <v>0</v>
      </c>
      <c r="F104" s="492">
        <f t="shared" si="7"/>
        <v>9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7</v>
      </c>
      <c r="M104" s="495"/>
      <c r="N104" s="492">
        <f>SUM(N82:N103)</f>
        <v>7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8</v>
      </c>
      <c r="U104" s="495">
        <f t="shared" si="8"/>
        <v>0</v>
      </c>
      <c r="V104" s="492">
        <f t="shared" si="8"/>
        <v>8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9</v>
      </c>
      <c r="AC104" s="495">
        <f t="shared" si="8"/>
        <v>0</v>
      </c>
      <c r="AD104" s="492">
        <f t="shared" si="8"/>
        <v>9</v>
      </c>
      <c r="AE104" s="495">
        <f t="shared" si="8"/>
        <v>0</v>
      </c>
      <c r="AF104" s="492">
        <f t="shared" si="8"/>
        <v>9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10</v>
      </c>
      <c r="AK104" s="495">
        <f t="shared" si="8"/>
        <v>0</v>
      </c>
      <c r="AL104" s="492">
        <f t="shared" si="8"/>
        <v>10</v>
      </c>
      <c r="AM104" s="495">
        <f t="shared" si="8"/>
        <v>0</v>
      </c>
      <c r="AN104" s="492">
        <f t="shared" si="8"/>
        <v>9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314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 t="e">
        <f>MAX(D109:AU109)</f>
        <v>#VALUE!</v>
      </c>
      <c r="D109" s="491" t="e">
        <f>D11+D16+D21+D26+D31+D36</f>
        <v>#VALUE!</v>
      </c>
      <c r="E109" s="489"/>
      <c r="F109" s="489">
        <f>F11+F16+F21+F26+F31+F36</f>
        <v>18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 t="e">
        <f t="shared" ref="L109" si="11">L11+L16+L21+L26+L31+L36</f>
        <v>#VALUE!</v>
      </c>
      <c r="M109" s="489"/>
      <c r="N109" s="489">
        <f t="shared" ref="N109" si="12">N11+N16+N21+N26+N31+N36</f>
        <v>0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9</v>
      </c>
      <c r="U109" s="489"/>
      <c r="V109" s="489">
        <f t="shared" ref="V109" si="16">V11+V16+V21+V26+V31+V36</f>
        <v>9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34</v>
      </c>
      <c r="AC109" s="489"/>
      <c r="AD109" s="489">
        <f t="shared" ref="AD109" si="20">AD11+AD16+AD21+AD26+AD31+AD36</f>
        <v>12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55</v>
      </c>
      <c r="AK109" s="489"/>
      <c r="AL109" s="489">
        <f t="shared" ref="AL109" si="24">AL11+AL16+AL21+AL26+AL31+AL36</f>
        <v>55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105</v>
      </c>
      <c r="Q110" s="487"/>
      <c r="R110" s="487">
        <f>R41+R46+R51+R56+R61+R66+R71</f>
        <v>78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 t="e">
        <f>MAX(D111:AU111)</f>
        <v>#VALUE!</v>
      </c>
      <c r="D111" s="488" t="e">
        <f>SUM(D109:E110)</f>
        <v>#VALUE!</v>
      </c>
      <c r="E111" s="486"/>
      <c r="F111" s="486">
        <f t="shared" ref="F111" si="28">SUM(F109:G110)</f>
        <v>92</v>
      </c>
      <c r="G111" s="486"/>
      <c r="H111" s="486">
        <f t="shared" ref="H111" si="29">SUM(H109:I110)</f>
        <v>57</v>
      </c>
      <c r="I111" s="486"/>
      <c r="J111" s="486">
        <f t="shared" ref="J111" si="30">SUM(J109:K110)</f>
        <v>44</v>
      </c>
      <c r="K111" s="486"/>
      <c r="L111" s="486" t="e">
        <f t="shared" ref="L111" si="31">SUM(L109:M110)</f>
        <v>#VALUE!</v>
      </c>
      <c r="M111" s="486"/>
      <c r="N111" s="486">
        <f t="shared" ref="N111" si="32">SUM(N109:O110)</f>
        <v>109</v>
      </c>
      <c r="O111" s="486"/>
      <c r="P111" s="486">
        <f t="shared" ref="P111" si="33">SUM(P109:Q110)</f>
        <v>114</v>
      </c>
      <c r="Q111" s="486"/>
      <c r="R111" s="486">
        <f t="shared" ref="R111" si="34">SUM(R109:S110)</f>
        <v>78</v>
      </c>
      <c r="S111" s="486"/>
      <c r="T111" s="486">
        <f t="shared" ref="T111" si="35">SUM(T109:U110)</f>
        <v>111</v>
      </c>
      <c r="U111" s="486"/>
      <c r="V111" s="486">
        <f t="shared" ref="V111" si="36">SUM(V109:W110)</f>
        <v>37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139</v>
      </c>
      <c r="AC111" s="486"/>
      <c r="AD111" s="486">
        <f t="shared" ref="AD111" si="40">SUM(AD109:AE110)</f>
        <v>117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130</v>
      </c>
      <c r="AK111" s="486"/>
      <c r="AL111" s="486">
        <f t="shared" ref="AL111" si="44">SUM(AL109:AM110)</f>
        <v>119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230">
    <mergeCell ref="AN111:AO111"/>
    <mergeCell ref="AP111:AQ111"/>
    <mergeCell ref="AR111:AS111"/>
    <mergeCell ref="AT111:AU111"/>
    <mergeCell ref="D21:K25"/>
    <mergeCell ref="D31:K40"/>
    <mergeCell ref="L21:S25"/>
    <mergeCell ref="L31:S40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AB104:AC104"/>
    <mergeCell ref="AD104:AE104"/>
    <mergeCell ref="AF104:AG104"/>
    <mergeCell ref="AH104:AI104"/>
    <mergeCell ref="AJ104:AK104"/>
    <mergeCell ref="AL104:AM104"/>
    <mergeCell ref="P104:Q104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AT66:A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Z63:AA63"/>
    <mergeCell ref="AB63:AC63"/>
    <mergeCell ref="AD63:AE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V53:W53"/>
    <mergeCell ref="X53:Y53"/>
    <mergeCell ref="Z53:AA53"/>
    <mergeCell ref="AB53:AC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P42:AQ42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AP38:AQ38"/>
    <mergeCell ref="AR38:AS38"/>
    <mergeCell ref="AT38:AU38"/>
    <mergeCell ref="AD38:AE38"/>
    <mergeCell ref="AF38:AG38"/>
    <mergeCell ref="AH38:AI38"/>
    <mergeCell ref="AJ38:AK38"/>
    <mergeCell ref="AL38:AM38"/>
    <mergeCell ref="AN38:AO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AD37:AE37"/>
    <mergeCell ref="AF37:AG37"/>
    <mergeCell ref="AH37:AI37"/>
    <mergeCell ref="AJ37:AK37"/>
    <mergeCell ref="AL37:AM37"/>
    <mergeCell ref="AN37:AO37"/>
    <mergeCell ref="T37:U37"/>
    <mergeCell ref="V37:W37"/>
    <mergeCell ref="X37:Y37"/>
    <mergeCell ref="Z37:AA37"/>
    <mergeCell ref="AB37:AC37"/>
    <mergeCell ref="AP36:AQ36"/>
    <mergeCell ref="AR36:AS36"/>
    <mergeCell ref="AT36:AU36"/>
    <mergeCell ref="AB36:AC36"/>
    <mergeCell ref="AD36:AE36"/>
    <mergeCell ref="AH36:AI36"/>
    <mergeCell ref="AJ36:AK36"/>
    <mergeCell ref="AL36:AM36"/>
    <mergeCell ref="AN36:AO36"/>
    <mergeCell ref="T36:U36"/>
    <mergeCell ref="V36:W36"/>
    <mergeCell ref="X36:Y36"/>
    <mergeCell ref="Z36:AA36"/>
    <mergeCell ref="AN35:AO35"/>
    <mergeCell ref="AP35:AQ35"/>
    <mergeCell ref="AR35:AS35"/>
    <mergeCell ref="AT35:AU35"/>
    <mergeCell ref="AB35:AC35"/>
    <mergeCell ref="AD35:AE35"/>
    <mergeCell ref="AF35:AG35"/>
    <mergeCell ref="AH35:AI35"/>
    <mergeCell ref="AJ35:AK35"/>
    <mergeCell ref="AL35:AM35"/>
    <mergeCell ref="T35:U35"/>
    <mergeCell ref="V35:W35"/>
    <mergeCell ref="X35:Y35"/>
    <mergeCell ref="Z35:AA35"/>
    <mergeCell ref="AN33:AO33"/>
    <mergeCell ref="AP33:AQ33"/>
    <mergeCell ref="AR33:AS33"/>
    <mergeCell ref="AT33:AU33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AB32:AC32"/>
    <mergeCell ref="AD32:AE32"/>
    <mergeCell ref="AF32:AG32"/>
    <mergeCell ref="AH32:AI32"/>
    <mergeCell ref="AJ32:AK32"/>
    <mergeCell ref="AL32:AM32"/>
    <mergeCell ref="T32:U32"/>
    <mergeCell ref="V32:W32"/>
    <mergeCell ref="X32:Y32"/>
    <mergeCell ref="Z32:AA32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T30:AU30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AT28:AU28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AR23:AS23"/>
    <mergeCell ref="AT23:AU23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Z26:AA26"/>
    <mergeCell ref="AB26:AC26"/>
    <mergeCell ref="AD26:AE26"/>
    <mergeCell ref="AR25:AS25"/>
    <mergeCell ref="AT25:AU25"/>
    <mergeCell ref="AR22:AS22"/>
    <mergeCell ref="AT22:AU22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1:AS21"/>
    <mergeCell ref="AT21:AU21"/>
    <mergeCell ref="AD21:AE21"/>
    <mergeCell ref="AH21:AI21"/>
    <mergeCell ref="AJ21:AK21"/>
    <mergeCell ref="AL21:AM21"/>
    <mergeCell ref="AN21:AO21"/>
    <mergeCell ref="AP21:AQ21"/>
    <mergeCell ref="T21:U21"/>
    <mergeCell ref="V21:W21"/>
    <mergeCell ref="X21:Y21"/>
    <mergeCell ref="Z21:AA21"/>
    <mergeCell ref="AB21:AC21"/>
    <mergeCell ref="AP20:AQ20"/>
    <mergeCell ref="AR20:AS20"/>
    <mergeCell ref="AT20:AU20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P18:AQ18"/>
    <mergeCell ref="AR18:AS18"/>
    <mergeCell ref="AT18:AU18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D17:E17"/>
    <mergeCell ref="F17:G17"/>
    <mergeCell ref="H17:I17"/>
    <mergeCell ref="J17:K17"/>
    <mergeCell ref="L17:M17"/>
    <mergeCell ref="N17:O17"/>
    <mergeCell ref="P17:Q17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N16:AO16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V16:W16"/>
    <mergeCell ref="X16:Y16"/>
    <mergeCell ref="Z16:AA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</mergeCells>
  <phoneticPr fontId="4"/>
  <conditionalFormatting sqref="AV82:AV103">
    <cfRule type="cellIs" dxfId="38" priority="3" stopIfTrue="1" operator="greaterThan">
      <formula>22</formula>
    </cfRule>
  </conditionalFormatting>
  <conditionalFormatting sqref="D82:AU103">
    <cfRule type="cellIs" dxfId="37" priority="1" stopIfTrue="1" operator="greaterThan">
      <formula>1</formula>
    </cfRule>
    <cfRule type="cellIs" dxfId="36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G38" zoomScale="65" zoomScaleNormal="65" zoomScaleSheetLayoutView="70" workbookViewId="0">
      <selection activeCell="AP65" sqref="AP65:AQ6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13"/>
    </row>
    <row r="2" spans="1:48" s="213" customFormat="1" ht="18.75" x14ac:dyDescent="0.2">
      <c r="B2" s="212" t="s">
        <v>25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13" customFormat="1" ht="17.25" customHeight="1" outlineLevel="1" thickBot="1" x14ac:dyDescent="0.25">
      <c r="A4" s="111"/>
      <c r="B4" s="661"/>
      <c r="C4" s="663" t="s">
        <v>20</v>
      </c>
      <c r="D4" s="644">
        <v>43619</v>
      </c>
      <c r="E4" s="645"/>
      <c r="F4" s="645"/>
      <c r="G4" s="645"/>
      <c r="H4" s="645"/>
      <c r="I4" s="645"/>
      <c r="J4" s="645"/>
      <c r="K4" s="646"/>
      <c r="L4" s="644">
        <v>43620</v>
      </c>
      <c r="M4" s="645"/>
      <c r="N4" s="645"/>
      <c r="O4" s="645"/>
      <c r="P4" s="645"/>
      <c r="Q4" s="645"/>
      <c r="R4" s="645"/>
      <c r="S4" s="646"/>
      <c r="T4" s="644">
        <v>43621</v>
      </c>
      <c r="U4" s="645"/>
      <c r="V4" s="645"/>
      <c r="W4" s="645"/>
      <c r="X4" s="645"/>
      <c r="Y4" s="645"/>
      <c r="Z4" s="645"/>
      <c r="AA4" s="646"/>
      <c r="AB4" s="644">
        <v>43622</v>
      </c>
      <c r="AC4" s="645"/>
      <c r="AD4" s="645"/>
      <c r="AE4" s="645"/>
      <c r="AF4" s="645"/>
      <c r="AG4" s="645"/>
      <c r="AH4" s="645"/>
      <c r="AI4" s="646"/>
      <c r="AJ4" s="644">
        <v>43623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213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07"/>
      <c r="AG6" s="207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13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13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13" customFormat="1" ht="16.5" hidden="1" customHeight="1" outlineLevel="1" x14ac:dyDescent="0.2">
      <c r="A9" s="59"/>
      <c r="B9" s="103"/>
      <c r="C9" s="102"/>
      <c r="D9" s="63"/>
      <c r="E9" s="83"/>
      <c r="F9" s="61"/>
      <c r="G9" s="209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09"/>
      <c r="T9" s="63"/>
      <c r="U9" s="83"/>
      <c r="V9" s="61"/>
      <c r="W9" s="209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08"/>
      <c r="AI9" s="60"/>
      <c r="AJ9" s="63"/>
      <c r="AK9" s="209"/>
      <c r="AL9" s="208"/>
      <c r="AM9" s="91"/>
      <c r="AN9" s="61"/>
      <c r="AO9" s="83"/>
      <c r="AP9" s="208"/>
      <c r="AQ9" s="209"/>
      <c r="AR9" s="63"/>
      <c r="AS9" s="62"/>
      <c r="AT9" s="61"/>
      <c r="AU9" s="60"/>
    </row>
    <row r="10" spans="1:48" s="213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25"/>
      <c r="M11" s="626"/>
      <c r="N11" s="609">
        <v>3</v>
      </c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/>
      <c r="AE11" s="610"/>
      <c r="AF11" s="206"/>
      <c r="AG11" s="206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213" customFormat="1" ht="16.5" customHeight="1" outlineLevel="1" x14ac:dyDescent="0.2">
      <c r="A12" s="94"/>
      <c r="B12" s="75" t="s">
        <v>13</v>
      </c>
      <c r="C12" s="81"/>
      <c r="D12" s="604" t="s">
        <v>162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95" t="s">
        <v>63</v>
      </c>
      <c r="M12" s="697"/>
      <c r="N12" s="687" t="s">
        <v>167</v>
      </c>
      <c r="O12" s="688"/>
      <c r="P12" s="636" t="s">
        <v>76</v>
      </c>
      <c r="Q12" s="606"/>
      <c r="R12" s="564"/>
      <c r="S12" s="574"/>
      <c r="T12" s="604" t="s">
        <v>165</v>
      </c>
      <c r="U12" s="606"/>
      <c r="V12" s="605" t="s">
        <v>166</v>
      </c>
      <c r="W12" s="605"/>
      <c r="X12" s="574"/>
      <c r="Y12" s="563"/>
      <c r="Z12" s="564"/>
      <c r="AA12" s="574"/>
      <c r="AB12" s="695" t="s">
        <v>81</v>
      </c>
      <c r="AC12" s="696"/>
      <c r="AD12" s="687" t="s">
        <v>164</v>
      </c>
      <c r="AE12" s="688"/>
      <c r="AF12" s="530"/>
      <c r="AG12" s="563"/>
      <c r="AH12" s="566"/>
      <c r="AI12" s="531"/>
      <c r="AJ12" s="604" t="s">
        <v>61</v>
      </c>
      <c r="AK12" s="605"/>
      <c r="AL12" s="600" t="s">
        <v>168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213">
        <f>COUNTA(D12:AU12)</f>
        <v>13</v>
      </c>
    </row>
    <row r="13" spans="1:48" s="213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2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9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213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09"/>
      <c r="L14" s="90"/>
      <c r="M14" s="87"/>
      <c r="N14" s="88"/>
      <c r="O14" s="87"/>
      <c r="P14" s="89"/>
      <c r="Q14" s="87"/>
      <c r="R14" s="61"/>
      <c r="S14" s="209"/>
      <c r="T14" s="90"/>
      <c r="U14" s="87"/>
      <c r="V14" s="88"/>
      <c r="W14" s="93"/>
      <c r="X14" s="91"/>
      <c r="Y14" s="83"/>
      <c r="Z14" s="61"/>
      <c r="AA14" s="209"/>
      <c r="AB14" s="90"/>
      <c r="AC14" s="93"/>
      <c r="AD14" s="92"/>
      <c r="AE14" s="89"/>
      <c r="AF14" s="91"/>
      <c r="AG14" s="83"/>
      <c r="AH14" s="208"/>
      <c r="AI14" s="60"/>
      <c r="AJ14" s="90"/>
      <c r="AK14" s="93"/>
      <c r="AL14" s="92"/>
      <c r="AM14" s="89"/>
      <c r="AN14" s="88"/>
      <c r="AO14" s="87"/>
      <c r="AP14" s="208"/>
      <c r="AQ14" s="209"/>
      <c r="AR14" s="63"/>
      <c r="AS14" s="62"/>
      <c r="AT14" s="61"/>
      <c r="AU14" s="60"/>
    </row>
    <row r="15" spans="1:48" s="213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585" t="s">
        <v>171</v>
      </c>
      <c r="M15" s="586"/>
      <c r="N15" s="786" t="s">
        <v>334</v>
      </c>
      <c r="O15" s="786"/>
      <c r="P15" s="825" t="s">
        <v>134</v>
      </c>
      <c r="Q15" s="826"/>
      <c r="R15" s="500"/>
      <c r="S15" s="500"/>
      <c r="T15" s="585" t="s">
        <v>50</v>
      </c>
      <c r="U15" s="586"/>
      <c r="V15" s="637" t="s">
        <v>170</v>
      </c>
      <c r="W15" s="637"/>
      <c r="X15" s="631"/>
      <c r="Y15" s="571"/>
      <c r="Z15" s="500"/>
      <c r="AA15" s="500"/>
      <c r="AB15" s="618" t="s">
        <v>55</v>
      </c>
      <c r="AC15" s="619"/>
      <c r="AD15" s="638" t="s">
        <v>55</v>
      </c>
      <c r="AE15" s="638"/>
      <c r="AF15" s="631"/>
      <c r="AG15" s="571"/>
      <c r="AH15" s="553"/>
      <c r="AI15" s="501"/>
      <c r="AJ15" s="585" t="s">
        <v>172</v>
      </c>
      <c r="AK15" s="586"/>
      <c r="AL15" s="637" t="s">
        <v>173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25"/>
      <c r="M16" s="626"/>
      <c r="N16" s="609">
        <v>9</v>
      </c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12"/>
      <c r="AC16" s="615"/>
      <c r="AD16" s="613"/>
      <c r="AE16" s="610"/>
      <c r="AF16" s="206"/>
      <c r="AG16" s="206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213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174</v>
      </c>
      <c r="G17" s="605"/>
      <c r="H17" s="640" t="s">
        <v>163</v>
      </c>
      <c r="I17" s="641"/>
      <c r="J17" s="530"/>
      <c r="K17" s="531"/>
      <c r="L17" s="695" t="s">
        <v>181</v>
      </c>
      <c r="M17" s="697"/>
      <c r="N17" s="687" t="s">
        <v>182</v>
      </c>
      <c r="O17" s="688"/>
      <c r="P17" s="636" t="s">
        <v>178</v>
      </c>
      <c r="Q17" s="606"/>
      <c r="R17" s="564"/>
      <c r="S17" s="574"/>
      <c r="T17" s="604" t="s">
        <v>179</v>
      </c>
      <c r="U17" s="606"/>
      <c r="V17" s="605" t="s">
        <v>180</v>
      </c>
      <c r="W17" s="605"/>
      <c r="X17" s="574"/>
      <c r="Y17" s="563"/>
      <c r="Z17" s="564"/>
      <c r="AA17" s="574"/>
      <c r="AB17" s="695" t="s">
        <v>176</v>
      </c>
      <c r="AC17" s="696"/>
      <c r="AD17" s="687" t="s">
        <v>177</v>
      </c>
      <c r="AE17" s="688"/>
      <c r="AF17" s="530"/>
      <c r="AG17" s="563"/>
      <c r="AH17" s="566"/>
      <c r="AI17" s="531"/>
      <c r="AJ17" s="604" t="s">
        <v>183</v>
      </c>
      <c r="AK17" s="605"/>
      <c r="AL17" s="600" t="s">
        <v>168</v>
      </c>
      <c r="AM17" s="601"/>
      <c r="AN17" s="605" t="s">
        <v>184</v>
      </c>
      <c r="AO17" s="605"/>
      <c r="AP17" s="566"/>
      <c r="AQ17" s="530"/>
      <c r="AR17" s="567"/>
      <c r="AS17" s="590"/>
      <c r="AT17" s="530"/>
      <c r="AU17" s="531"/>
      <c r="AV17" s="213">
        <f>COUNTA(D17:AU17)</f>
        <v>13</v>
      </c>
    </row>
    <row r="18" spans="1:48" s="213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2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9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213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09"/>
      <c r="L19" s="90"/>
      <c r="M19" s="87"/>
      <c r="N19" s="88"/>
      <c r="O19" s="87"/>
      <c r="P19" s="89"/>
      <c r="Q19" s="87"/>
      <c r="R19" s="61"/>
      <c r="S19" s="209"/>
      <c r="T19" s="90"/>
      <c r="U19" s="87"/>
      <c r="V19" s="88"/>
      <c r="W19" s="93"/>
      <c r="X19" s="91"/>
      <c r="Y19" s="83"/>
      <c r="Z19" s="61"/>
      <c r="AA19" s="209"/>
      <c r="AB19" s="90"/>
      <c r="AC19" s="93"/>
      <c r="AD19" s="92"/>
      <c r="AE19" s="89"/>
      <c r="AF19" s="91"/>
      <c r="AG19" s="83"/>
      <c r="AH19" s="208"/>
      <c r="AI19" s="60"/>
      <c r="AJ19" s="90"/>
      <c r="AK19" s="93"/>
      <c r="AL19" s="92"/>
      <c r="AM19" s="89"/>
      <c r="AN19" s="88"/>
      <c r="AO19" s="87"/>
      <c r="AP19" s="208"/>
      <c r="AQ19" s="209"/>
      <c r="AR19" s="63"/>
      <c r="AS19" s="62"/>
      <c r="AT19" s="61"/>
      <c r="AU19" s="60"/>
    </row>
    <row r="20" spans="1:48" s="213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585" t="s">
        <v>302</v>
      </c>
      <c r="M20" s="586"/>
      <c r="N20" s="786" t="s">
        <v>151</v>
      </c>
      <c r="O20" s="786"/>
      <c r="P20" s="627" t="s">
        <v>149</v>
      </c>
      <c r="Q20" s="628"/>
      <c r="R20" s="500"/>
      <c r="S20" s="500"/>
      <c r="T20" s="585" t="s">
        <v>186</v>
      </c>
      <c r="U20" s="586"/>
      <c r="V20" s="637" t="s">
        <v>187</v>
      </c>
      <c r="W20" s="637"/>
      <c r="X20" s="631"/>
      <c r="Y20" s="571"/>
      <c r="Z20" s="500"/>
      <c r="AA20" s="500"/>
      <c r="AB20" s="618" t="s">
        <v>82</v>
      </c>
      <c r="AC20" s="619"/>
      <c r="AD20" s="638" t="s">
        <v>82</v>
      </c>
      <c r="AE20" s="638"/>
      <c r="AF20" s="631"/>
      <c r="AG20" s="571"/>
      <c r="AH20" s="553"/>
      <c r="AI20" s="501"/>
      <c r="AJ20" s="585" t="s">
        <v>189</v>
      </c>
      <c r="AK20" s="586"/>
      <c r="AL20" s="637" t="s">
        <v>190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206"/>
      <c r="AG21" s="206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213" customFormat="1" ht="16.5" customHeight="1" outlineLevel="1" x14ac:dyDescent="0.2">
      <c r="A22" s="94"/>
      <c r="B22" s="75" t="s">
        <v>13</v>
      </c>
      <c r="C22" s="81"/>
      <c r="D22" s="604" t="s">
        <v>191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193</v>
      </c>
      <c r="M22" s="605"/>
      <c r="N22" s="600" t="s">
        <v>174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194</v>
      </c>
      <c r="W22" s="605"/>
      <c r="X22" s="602" t="s">
        <v>75</v>
      </c>
      <c r="Y22" s="603"/>
      <c r="Z22" s="588"/>
      <c r="AA22" s="589"/>
      <c r="AB22" s="604" t="s">
        <v>181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195</v>
      </c>
      <c r="AK22" s="605"/>
      <c r="AL22" s="600" t="s">
        <v>196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213">
        <f>COUNTA(D22:AU22)</f>
        <v>15</v>
      </c>
    </row>
    <row r="23" spans="1:48" s="213" customFormat="1" ht="16.5" customHeight="1" outlineLevel="1" x14ac:dyDescent="0.2">
      <c r="A23" s="59"/>
      <c r="B23" s="72" t="s">
        <v>197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198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213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213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206"/>
      <c r="AG26" s="206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213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200</v>
      </c>
      <c r="M27" s="606"/>
      <c r="N27" s="600" t="s">
        <v>201</v>
      </c>
      <c r="O27" s="601"/>
      <c r="P27" s="636" t="s">
        <v>202</v>
      </c>
      <c r="Q27" s="606"/>
      <c r="R27" s="564"/>
      <c r="S27" s="574"/>
      <c r="T27" s="604" t="s">
        <v>203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204</v>
      </c>
      <c r="AC27" s="606"/>
      <c r="AD27" s="600" t="s">
        <v>205</v>
      </c>
      <c r="AE27" s="601"/>
      <c r="AF27" s="574"/>
      <c r="AG27" s="563"/>
      <c r="AH27" s="566"/>
      <c r="AI27" s="531"/>
      <c r="AJ27" s="604" t="s">
        <v>206</v>
      </c>
      <c r="AK27" s="605"/>
      <c r="AL27" s="600" t="s">
        <v>339</v>
      </c>
      <c r="AM27" s="601"/>
      <c r="AN27" s="605" t="s">
        <v>208</v>
      </c>
      <c r="AO27" s="605"/>
      <c r="AP27" s="566"/>
      <c r="AQ27" s="530"/>
      <c r="AR27" s="567"/>
      <c r="AS27" s="590"/>
      <c r="AT27" s="530"/>
      <c r="AU27" s="531"/>
      <c r="AV27" s="213">
        <f>COUNTA(D27:AU27)</f>
        <v>13</v>
      </c>
    </row>
    <row r="28" spans="1:48" s="213" customFormat="1" ht="16.5" customHeight="1" outlineLevel="1" x14ac:dyDescent="0.2">
      <c r="A28" s="59"/>
      <c r="B28" s="72" t="s">
        <v>32</v>
      </c>
      <c r="C28" s="80"/>
      <c r="D28" s="591" t="s">
        <v>209</v>
      </c>
      <c r="E28" s="592"/>
      <c r="F28" s="593" t="s">
        <v>209</v>
      </c>
      <c r="G28" s="594"/>
      <c r="H28" s="635">
        <v>204</v>
      </c>
      <c r="I28" s="592"/>
      <c r="J28" s="541"/>
      <c r="K28" s="542"/>
      <c r="L28" s="591" t="s">
        <v>210</v>
      </c>
      <c r="M28" s="592"/>
      <c r="N28" s="593" t="s">
        <v>198</v>
      </c>
      <c r="O28" s="594"/>
      <c r="P28" s="635">
        <v>204</v>
      </c>
      <c r="Q28" s="592"/>
      <c r="R28" s="560"/>
      <c r="S28" s="572"/>
      <c r="T28" s="616" t="s">
        <v>211</v>
      </c>
      <c r="U28" s="617"/>
      <c r="V28" s="599" t="s">
        <v>211</v>
      </c>
      <c r="W28" s="599"/>
      <c r="X28" s="572"/>
      <c r="Y28" s="559"/>
      <c r="Z28" s="560"/>
      <c r="AA28" s="572"/>
      <c r="AB28" s="616" t="s">
        <v>210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213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209"/>
      <c r="L29" s="90"/>
      <c r="M29" s="93"/>
      <c r="N29" s="92"/>
      <c r="O29" s="89"/>
      <c r="P29" s="127"/>
      <c r="Q29" s="128"/>
      <c r="R29" s="61"/>
      <c r="S29" s="209"/>
      <c r="T29" s="90"/>
      <c r="U29" s="87"/>
      <c r="V29" s="88"/>
      <c r="W29" s="93"/>
      <c r="X29" s="91"/>
      <c r="Y29" s="83"/>
      <c r="Z29" s="61"/>
      <c r="AA29" s="209"/>
      <c r="AB29" s="90"/>
      <c r="AC29" s="87"/>
      <c r="AD29" s="88"/>
      <c r="AE29" s="87"/>
      <c r="AF29" s="91"/>
      <c r="AG29" s="83"/>
      <c r="AH29" s="208"/>
      <c r="AI29" s="60"/>
      <c r="AJ29" s="90"/>
      <c r="AK29" s="93"/>
      <c r="AL29" s="92"/>
      <c r="AM29" s="89"/>
      <c r="AN29" s="88"/>
      <c r="AO29" s="87"/>
      <c r="AP29" s="208"/>
      <c r="AQ29" s="209"/>
      <c r="AR29" s="63"/>
      <c r="AS29" s="62"/>
      <c r="AT29" s="61"/>
      <c r="AU29" s="60"/>
    </row>
    <row r="30" spans="1:48" s="213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797" t="s">
        <v>49</v>
      </c>
      <c r="AK30" s="798"/>
      <c r="AL30" s="685" t="s">
        <v>49</v>
      </c>
      <c r="AM30" s="686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206"/>
      <c r="AG31" s="206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213" customFormat="1" ht="16.5" customHeight="1" outlineLevel="1" x14ac:dyDescent="0.2">
      <c r="A32" s="94"/>
      <c r="B32" s="75" t="s">
        <v>30</v>
      </c>
      <c r="C32" s="81"/>
      <c r="D32" s="604" t="s">
        <v>213</v>
      </c>
      <c r="E32" s="605"/>
      <c r="F32" s="600" t="s">
        <v>214</v>
      </c>
      <c r="G32" s="601"/>
      <c r="H32" s="602" t="s">
        <v>75</v>
      </c>
      <c r="I32" s="603"/>
      <c r="J32" s="588"/>
      <c r="K32" s="589"/>
      <c r="L32" s="604" t="s">
        <v>215</v>
      </c>
      <c r="M32" s="606"/>
      <c r="N32" s="600" t="s">
        <v>216</v>
      </c>
      <c r="O32" s="601"/>
      <c r="P32" s="602" t="s">
        <v>75</v>
      </c>
      <c r="Q32" s="603"/>
      <c r="R32" s="588"/>
      <c r="S32" s="589"/>
      <c r="T32" s="604" t="s">
        <v>217</v>
      </c>
      <c r="U32" s="606"/>
      <c r="V32" s="605" t="s">
        <v>218</v>
      </c>
      <c r="W32" s="605"/>
      <c r="X32" s="602" t="s">
        <v>75</v>
      </c>
      <c r="Y32" s="603"/>
      <c r="Z32" s="588"/>
      <c r="AA32" s="589"/>
      <c r="AB32" s="604" t="s">
        <v>219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213">
        <f>COUNTA(D32:AU32)</f>
        <v>15</v>
      </c>
    </row>
    <row r="33" spans="1:48" s="213" customFormat="1" ht="16.5" customHeight="1" outlineLevel="1" x14ac:dyDescent="0.2">
      <c r="A33" s="59"/>
      <c r="B33" s="72" t="s">
        <v>221</v>
      </c>
      <c r="C33" s="80"/>
      <c r="D33" s="591" t="s">
        <v>210</v>
      </c>
      <c r="E33" s="592"/>
      <c r="F33" s="593" t="s">
        <v>222</v>
      </c>
      <c r="G33" s="594"/>
      <c r="H33" s="595"/>
      <c r="I33" s="596"/>
      <c r="J33" s="597"/>
      <c r="K33" s="598"/>
      <c r="L33" s="591" t="s">
        <v>222</v>
      </c>
      <c r="M33" s="592"/>
      <c r="N33" s="593" t="s">
        <v>222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223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213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213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224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206"/>
      <c r="AG36" s="206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213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225</v>
      </c>
      <c r="G37" s="601"/>
      <c r="H37" s="602" t="s">
        <v>75</v>
      </c>
      <c r="I37" s="603"/>
      <c r="J37" s="588"/>
      <c r="K37" s="589"/>
      <c r="L37" s="604" t="s">
        <v>202</v>
      </c>
      <c r="M37" s="605"/>
      <c r="N37" s="600" t="s">
        <v>226</v>
      </c>
      <c r="O37" s="601"/>
      <c r="P37" s="602" t="s">
        <v>75</v>
      </c>
      <c r="Q37" s="603"/>
      <c r="R37" s="588"/>
      <c r="S37" s="589"/>
      <c r="T37" s="604" t="s">
        <v>227</v>
      </c>
      <c r="U37" s="606"/>
      <c r="V37" s="605" t="s">
        <v>228</v>
      </c>
      <c r="W37" s="605"/>
      <c r="X37" s="602" t="s">
        <v>75</v>
      </c>
      <c r="Y37" s="603"/>
      <c r="Z37" s="588"/>
      <c r="AA37" s="589"/>
      <c r="AB37" s="604" t="s">
        <v>204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230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213">
        <f>COUNTA(D37:AU37)</f>
        <v>15</v>
      </c>
    </row>
    <row r="38" spans="1:48" s="213" customFormat="1" ht="16.5" customHeight="1" outlineLevel="1" x14ac:dyDescent="0.2">
      <c r="A38" s="59"/>
      <c r="B38" s="72" t="s">
        <v>231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210</v>
      </c>
      <c r="U38" s="617"/>
      <c r="V38" s="599" t="s">
        <v>222</v>
      </c>
      <c r="W38" s="599"/>
      <c r="X38" s="595"/>
      <c r="Y38" s="596"/>
      <c r="Z38" s="597"/>
      <c r="AA38" s="598"/>
      <c r="AB38" s="591" t="s">
        <v>223</v>
      </c>
      <c r="AC38" s="599"/>
      <c r="AD38" s="593" t="s">
        <v>210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213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213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213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232</v>
      </c>
      <c r="M42" s="538"/>
      <c r="N42" s="527" t="s">
        <v>233</v>
      </c>
      <c r="O42" s="536"/>
      <c r="P42" s="527" t="s">
        <v>234</v>
      </c>
      <c r="Q42" s="534"/>
      <c r="R42" s="527" t="s">
        <v>217</v>
      </c>
      <c r="S42" s="527"/>
      <c r="T42" s="537" t="s">
        <v>233</v>
      </c>
      <c r="U42" s="538"/>
      <c r="V42" s="535" t="s">
        <v>235</v>
      </c>
      <c r="W42" s="536"/>
      <c r="X42" s="527" t="s">
        <v>59</v>
      </c>
      <c r="Y42" s="534"/>
      <c r="Z42" s="527" t="s">
        <v>236</v>
      </c>
      <c r="AA42" s="527"/>
      <c r="AB42" s="537" t="s">
        <v>237</v>
      </c>
      <c r="AC42" s="538"/>
      <c r="AD42" s="527" t="s">
        <v>238</v>
      </c>
      <c r="AE42" s="527"/>
      <c r="AF42" s="533" t="s">
        <v>65</v>
      </c>
      <c r="AG42" s="534"/>
      <c r="AH42" s="535" t="s">
        <v>232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240</v>
      </c>
      <c r="AQ42" s="527"/>
      <c r="AR42" s="528"/>
      <c r="AS42" s="529"/>
      <c r="AT42" s="530"/>
      <c r="AU42" s="531"/>
      <c r="AV42" s="213">
        <f>COUNTA(D42:AU42)</f>
        <v>20</v>
      </c>
    </row>
    <row r="43" spans="1:48" s="213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213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213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241</v>
      </c>
      <c r="G45" s="512"/>
      <c r="H45" s="511" t="s">
        <v>53</v>
      </c>
      <c r="I45" s="513"/>
      <c r="J45" s="496" t="s">
        <v>242</v>
      </c>
      <c r="K45" s="497"/>
      <c r="L45" s="509" t="s">
        <v>243</v>
      </c>
      <c r="M45" s="510"/>
      <c r="N45" s="776" t="s">
        <v>336</v>
      </c>
      <c r="O45" s="775"/>
      <c r="P45" s="774" t="s">
        <v>338</v>
      </c>
      <c r="Q45" s="776"/>
      <c r="R45" s="496" t="s">
        <v>45</v>
      </c>
      <c r="S45" s="497"/>
      <c r="T45" s="772" t="s">
        <v>113</v>
      </c>
      <c r="U45" s="773"/>
      <c r="V45" s="513" t="s">
        <v>247</v>
      </c>
      <c r="W45" s="512"/>
      <c r="X45" s="511" t="s">
        <v>53</v>
      </c>
      <c r="Y45" s="513"/>
      <c r="Z45" s="511" t="s">
        <v>113</v>
      </c>
      <c r="AA45" s="497"/>
      <c r="AB45" s="509" t="s">
        <v>248</v>
      </c>
      <c r="AC45" s="510"/>
      <c r="AD45" s="513" t="s">
        <v>45</v>
      </c>
      <c r="AE45" s="512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242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213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249</v>
      </c>
      <c r="M47" s="538"/>
      <c r="N47" s="527" t="s">
        <v>250</v>
      </c>
      <c r="O47" s="536"/>
      <c r="P47" s="527" t="s">
        <v>217</v>
      </c>
      <c r="Q47" s="534"/>
      <c r="R47" s="527" t="s">
        <v>233</v>
      </c>
      <c r="S47" s="527"/>
      <c r="T47" s="537" t="s">
        <v>217</v>
      </c>
      <c r="U47" s="538"/>
      <c r="V47" s="535" t="s">
        <v>59</v>
      </c>
      <c r="W47" s="536"/>
      <c r="X47" s="527" t="s">
        <v>232</v>
      </c>
      <c r="Y47" s="534"/>
      <c r="Z47" s="527" t="s">
        <v>59</v>
      </c>
      <c r="AA47" s="527"/>
      <c r="AB47" s="537" t="s">
        <v>251</v>
      </c>
      <c r="AC47" s="538"/>
      <c r="AD47" s="527" t="s">
        <v>252</v>
      </c>
      <c r="AE47" s="527"/>
      <c r="AF47" s="533" t="s">
        <v>253</v>
      </c>
      <c r="AG47" s="534"/>
      <c r="AH47" s="535" t="s">
        <v>252</v>
      </c>
      <c r="AI47" s="536"/>
      <c r="AJ47" s="537" t="s">
        <v>234</v>
      </c>
      <c r="AK47" s="538"/>
      <c r="AL47" s="535" t="s">
        <v>60</v>
      </c>
      <c r="AM47" s="536"/>
      <c r="AN47" s="527" t="s">
        <v>254</v>
      </c>
      <c r="AO47" s="534"/>
      <c r="AP47" s="527" t="s">
        <v>60</v>
      </c>
      <c r="AQ47" s="527"/>
      <c r="AR47" s="528"/>
      <c r="AS47" s="529"/>
      <c r="AT47" s="530"/>
      <c r="AU47" s="531"/>
      <c r="AV47" s="213">
        <f>COUNTA(D47:AU47)</f>
        <v>20</v>
      </c>
    </row>
    <row r="48" spans="1:48" s="213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213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213" customFormat="1" ht="16.5" customHeight="1" outlineLevel="1" thickBot="1" x14ac:dyDescent="0.25">
      <c r="A50" s="59"/>
      <c r="B50" s="58">
        <v>404</v>
      </c>
      <c r="C50" s="82">
        <v>44</v>
      </c>
      <c r="D50" s="509" t="s">
        <v>244</v>
      </c>
      <c r="E50" s="510"/>
      <c r="F50" s="511" t="s">
        <v>53</v>
      </c>
      <c r="G50" s="512"/>
      <c r="H50" s="511" t="s">
        <v>245</v>
      </c>
      <c r="I50" s="513"/>
      <c r="J50" s="496" t="s">
        <v>53</v>
      </c>
      <c r="K50" s="497"/>
      <c r="L50" s="772" t="s">
        <v>335</v>
      </c>
      <c r="M50" s="773"/>
      <c r="N50" s="513" t="s">
        <v>256</v>
      </c>
      <c r="O50" s="512"/>
      <c r="P50" s="511" t="s">
        <v>45</v>
      </c>
      <c r="Q50" s="513"/>
      <c r="R50" s="777" t="s">
        <v>337</v>
      </c>
      <c r="S50" s="778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245</v>
      </c>
      <c r="AK50" s="510"/>
      <c r="AL50" s="511" t="s">
        <v>53</v>
      </c>
      <c r="AM50" s="512"/>
      <c r="AN50" s="511" t="s">
        <v>245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213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257</v>
      </c>
      <c r="M52" s="538"/>
      <c r="N52" s="527" t="s">
        <v>258</v>
      </c>
      <c r="O52" s="536"/>
      <c r="P52" s="530"/>
      <c r="Q52" s="563"/>
      <c r="R52" s="530"/>
      <c r="S52" s="530"/>
      <c r="T52" s="537" t="s">
        <v>195</v>
      </c>
      <c r="U52" s="538"/>
      <c r="V52" s="527" t="s">
        <v>233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259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213">
        <f>COUNTA(D52:AU52)</f>
        <v>10</v>
      </c>
    </row>
    <row r="53" spans="1:48" s="213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3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213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208"/>
      <c r="Q54" s="83"/>
      <c r="R54" s="208"/>
      <c r="S54" s="209"/>
      <c r="T54" s="69"/>
      <c r="U54" s="68"/>
      <c r="V54" s="66"/>
      <c r="W54" s="64"/>
      <c r="X54" s="91"/>
      <c r="Y54" s="83"/>
      <c r="Z54" s="208"/>
      <c r="AA54" s="91"/>
      <c r="AB54" s="69"/>
      <c r="AC54" s="68"/>
      <c r="AD54" s="66"/>
      <c r="AE54" s="67"/>
      <c r="AF54" s="208"/>
      <c r="AG54" s="83"/>
      <c r="AH54" s="208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213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260</v>
      </c>
      <c r="M55" s="510"/>
      <c r="N55" s="510" t="s">
        <v>261</v>
      </c>
      <c r="O55" s="570"/>
      <c r="P55" s="571"/>
      <c r="Q55" s="557"/>
      <c r="R55" s="553"/>
      <c r="S55" s="501"/>
      <c r="T55" s="509" t="s">
        <v>149</v>
      </c>
      <c r="U55" s="510"/>
      <c r="V55" s="776" t="s">
        <v>149</v>
      </c>
      <c r="W55" s="775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262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213" customFormat="1" ht="16.5" customHeight="1" outlineLevel="1" x14ac:dyDescent="0.2">
      <c r="A57" s="59"/>
      <c r="B57" s="75" t="s">
        <v>11</v>
      </c>
      <c r="C57" s="81"/>
      <c r="D57" s="537" t="s">
        <v>59</v>
      </c>
      <c r="E57" s="538"/>
      <c r="F57" s="527" t="s">
        <v>66</v>
      </c>
      <c r="G57" s="527"/>
      <c r="H57" s="533" t="s">
        <v>59</v>
      </c>
      <c r="I57" s="534"/>
      <c r="J57" s="535" t="s">
        <v>66</v>
      </c>
      <c r="K57" s="536"/>
      <c r="L57" s="537" t="s">
        <v>263</v>
      </c>
      <c r="M57" s="538"/>
      <c r="N57" s="527" t="s">
        <v>264</v>
      </c>
      <c r="O57" s="536"/>
      <c r="P57" s="527" t="s">
        <v>265</v>
      </c>
      <c r="Q57" s="534"/>
      <c r="R57" s="527" t="s">
        <v>266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267</v>
      </c>
      <c r="AC57" s="538"/>
      <c r="AD57" s="527" t="s">
        <v>268</v>
      </c>
      <c r="AE57" s="527"/>
      <c r="AF57" s="533" t="s">
        <v>269</v>
      </c>
      <c r="AG57" s="534"/>
      <c r="AH57" s="535" t="s">
        <v>270</v>
      </c>
      <c r="AI57" s="536"/>
      <c r="AJ57" s="537" t="s">
        <v>60</v>
      </c>
      <c r="AK57" s="538"/>
      <c r="AL57" s="535" t="s">
        <v>269</v>
      </c>
      <c r="AM57" s="536"/>
      <c r="AN57" s="527" t="s">
        <v>60</v>
      </c>
      <c r="AO57" s="534"/>
      <c r="AP57" s="527" t="s">
        <v>267</v>
      </c>
      <c r="AQ57" s="527"/>
      <c r="AR57" s="528"/>
      <c r="AS57" s="529"/>
      <c r="AT57" s="530"/>
      <c r="AU57" s="531"/>
      <c r="AV57" s="213">
        <f>COUNTA(D57:AU57)</f>
        <v>20</v>
      </c>
    </row>
    <row r="58" spans="1:48" s="213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204"/>
      <c r="AS58" s="205"/>
      <c r="AT58" s="541"/>
      <c r="AU58" s="542"/>
    </row>
    <row r="59" spans="1:48" s="213" customFormat="1" ht="16.5" customHeight="1" outlineLevel="1" x14ac:dyDescent="0.2">
      <c r="A59" s="59"/>
      <c r="B59" s="72" t="s">
        <v>38</v>
      </c>
      <c r="C59" s="80">
        <f>32-1</f>
        <v>31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213" customFormat="1" ht="16.5" customHeight="1" outlineLevel="1" thickBot="1" x14ac:dyDescent="0.25">
      <c r="A60" s="59"/>
      <c r="B60" s="58">
        <v>401</v>
      </c>
      <c r="C60" s="57">
        <f>33-1</f>
        <v>32</v>
      </c>
      <c r="D60" s="509" t="s">
        <v>116</v>
      </c>
      <c r="E60" s="510"/>
      <c r="F60" s="506" t="s">
        <v>57</v>
      </c>
      <c r="G60" s="505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504" t="s">
        <v>57</v>
      </c>
      <c r="W60" s="50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213" customFormat="1" ht="16.5" customHeight="1" outlineLevel="1" x14ac:dyDescent="0.2">
      <c r="A62" s="59"/>
      <c r="B62" s="75" t="s">
        <v>119</v>
      </c>
      <c r="C62" s="81"/>
      <c r="D62" s="537" t="s">
        <v>66</v>
      </c>
      <c r="E62" s="538"/>
      <c r="F62" s="527" t="s">
        <v>59</v>
      </c>
      <c r="G62" s="527"/>
      <c r="H62" s="533" t="s">
        <v>272</v>
      </c>
      <c r="I62" s="534"/>
      <c r="J62" s="535" t="s">
        <v>59</v>
      </c>
      <c r="K62" s="536"/>
      <c r="L62" s="537" t="s">
        <v>266</v>
      </c>
      <c r="M62" s="538"/>
      <c r="N62" s="527" t="s">
        <v>263</v>
      </c>
      <c r="O62" s="536"/>
      <c r="P62" s="527" t="s">
        <v>264</v>
      </c>
      <c r="Q62" s="534"/>
      <c r="R62" s="527" t="s">
        <v>270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269</v>
      </c>
      <c r="AC62" s="538"/>
      <c r="AD62" s="527" t="s">
        <v>267</v>
      </c>
      <c r="AE62" s="527"/>
      <c r="AF62" s="533" t="s">
        <v>270</v>
      </c>
      <c r="AG62" s="534"/>
      <c r="AH62" s="535" t="s">
        <v>269</v>
      </c>
      <c r="AI62" s="536"/>
      <c r="AJ62" s="537" t="s">
        <v>270</v>
      </c>
      <c r="AK62" s="538"/>
      <c r="AL62" s="535" t="s">
        <v>60</v>
      </c>
      <c r="AM62" s="536"/>
      <c r="AN62" s="527" t="s">
        <v>265</v>
      </c>
      <c r="AO62" s="534"/>
      <c r="AP62" s="527" t="s">
        <v>273</v>
      </c>
      <c r="AQ62" s="527"/>
      <c r="AR62" s="528"/>
      <c r="AS62" s="529"/>
      <c r="AT62" s="530"/>
      <c r="AU62" s="531"/>
      <c r="AV62" s="213">
        <f>COUNTA(D62:AU62)</f>
        <v>20</v>
      </c>
    </row>
    <row r="63" spans="1:48" s="213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204"/>
      <c r="AS63" s="205"/>
      <c r="AT63" s="541"/>
      <c r="AU63" s="542"/>
    </row>
    <row r="64" spans="1:48" s="213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213" customFormat="1" ht="16.5" customHeight="1" outlineLevel="1" thickBot="1" x14ac:dyDescent="0.25">
      <c r="A65" s="59"/>
      <c r="B65" s="58">
        <v>402</v>
      </c>
      <c r="C65" s="57">
        <f>34-1</f>
        <v>33</v>
      </c>
      <c r="D65" s="514" t="s">
        <v>57</v>
      </c>
      <c r="E65" s="515"/>
      <c r="F65" s="511" t="s">
        <v>116</v>
      </c>
      <c r="G65" s="512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274</v>
      </c>
      <c r="O65" s="512"/>
      <c r="P65" s="511" t="s">
        <v>31</v>
      </c>
      <c r="Q65" s="513"/>
      <c r="R65" s="496" t="s">
        <v>113</v>
      </c>
      <c r="S65" s="497"/>
      <c r="T65" s="514" t="s">
        <v>57</v>
      </c>
      <c r="U65" s="515"/>
      <c r="V65" s="513" t="s">
        <v>116</v>
      </c>
      <c r="W65" s="512"/>
      <c r="X65" s="511" t="s">
        <v>149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149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/>
      <c r="Q66" s="546"/>
      <c r="R66" s="547">
        <v>4</v>
      </c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213" customFormat="1" ht="16.5" customHeight="1" outlineLevel="1" x14ac:dyDescent="0.2">
      <c r="A67" s="59"/>
      <c r="B67" s="75" t="s">
        <v>120</v>
      </c>
      <c r="C67" s="81"/>
      <c r="D67" s="528"/>
      <c r="E67" s="563"/>
      <c r="F67" s="566"/>
      <c r="G67" s="563"/>
      <c r="H67" s="533" t="s">
        <v>268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58</v>
      </c>
      <c r="Q67" s="534"/>
      <c r="R67" s="535" t="s">
        <v>276</v>
      </c>
      <c r="S67" s="536"/>
      <c r="T67" s="567"/>
      <c r="U67" s="568"/>
      <c r="V67" s="566"/>
      <c r="W67" s="564"/>
      <c r="X67" s="527" t="s">
        <v>277</v>
      </c>
      <c r="Y67" s="534"/>
      <c r="Z67" s="527" t="s">
        <v>278</v>
      </c>
      <c r="AA67" s="527"/>
      <c r="AB67" s="567"/>
      <c r="AC67" s="568"/>
      <c r="AD67" s="530"/>
      <c r="AE67" s="530"/>
      <c r="AF67" s="533" t="s">
        <v>277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279</v>
      </c>
      <c r="AO67" s="534"/>
      <c r="AP67" s="535" t="s">
        <v>280</v>
      </c>
      <c r="AQ67" s="565"/>
      <c r="AR67" s="528"/>
      <c r="AS67" s="529"/>
      <c r="AT67" s="530"/>
      <c r="AU67" s="531"/>
      <c r="AV67" s="213">
        <f>COUNTA(D67:AU67)</f>
        <v>10</v>
      </c>
    </row>
    <row r="68" spans="1:48" s="213" customFormat="1" ht="16.5" customHeight="1" outlineLevel="1" x14ac:dyDescent="0.2">
      <c r="A68" s="59"/>
      <c r="B68" s="73" t="s">
        <v>41</v>
      </c>
      <c r="C68" s="80"/>
      <c r="D68" s="539"/>
      <c r="E68" s="559"/>
      <c r="F68" s="541"/>
      <c r="G68" s="560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19"/>
      <c r="S68" s="520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204"/>
      <c r="AS68" s="205"/>
      <c r="AT68" s="541"/>
      <c r="AU68" s="542"/>
    </row>
    <row r="69" spans="1:48" s="213" customFormat="1" ht="16.5" customHeight="1" outlineLevel="1" x14ac:dyDescent="0.2">
      <c r="A69" s="59"/>
      <c r="B69" s="72" t="s">
        <v>281</v>
      </c>
      <c r="C69" s="80">
        <v>4</v>
      </c>
      <c r="D69" s="63"/>
      <c r="E69" s="83"/>
      <c r="F69" s="208"/>
      <c r="G69" s="91"/>
      <c r="H69" s="66"/>
      <c r="I69" s="68"/>
      <c r="J69" s="79"/>
      <c r="K69" s="70"/>
      <c r="L69" s="63"/>
      <c r="M69" s="83"/>
      <c r="N69" s="61"/>
      <c r="O69" s="209"/>
      <c r="P69" s="67"/>
      <c r="Q69" s="68"/>
      <c r="R69" s="66"/>
      <c r="S69" s="67"/>
      <c r="T69" s="63"/>
      <c r="U69" s="209"/>
      <c r="V69" s="208"/>
      <c r="W69" s="91"/>
      <c r="X69" s="67"/>
      <c r="Y69" s="68"/>
      <c r="Z69" s="65"/>
      <c r="AA69" s="64"/>
      <c r="AB69" s="63"/>
      <c r="AC69" s="209"/>
      <c r="AD69" s="208"/>
      <c r="AE69" s="91"/>
      <c r="AF69" s="67"/>
      <c r="AG69" s="68"/>
      <c r="AH69" s="65"/>
      <c r="AI69" s="64"/>
      <c r="AJ69" s="63"/>
      <c r="AK69" s="209"/>
      <c r="AL69" s="208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213" customFormat="1" ht="16.5" customHeight="1" outlineLevel="1" thickBot="1" x14ac:dyDescent="0.25">
      <c r="A70" s="59"/>
      <c r="B70" s="58">
        <v>405</v>
      </c>
      <c r="C70" s="57"/>
      <c r="D70" s="498"/>
      <c r="E70" s="550"/>
      <c r="F70" s="550"/>
      <c r="G70" s="551"/>
      <c r="H70" s="555" t="s">
        <v>113</v>
      </c>
      <c r="I70" s="556"/>
      <c r="J70" s="511" t="s">
        <v>46</v>
      </c>
      <c r="K70" s="497"/>
      <c r="L70" s="550"/>
      <c r="M70" s="553"/>
      <c r="N70" s="557"/>
      <c r="O70" s="551"/>
      <c r="P70" s="511" t="s">
        <v>52</v>
      </c>
      <c r="Q70" s="513"/>
      <c r="R70" s="496" t="s">
        <v>49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>
        <v>32</v>
      </c>
      <c r="Q71" s="546"/>
      <c r="R71" s="547"/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202"/>
      <c r="AU71" s="203"/>
    </row>
    <row r="72" spans="1:48" s="213" customFormat="1" ht="18" customHeight="1" outlineLevel="1" x14ac:dyDescent="0.2">
      <c r="A72" s="59"/>
      <c r="B72" s="75" t="s">
        <v>42</v>
      </c>
      <c r="C72" s="74"/>
      <c r="D72" s="537" t="s">
        <v>266</v>
      </c>
      <c r="E72" s="538"/>
      <c r="F72" s="527" t="s">
        <v>268</v>
      </c>
      <c r="G72" s="527"/>
      <c r="H72" s="533" t="s">
        <v>266</v>
      </c>
      <c r="I72" s="534"/>
      <c r="J72" s="535" t="s">
        <v>282</v>
      </c>
      <c r="K72" s="536"/>
      <c r="L72" s="537" t="s">
        <v>283</v>
      </c>
      <c r="M72" s="538"/>
      <c r="N72" s="527" t="s">
        <v>270</v>
      </c>
      <c r="O72" s="536"/>
      <c r="P72" s="527" t="s">
        <v>267</v>
      </c>
      <c r="Q72" s="534"/>
      <c r="R72" s="527" t="s">
        <v>60</v>
      </c>
      <c r="S72" s="527"/>
      <c r="T72" s="537" t="s">
        <v>227</v>
      </c>
      <c r="U72" s="538"/>
      <c r="V72" s="535" t="s">
        <v>266</v>
      </c>
      <c r="W72" s="536"/>
      <c r="X72" s="527" t="s">
        <v>284</v>
      </c>
      <c r="Y72" s="534"/>
      <c r="Z72" s="527" t="s">
        <v>267</v>
      </c>
      <c r="AA72" s="527"/>
      <c r="AB72" s="537" t="s">
        <v>285</v>
      </c>
      <c r="AC72" s="538"/>
      <c r="AD72" s="527" t="s">
        <v>286</v>
      </c>
      <c r="AE72" s="527"/>
      <c r="AF72" s="533" t="s">
        <v>287</v>
      </c>
      <c r="AG72" s="534"/>
      <c r="AH72" s="535" t="s">
        <v>287</v>
      </c>
      <c r="AI72" s="536"/>
      <c r="AJ72" s="537" t="s">
        <v>282</v>
      </c>
      <c r="AK72" s="538"/>
      <c r="AL72" s="535" t="s">
        <v>288</v>
      </c>
      <c r="AM72" s="536"/>
      <c r="AN72" s="527" t="s">
        <v>227</v>
      </c>
      <c r="AO72" s="534"/>
      <c r="AP72" s="527" t="s">
        <v>289</v>
      </c>
      <c r="AQ72" s="527"/>
      <c r="AR72" s="528"/>
      <c r="AS72" s="529"/>
      <c r="AT72" s="530"/>
      <c r="AU72" s="531"/>
      <c r="AV72" s="213">
        <f>COUNTA(J72:AU72)</f>
        <v>17</v>
      </c>
    </row>
    <row r="73" spans="1:48" s="213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213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213" customFormat="1" ht="16.5" customHeight="1" outlineLevel="1" thickBot="1" x14ac:dyDescent="0.25">
      <c r="A75" s="59"/>
      <c r="B75" s="58">
        <v>405</v>
      </c>
      <c r="C75" s="57">
        <f>32-1</f>
        <v>31</v>
      </c>
      <c r="D75" s="509" t="s">
        <v>31</v>
      </c>
      <c r="E75" s="510"/>
      <c r="F75" s="511" t="s">
        <v>290</v>
      </c>
      <c r="G75" s="512"/>
      <c r="H75" s="511" t="s">
        <v>291</v>
      </c>
      <c r="I75" s="513"/>
      <c r="J75" s="496" t="s">
        <v>149</v>
      </c>
      <c r="K75" s="497"/>
      <c r="L75" s="509" t="s">
        <v>292</v>
      </c>
      <c r="M75" s="510"/>
      <c r="N75" s="513" t="s">
        <v>293</v>
      </c>
      <c r="O75" s="512"/>
      <c r="P75" s="511" t="s">
        <v>49</v>
      </c>
      <c r="Q75" s="513"/>
      <c r="R75" s="496" t="s">
        <v>52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260</v>
      </c>
      <c r="AK75" s="510"/>
      <c r="AL75" s="511" t="s">
        <v>50</v>
      </c>
      <c r="AM75" s="512"/>
      <c r="AN75" s="511" t="s">
        <v>48</v>
      </c>
      <c r="AO75" s="513"/>
      <c r="AP75" s="496" t="s">
        <v>113</v>
      </c>
      <c r="AQ75" s="497"/>
      <c r="AR75" s="498"/>
      <c r="AS75" s="499"/>
      <c r="AT75" s="500"/>
      <c r="AU75" s="501"/>
    </row>
    <row r="76" spans="1:48" s="213" customFormat="1" ht="16.5" customHeight="1" outlineLevel="1" x14ac:dyDescent="0.2">
      <c r="A76" s="56"/>
      <c r="B76" s="55"/>
      <c r="C76" s="42">
        <f>SUM(C11:C75)</f>
        <v>487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213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213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213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211"/>
      <c r="T80" s="35"/>
      <c r="U80" s="34"/>
      <c r="V80" s="210"/>
      <c r="W80" s="210" t="s">
        <v>5</v>
      </c>
      <c r="X80" s="210"/>
      <c r="Y80" s="210"/>
      <c r="Z80" s="210"/>
      <c r="AA80" s="211"/>
      <c r="AB80" s="35"/>
      <c r="AC80" s="34"/>
      <c r="AD80" s="210"/>
      <c r="AE80" s="210" t="s">
        <v>4</v>
      </c>
      <c r="AF80" s="210"/>
      <c r="AG80" s="210"/>
      <c r="AH80" s="210"/>
      <c r="AI80" s="211"/>
      <c r="AJ80" s="35"/>
      <c r="AK80" s="34"/>
      <c r="AL80" s="210"/>
      <c r="AM80" s="210" t="s">
        <v>3</v>
      </c>
      <c r="AN80" s="210"/>
      <c r="AO80" s="210"/>
      <c r="AP80" s="210"/>
      <c r="AQ80" s="211"/>
      <c r="AR80" s="210"/>
      <c r="AS80" s="210" t="s">
        <v>2</v>
      </c>
      <c r="AT80" s="210"/>
      <c r="AU80" s="211"/>
    </row>
    <row r="81" spans="2:48" s="213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213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1</v>
      </c>
      <c r="K82" s="18">
        <f t="shared" si="0"/>
        <v>0</v>
      </c>
      <c r="L82" s="19">
        <f t="shared" ref="L82:O103" si="1">IF($B82&lt;&gt;"",COUNTIF(L$12:L$77,$B82),0)</f>
        <v>1</v>
      </c>
      <c r="M82" s="14">
        <f t="shared" si="1"/>
        <v>0</v>
      </c>
      <c r="N82" s="14">
        <f t="shared" si="1"/>
        <v>1</v>
      </c>
      <c r="O82" s="14">
        <f t="shared" si="1"/>
        <v>0</v>
      </c>
      <c r="P82" s="14">
        <f t="shared" si="0"/>
        <v>1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2">IF($B82&lt;&gt;"",COUNTIF(T$12:T$77,$B82),0)</f>
        <v>1</v>
      </c>
      <c r="U82" s="14">
        <f t="shared" si="2"/>
        <v>0</v>
      </c>
      <c r="V82" s="14">
        <f t="shared" si="2"/>
        <v>1</v>
      </c>
      <c r="W82" s="14">
        <f t="shared" si="2"/>
        <v>0</v>
      </c>
      <c r="X82" s="14">
        <f t="shared" si="2"/>
        <v>1</v>
      </c>
      <c r="Y82" s="14">
        <f t="shared" si="2"/>
        <v>0</v>
      </c>
      <c r="Z82" s="14">
        <f t="shared" si="2"/>
        <v>1</v>
      </c>
      <c r="AA82" s="18">
        <f t="shared" si="2"/>
        <v>0</v>
      </c>
      <c r="AB82" s="19">
        <f t="shared" ref="AB82:AE103" si="3">IF($B82&lt;&gt;"",COUNTIF(AB$12:AB$77,$B82),0)</f>
        <v>1</v>
      </c>
      <c r="AC82" s="14">
        <f t="shared" si="3"/>
        <v>0</v>
      </c>
      <c r="AD82" s="14">
        <f t="shared" si="3"/>
        <v>0</v>
      </c>
      <c r="AE82" s="14">
        <f t="shared" si="3"/>
        <v>0</v>
      </c>
      <c r="AF82" s="14">
        <f t="shared" si="2"/>
        <v>0</v>
      </c>
      <c r="AG82" s="14">
        <f t="shared" si="2"/>
        <v>0</v>
      </c>
      <c r="AH82" s="14">
        <f t="shared" si="2"/>
        <v>0</v>
      </c>
      <c r="AI82" s="18">
        <f t="shared" si="2"/>
        <v>0</v>
      </c>
      <c r="AJ82" s="19">
        <f t="shared" ref="AH82:AU97" si="4">IF($B82&lt;&gt;"",COUNTIF(AJ$12:AJ$77,$B82),0)</f>
        <v>1</v>
      </c>
      <c r="AK82" s="14">
        <f t="shared" si="4"/>
        <v>0</v>
      </c>
      <c r="AL82" s="14">
        <f t="shared" si="4"/>
        <v>1</v>
      </c>
      <c r="AM82" s="14">
        <f t="shared" si="4"/>
        <v>0</v>
      </c>
      <c r="AN82" s="14">
        <f t="shared" si="4"/>
        <v>1</v>
      </c>
      <c r="AO82" s="14">
        <f t="shared" si="4"/>
        <v>0</v>
      </c>
      <c r="AP82" s="14">
        <f t="shared" si="4"/>
        <v>0</v>
      </c>
      <c r="AQ82" s="18">
        <f t="shared" si="4"/>
        <v>0</v>
      </c>
      <c r="AR82" s="17">
        <f t="shared" si="4"/>
        <v>0</v>
      </c>
      <c r="AS82" s="14">
        <f t="shared" si="4"/>
        <v>0</v>
      </c>
      <c r="AT82" s="14">
        <f t="shared" si="4"/>
        <v>0</v>
      </c>
      <c r="AU82" s="14">
        <f t="shared" si="4"/>
        <v>0</v>
      </c>
      <c r="AV82" s="24">
        <f t="shared" ref="AV82:AV103" si="5">SUM(D82:AU82)*2</f>
        <v>28</v>
      </c>
    </row>
    <row r="83" spans="2:48" s="213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1"/>
        <v>1</v>
      </c>
      <c r="M83" s="14">
        <f t="shared" si="1"/>
        <v>0</v>
      </c>
      <c r="N83" s="14">
        <f t="shared" si="1"/>
        <v>1</v>
      </c>
      <c r="O83" s="14">
        <f t="shared" si="1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2"/>
        <v>1</v>
      </c>
      <c r="U83" s="14">
        <f t="shared" si="2"/>
        <v>0</v>
      </c>
      <c r="V83" s="14">
        <f t="shared" si="2"/>
        <v>1</v>
      </c>
      <c r="W83" s="14">
        <f t="shared" si="2"/>
        <v>0</v>
      </c>
      <c r="X83" s="14">
        <f t="shared" si="2"/>
        <v>0</v>
      </c>
      <c r="Y83" s="14">
        <f t="shared" si="2"/>
        <v>0</v>
      </c>
      <c r="Z83" s="14">
        <f t="shared" si="2"/>
        <v>0</v>
      </c>
      <c r="AA83" s="18">
        <f t="shared" si="2"/>
        <v>0</v>
      </c>
      <c r="AB83" s="19">
        <f t="shared" si="3"/>
        <v>0</v>
      </c>
      <c r="AC83" s="14">
        <f t="shared" si="3"/>
        <v>0</v>
      </c>
      <c r="AD83" s="14">
        <f t="shared" si="3"/>
        <v>1</v>
      </c>
      <c r="AE83" s="14">
        <f t="shared" si="3"/>
        <v>0</v>
      </c>
      <c r="AF83" s="14">
        <f t="shared" si="2"/>
        <v>0</v>
      </c>
      <c r="AG83" s="14">
        <f t="shared" si="2"/>
        <v>0</v>
      </c>
      <c r="AH83" s="14">
        <f t="shared" si="4"/>
        <v>0</v>
      </c>
      <c r="AI83" s="18">
        <f t="shared" si="4"/>
        <v>0</v>
      </c>
      <c r="AJ83" s="19">
        <f t="shared" si="4"/>
        <v>0</v>
      </c>
      <c r="AK83" s="14">
        <f t="shared" si="4"/>
        <v>0</v>
      </c>
      <c r="AL83" s="14">
        <f t="shared" si="4"/>
        <v>0</v>
      </c>
      <c r="AM83" s="14">
        <f t="shared" si="4"/>
        <v>0</v>
      </c>
      <c r="AN83" s="14">
        <f t="shared" si="4"/>
        <v>1</v>
      </c>
      <c r="AO83" s="14">
        <f t="shared" si="4"/>
        <v>0</v>
      </c>
      <c r="AP83" s="14">
        <f t="shared" si="4"/>
        <v>0</v>
      </c>
      <c r="AQ83" s="18">
        <f t="shared" si="4"/>
        <v>0</v>
      </c>
      <c r="AR83" s="17">
        <f t="shared" si="4"/>
        <v>0</v>
      </c>
      <c r="AS83" s="14">
        <f t="shared" si="4"/>
        <v>0</v>
      </c>
      <c r="AT83" s="14">
        <f t="shared" si="4"/>
        <v>0</v>
      </c>
      <c r="AU83" s="14">
        <f t="shared" si="4"/>
        <v>0</v>
      </c>
      <c r="AV83" s="9">
        <f t="shared" si="5"/>
        <v>20</v>
      </c>
    </row>
    <row r="84" spans="2:48" s="213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1"/>
        <v>1</v>
      </c>
      <c r="M84" s="14">
        <f t="shared" si="1"/>
        <v>0</v>
      </c>
      <c r="N84" s="14">
        <f t="shared" si="1"/>
        <v>1</v>
      </c>
      <c r="O84" s="14">
        <f t="shared" si="1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2"/>
        <v>0</v>
      </c>
      <c r="U84" s="14">
        <f t="shared" si="2"/>
        <v>0</v>
      </c>
      <c r="V84" s="14">
        <f t="shared" si="2"/>
        <v>0</v>
      </c>
      <c r="W84" s="14">
        <f t="shared" si="2"/>
        <v>0</v>
      </c>
      <c r="X84" s="14">
        <f t="shared" si="2"/>
        <v>0</v>
      </c>
      <c r="Y84" s="14">
        <f t="shared" si="2"/>
        <v>0</v>
      </c>
      <c r="Z84" s="14">
        <f t="shared" si="2"/>
        <v>0</v>
      </c>
      <c r="AA84" s="18">
        <f t="shared" si="2"/>
        <v>0</v>
      </c>
      <c r="AB84" s="19">
        <f t="shared" si="3"/>
        <v>1</v>
      </c>
      <c r="AC84" s="14">
        <f t="shared" si="3"/>
        <v>0</v>
      </c>
      <c r="AD84" s="14">
        <f t="shared" si="3"/>
        <v>1</v>
      </c>
      <c r="AE84" s="14">
        <f t="shared" si="3"/>
        <v>0</v>
      </c>
      <c r="AF84" s="14">
        <f t="shared" si="2"/>
        <v>0</v>
      </c>
      <c r="AG84" s="14">
        <f t="shared" si="2"/>
        <v>0</v>
      </c>
      <c r="AH84" s="14">
        <f t="shared" si="4"/>
        <v>0</v>
      </c>
      <c r="AI84" s="18">
        <f t="shared" si="4"/>
        <v>0</v>
      </c>
      <c r="AJ84" s="19">
        <f t="shared" si="4"/>
        <v>0</v>
      </c>
      <c r="AK84" s="14">
        <f t="shared" si="4"/>
        <v>0</v>
      </c>
      <c r="AL84" s="14">
        <f t="shared" si="4"/>
        <v>0</v>
      </c>
      <c r="AM84" s="14">
        <f t="shared" si="4"/>
        <v>0</v>
      </c>
      <c r="AN84" s="14">
        <f t="shared" si="4"/>
        <v>0</v>
      </c>
      <c r="AO84" s="14">
        <f t="shared" si="4"/>
        <v>0</v>
      </c>
      <c r="AP84" s="14">
        <f t="shared" si="4"/>
        <v>0</v>
      </c>
      <c r="AQ84" s="18">
        <f t="shared" si="4"/>
        <v>0</v>
      </c>
      <c r="AR84" s="17">
        <f t="shared" si="4"/>
        <v>0</v>
      </c>
      <c r="AS84" s="14">
        <f t="shared" si="4"/>
        <v>0</v>
      </c>
      <c r="AT84" s="14">
        <f t="shared" si="4"/>
        <v>0</v>
      </c>
      <c r="AU84" s="14">
        <f t="shared" si="4"/>
        <v>0</v>
      </c>
      <c r="AV84" s="9">
        <f t="shared" si="5"/>
        <v>12</v>
      </c>
    </row>
    <row r="85" spans="2:48" s="213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1"/>
        <v>1</v>
      </c>
      <c r="M85" s="14">
        <f t="shared" si="1"/>
        <v>0</v>
      </c>
      <c r="N85" s="14">
        <f t="shared" si="1"/>
        <v>1</v>
      </c>
      <c r="O85" s="14">
        <f t="shared" si="1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2"/>
        <v>1</v>
      </c>
      <c r="U85" s="14">
        <f t="shared" si="2"/>
        <v>0</v>
      </c>
      <c r="V85" s="14">
        <f t="shared" si="2"/>
        <v>1</v>
      </c>
      <c r="W85" s="14">
        <f t="shared" si="2"/>
        <v>0</v>
      </c>
      <c r="X85" s="14">
        <f t="shared" si="2"/>
        <v>0</v>
      </c>
      <c r="Y85" s="14">
        <f t="shared" si="2"/>
        <v>0</v>
      </c>
      <c r="Z85" s="14">
        <f t="shared" si="2"/>
        <v>1</v>
      </c>
      <c r="AA85" s="18">
        <f t="shared" si="2"/>
        <v>0</v>
      </c>
      <c r="AB85" s="19">
        <f t="shared" si="3"/>
        <v>1</v>
      </c>
      <c r="AC85" s="14">
        <f t="shared" si="3"/>
        <v>0</v>
      </c>
      <c r="AD85" s="14">
        <f t="shared" si="3"/>
        <v>1</v>
      </c>
      <c r="AE85" s="14">
        <f t="shared" si="3"/>
        <v>0</v>
      </c>
      <c r="AF85" s="14">
        <f t="shared" si="2"/>
        <v>1</v>
      </c>
      <c r="AG85" s="14">
        <f t="shared" si="2"/>
        <v>0</v>
      </c>
      <c r="AH85" s="14">
        <f t="shared" si="4"/>
        <v>1</v>
      </c>
      <c r="AI85" s="18">
        <f t="shared" si="4"/>
        <v>0</v>
      </c>
      <c r="AJ85" s="19">
        <f t="shared" si="4"/>
        <v>1</v>
      </c>
      <c r="AK85" s="14">
        <f t="shared" si="4"/>
        <v>0</v>
      </c>
      <c r="AL85" s="14">
        <f t="shared" si="4"/>
        <v>1</v>
      </c>
      <c r="AM85" s="14">
        <f t="shared" si="4"/>
        <v>0</v>
      </c>
      <c r="AN85" s="14">
        <f t="shared" si="4"/>
        <v>1</v>
      </c>
      <c r="AO85" s="14">
        <f t="shared" si="4"/>
        <v>0</v>
      </c>
      <c r="AP85" s="14">
        <f t="shared" si="4"/>
        <v>1</v>
      </c>
      <c r="AQ85" s="18">
        <f t="shared" si="4"/>
        <v>0</v>
      </c>
      <c r="AR85" s="17">
        <f t="shared" si="4"/>
        <v>0</v>
      </c>
      <c r="AS85" s="14">
        <f t="shared" si="4"/>
        <v>0</v>
      </c>
      <c r="AT85" s="14">
        <f t="shared" si="4"/>
        <v>0</v>
      </c>
      <c r="AU85" s="14">
        <f t="shared" si="4"/>
        <v>0</v>
      </c>
      <c r="AV85" s="9">
        <f t="shared" si="5"/>
        <v>30</v>
      </c>
    </row>
    <row r="86" spans="2:48" s="213" customFormat="1" ht="18" customHeight="1" outlineLevel="1" x14ac:dyDescent="0.2">
      <c r="B86" s="22" t="s">
        <v>149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1"/>
        <v>1</v>
      </c>
      <c r="M86" s="14">
        <f t="shared" si="1"/>
        <v>0</v>
      </c>
      <c r="N86" s="14">
        <f t="shared" si="1"/>
        <v>1</v>
      </c>
      <c r="O86" s="14">
        <f t="shared" si="1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2"/>
        <v>1</v>
      </c>
      <c r="U86" s="14">
        <f t="shared" si="2"/>
        <v>0</v>
      </c>
      <c r="V86" s="14">
        <f t="shared" si="2"/>
        <v>1</v>
      </c>
      <c r="W86" s="14">
        <f t="shared" si="2"/>
        <v>0</v>
      </c>
      <c r="X86" s="14">
        <f t="shared" si="2"/>
        <v>1</v>
      </c>
      <c r="Y86" s="14">
        <f t="shared" si="2"/>
        <v>0</v>
      </c>
      <c r="Z86" s="14">
        <f t="shared" si="2"/>
        <v>0</v>
      </c>
      <c r="AA86" s="18">
        <f t="shared" si="2"/>
        <v>0</v>
      </c>
      <c r="AB86" s="19">
        <f t="shared" si="3"/>
        <v>1</v>
      </c>
      <c r="AC86" s="14">
        <f t="shared" si="3"/>
        <v>0</v>
      </c>
      <c r="AD86" s="14">
        <f t="shared" si="3"/>
        <v>1</v>
      </c>
      <c r="AE86" s="14">
        <f t="shared" si="3"/>
        <v>0</v>
      </c>
      <c r="AF86" s="14">
        <f t="shared" si="2"/>
        <v>1</v>
      </c>
      <c r="AG86" s="14">
        <f t="shared" si="2"/>
        <v>0</v>
      </c>
      <c r="AH86" s="14">
        <f t="shared" si="4"/>
        <v>0</v>
      </c>
      <c r="AI86" s="18">
        <f t="shared" si="4"/>
        <v>0</v>
      </c>
      <c r="AJ86" s="19">
        <f t="shared" si="4"/>
        <v>1</v>
      </c>
      <c r="AK86" s="14">
        <f t="shared" si="4"/>
        <v>0</v>
      </c>
      <c r="AL86" s="14">
        <f t="shared" si="4"/>
        <v>1</v>
      </c>
      <c r="AM86" s="14">
        <f t="shared" si="4"/>
        <v>0</v>
      </c>
      <c r="AN86" s="14">
        <f t="shared" si="4"/>
        <v>0</v>
      </c>
      <c r="AO86" s="14">
        <f t="shared" si="4"/>
        <v>0</v>
      </c>
      <c r="AP86" s="14">
        <f t="shared" si="4"/>
        <v>1</v>
      </c>
      <c r="AQ86" s="18">
        <f t="shared" si="4"/>
        <v>0</v>
      </c>
      <c r="AR86" s="17">
        <f t="shared" si="4"/>
        <v>0</v>
      </c>
      <c r="AS86" s="14">
        <f t="shared" si="4"/>
        <v>0</v>
      </c>
      <c r="AT86" s="14">
        <f t="shared" si="4"/>
        <v>0</v>
      </c>
      <c r="AU86" s="14">
        <f t="shared" si="4"/>
        <v>0</v>
      </c>
      <c r="AV86" s="9">
        <f t="shared" si="5"/>
        <v>30</v>
      </c>
    </row>
    <row r="87" spans="2:48" s="213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1"/>
        <v>1</v>
      </c>
      <c r="M87" s="14">
        <f t="shared" si="1"/>
        <v>0</v>
      </c>
      <c r="N87" s="14">
        <f t="shared" si="1"/>
        <v>1</v>
      </c>
      <c r="O87" s="14">
        <f t="shared" si="1"/>
        <v>0</v>
      </c>
      <c r="P87" s="14">
        <f t="shared" si="0"/>
        <v>1</v>
      </c>
      <c r="Q87" s="14">
        <f t="shared" si="0"/>
        <v>0</v>
      </c>
      <c r="R87" s="14">
        <f t="shared" si="0"/>
        <v>1</v>
      </c>
      <c r="S87" s="18">
        <f t="shared" si="0"/>
        <v>0</v>
      </c>
      <c r="T87" s="19">
        <f t="shared" si="2"/>
        <v>1</v>
      </c>
      <c r="U87" s="14">
        <f t="shared" si="2"/>
        <v>0</v>
      </c>
      <c r="V87" s="14">
        <f t="shared" si="2"/>
        <v>0</v>
      </c>
      <c r="W87" s="14">
        <f t="shared" si="2"/>
        <v>0</v>
      </c>
      <c r="X87" s="14">
        <f t="shared" si="2"/>
        <v>1</v>
      </c>
      <c r="Y87" s="14">
        <f t="shared" si="2"/>
        <v>0</v>
      </c>
      <c r="Z87" s="14">
        <f t="shared" si="2"/>
        <v>1</v>
      </c>
      <c r="AA87" s="18">
        <f t="shared" si="2"/>
        <v>0</v>
      </c>
      <c r="AB87" s="19">
        <f t="shared" si="3"/>
        <v>1</v>
      </c>
      <c r="AC87" s="14">
        <f t="shared" si="3"/>
        <v>0</v>
      </c>
      <c r="AD87" s="14">
        <f t="shared" si="3"/>
        <v>1</v>
      </c>
      <c r="AE87" s="14">
        <f t="shared" si="3"/>
        <v>0</v>
      </c>
      <c r="AF87" s="14">
        <f t="shared" si="2"/>
        <v>0</v>
      </c>
      <c r="AG87" s="14">
        <f t="shared" si="2"/>
        <v>0</v>
      </c>
      <c r="AH87" s="14">
        <f t="shared" si="4"/>
        <v>1</v>
      </c>
      <c r="AI87" s="18">
        <f t="shared" si="4"/>
        <v>0</v>
      </c>
      <c r="AJ87" s="19">
        <f t="shared" si="4"/>
        <v>1</v>
      </c>
      <c r="AK87" s="14">
        <f t="shared" si="4"/>
        <v>0</v>
      </c>
      <c r="AL87" s="14">
        <f t="shared" si="4"/>
        <v>1</v>
      </c>
      <c r="AM87" s="14">
        <f t="shared" si="4"/>
        <v>0</v>
      </c>
      <c r="AN87" s="14">
        <f t="shared" si="4"/>
        <v>1</v>
      </c>
      <c r="AO87" s="14">
        <f t="shared" si="4"/>
        <v>0</v>
      </c>
      <c r="AP87" s="14">
        <f t="shared" si="4"/>
        <v>0</v>
      </c>
      <c r="AQ87" s="18">
        <f t="shared" si="4"/>
        <v>0</v>
      </c>
      <c r="AR87" s="17">
        <f t="shared" si="4"/>
        <v>0</v>
      </c>
      <c r="AS87" s="14">
        <f t="shared" si="4"/>
        <v>0</v>
      </c>
      <c r="AT87" s="14">
        <f t="shared" si="4"/>
        <v>0</v>
      </c>
      <c r="AU87" s="14">
        <f t="shared" si="4"/>
        <v>0</v>
      </c>
      <c r="AV87" s="9">
        <f t="shared" si="5"/>
        <v>30</v>
      </c>
    </row>
    <row r="88" spans="2:48" s="213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1"/>
        <v>1</v>
      </c>
      <c r="M88" s="14">
        <f t="shared" si="1"/>
        <v>0</v>
      </c>
      <c r="N88" s="14">
        <f t="shared" si="1"/>
        <v>1</v>
      </c>
      <c r="O88" s="14">
        <f t="shared" si="1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2"/>
        <v>1</v>
      </c>
      <c r="U88" s="14">
        <f t="shared" si="2"/>
        <v>0</v>
      </c>
      <c r="V88" s="14">
        <f t="shared" si="2"/>
        <v>0</v>
      </c>
      <c r="W88" s="14">
        <f t="shared" si="2"/>
        <v>0</v>
      </c>
      <c r="X88" s="14">
        <f t="shared" si="2"/>
        <v>1</v>
      </c>
      <c r="Y88" s="14">
        <f t="shared" si="2"/>
        <v>0</v>
      </c>
      <c r="Z88" s="14">
        <f t="shared" si="2"/>
        <v>1</v>
      </c>
      <c r="AA88" s="18">
        <f t="shared" si="2"/>
        <v>0</v>
      </c>
      <c r="AB88" s="19">
        <f t="shared" si="3"/>
        <v>1</v>
      </c>
      <c r="AC88" s="14">
        <f t="shared" si="3"/>
        <v>0</v>
      </c>
      <c r="AD88" s="14">
        <f t="shared" si="3"/>
        <v>1</v>
      </c>
      <c r="AE88" s="14">
        <f t="shared" si="3"/>
        <v>0</v>
      </c>
      <c r="AF88" s="14">
        <f t="shared" si="2"/>
        <v>1</v>
      </c>
      <c r="AG88" s="14">
        <f t="shared" si="2"/>
        <v>0</v>
      </c>
      <c r="AH88" s="14">
        <f t="shared" si="4"/>
        <v>1</v>
      </c>
      <c r="AI88" s="18">
        <f t="shared" si="4"/>
        <v>0</v>
      </c>
      <c r="AJ88" s="19">
        <f t="shared" si="4"/>
        <v>1</v>
      </c>
      <c r="AK88" s="14">
        <f t="shared" si="4"/>
        <v>0</v>
      </c>
      <c r="AL88" s="14">
        <f t="shared" si="4"/>
        <v>1</v>
      </c>
      <c r="AM88" s="14">
        <f t="shared" si="4"/>
        <v>0</v>
      </c>
      <c r="AN88" s="14">
        <f t="shared" si="4"/>
        <v>1</v>
      </c>
      <c r="AO88" s="14">
        <f t="shared" si="4"/>
        <v>0</v>
      </c>
      <c r="AP88" s="14">
        <f t="shared" si="4"/>
        <v>1</v>
      </c>
      <c r="AQ88" s="18">
        <f t="shared" si="4"/>
        <v>0</v>
      </c>
      <c r="AR88" s="17">
        <f t="shared" si="4"/>
        <v>0</v>
      </c>
      <c r="AS88" s="14">
        <f t="shared" si="4"/>
        <v>0</v>
      </c>
      <c r="AT88" s="14">
        <f t="shared" si="4"/>
        <v>0</v>
      </c>
      <c r="AU88" s="14">
        <f t="shared" si="4"/>
        <v>0</v>
      </c>
      <c r="AV88" s="9">
        <f t="shared" si="5"/>
        <v>32</v>
      </c>
    </row>
    <row r="89" spans="2:48" s="213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1"/>
        <v>1</v>
      </c>
      <c r="M89" s="14">
        <f t="shared" si="1"/>
        <v>0</v>
      </c>
      <c r="N89" s="14">
        <f t="shared" si="1"/>
        <v>1</v>
      </c>
      <c r="O89" s="14">
        <f t="shared" si="1"/>
        <v>0</v>
      </c>
      <c r="P89" s="14">
        <f t="shared" si="0"/>
        <v>1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2"/>
        <v>1</v>
      </c>
      <c r="U89" s="14">
        <f t="shared" si="2"/>
        <v>0</v>
      </c>
      <c r="V89" s="14">
        <f t="shared" si="2"/>
        <v>1</v>
      </c>
      <c r="W89" s="14">
        <f t="shared" si="2"/>
        <v>0</v>
      </c>
      <c r="X89" s="14">
        <f t="shared" si="2"/>
        <v>0</v>
      </c>
      <c r="Y89" s="14">
        <f t="shared" si="2"/>
        <v>0</v>
      </c>
      <c r="Z89" s="14">
        <f t="shared" si="2"/>
        <v>0</v>
      </c>
      <c r="AA89" s="18">
        <f t="shared" si="2"/>
        <v>0</v>
      </c>
      <c r="AB89" s="19">
        <f t="shared" si="3"/>
        <v>1</v>
      </c>
      <c r="AC89" s="14">
        <f t="shared" si="3"/>
        <v>0</v>
      </c>
      <c r="AD89" s="14">
        <f t="shared" si="3"/>
        <v>0</v>
      </c>
      <c r="AE89" s="14">
        <f t="shared" si="3"/>
        <v>0</v>
      </c>
      <c r="AF89" s="14">
        <f t="shared" si="2"/>
        <v>1</v>
      </c>
      <c r="AG89" s="14">
        <f t="shared" si="2"/>
        <v>0</v>
      </c>
      <c r="AH89" s="14">
        <f t="shared" si="4"/>
        <v>1</v>
      </c>
      <c r="AI89" s="18">
        <f t="shared" si="4"/>
        <v>0</v>
      </c>
      <c r="AJ89" s="19">
        <f t="shared" si="4"/>
        <v>1</v>
      </c>
      <c r="AK89" s="14">
        <f t="shared" si="4"/>
        <v>0</v>
      </c>
      <c r="AL89" s="14">
        <f t="shared" si="4"/>
        <v>1</v>
      </c>
      <c r="AM89" s="14">
        <f t="shared" si="4"/>
        <v>0</v>
      </c>
      <c r="AN89" s="14">
        <f t="shared" si="4"/>
        <v>1</v>
      </c>
      <c r="AO89" s="14">
        <f t="shared" si="4"/>
        <v>0</v>
      </c>
      <c r="AP89" s="14">
        <f t="shared" si="4"/>
        <v>0</v>
      </c>
      <c r="AQ89" s="18">
        <f t="shared" si="4"/>
        <v>0</v>
      </c>
      <c r="AR89" s="17">
        <f t="shared" si="4"/>
        <v>0</v>
      </c>
      <c r="AS89" s="14">
        <f t="shared" si="4"/>
        <v>0</v>
      </c>
      <c r="AT89" s="14">
        <f t="shared" si="4"/>
        <v>0</v>
      </c>
      <c r="AU89" s="14">
        <f t="shared" si="4"/>
        <v>0</v>
      </c>
      <c r="AV89" s="9">
        <f t="shared" si="5"/>
        <v>26</v>
      </c>
    </row>
    <row r="90" spans="2:48" s="213" customFormat="1" ht="16.5" customHeight="1" outlineLevel="1" x14ac:dyDescent="0.2">
      <c r="B90" s="22" t="s">
        <v>262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1"/>
        <v>0</v>
      </c>
      <c r="M90" s="14">
        <f t="shared" si="1"/>
        <v>0</v>
      </c>
      <c r="N90" s="14">
        <f t="shared" si="1"/>
        <v>0</v>
      </c>
      <c r="O90" s="14">
        <f t="shared" si="1"/>
        <v>0</v>
      </c>
      <c r="P90" s="14">
        <f t="shared" si="0"/>
        <v>0</v>
      </c>
      <c r="Q90" s="14">
        <f t="shared" si="0"/>
        <v>0</v>
      </c>
      <c r="R90" s="14">
        <f t="shared" si="0"/>
        <v>0</v>
      </c>
      <c r="S90" s="18">
        <f t="shared" si="0"/>
        <v>0</v>
      </c>
      <c r="T90" s="19">
        <f t="shared" si="2"/>
        <v>0</v>
      </c>
      <c r="U90" s="14">
        <f t="shared" si="2"/>
        <v>0</v>
      </c>
      <c r="V90" s="14">
        <f t="shared" si="2"/>
        <v>0</v>
      </c>
      <c r="W90" s="14">
        <f t="shared" si="2"/>
        <v>0</v>
      </c>
      <c r="X90" s="14">
        <f t="shared" si="2"/>
        <v>0</v>
      </c>
      <c r="Y90" s="14">
        <f t="shared" si="2"/>
        <v>0</v>
      </c>
      <c r="Z90" s="14">
        <f t="shared" si="2"/>
        <v>0</v>
      </c>
      <c r="AA90" s="18">
        <f t="shared" si="2"/>
        <v>0</v>
      </c>
      <c r="AB90" s="19">
        <f t="shared" si="3"/>
        <v>0</v>
      </c>
      <c r="AC90" s="14">
        <f t="shared" si="3"/>
        <v>0</v>
      </c>
      <c r="AD90" s="14">
        <f t="shared" si="3"/>
        <v>0</v>
      </c>
      <c r="AE90" s="14">
        <f t="shared" si="3"/>
        <v>0</v>
      </c>
      <c r="AF90" s="14">
        <f t="shared" si="2"/>
        <v>0</v>
      </c>
      <c r="AG90" s="14">
        <f t="shared" si="2"/>
        <v>0</v>
      </c>
      <c r="AH90" s="14">
        <f t="shared" si="4"/>
        <v>0</v>
      </c>
      <c r="AI90" s="18">
        <f t="shared" si="4"/>
        <v>0</v>
      </c>
      <c r="AJ90" s="19">
        <f t="shared" si="4"/>
        <v>1</v>
      </c>
      <c r="AK90" s="14">
        <f t="shared" si="4"/>
        <v>0</v>
      </c>
      <c r="AL90" s="14">
        <f t="shared" si="4"/>
        <v>1</v>
      </c>
      <c r="AM90" s="14">
        <f t="shared" si="4"/>
        <v>0</v>
      </c>
      <c r="AN90" s="14">
        <f t="shared" si="4"/>
        <v>1</v>
      </c>
      <c r="AO90" s="14">
        <f t="shared" si="4"/>
        <v>0</v>
      </c>
      <c r="AP90" s="14">
        <f t="shared" si="4"/>
        <v>1</v>
      </c>
      <c r="AQ90" s="18">
        <f t="shared" si="4"/>
        <v>0</v>
      </c>
      <c r="AR90" s="17">
        <f t="shared" si="4"/>
        <v>0</v>
      </c>
      <c r="AS90" s="14">
        <f t="shared" si="4"/>
        <v>0</v>
      </c>
      <c r="AT90" s="14">
        <f t="shared" si="4"/>
        <v>0</v>
      </c>
      <c r="AU90" s="14">
        <f t="shared" si="4"/>
        <v>0</v>
      </c>
      <c r="AV90" s="9">
        <f t="shared" si="5"/>
        <v>16</v>
      </c>
    </row>
    <row r="91" spans="2:48" s="213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1"/>
        <v>1</v>
      </c>
      <c r="M91" s="14">
        <f t="shared" si="1"/>
        <v>0</v>
      </c>
      <c r="N91" s="14">
        <f t="shared" si="1"/>
        <v>1</v>
      </c>
      <c r="O91" s="14">
        <f t="shared" si="1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2"/>
        <v>0</v>
      </c>
      <c r="U91" s="14">
        <f t="shared" si="2"/>
        <v>0</v>
      </c>
      <c r="V91" s="14">
        <f t="shared" si="2"/>
        <v>1</v>
      </c>
      <c r="W91" s="14">
        <f t="shared" si="2"/>
        <v>0</v>
      </c>
      <c r="X91" s="14">
        <f t="shared" si="2"/>
        <v>0</v>
      </c>
      <c r="Y91" s="14">
        <f t="shared" si="2"/>
        <v>0</v>
      </c>
      <c r="Z91" s="14">
        <f t="shared" si="2"/>
        <v>0</v>
      </c>
      <c r="AA91" s="18">
        <f t="shared" si="2"/>
        <v>0</v>
      </c>
      <c r="AB91" s="19">
        <f t="shared" si="3"/>
        <v>1</v>
      </c>
      <c r="AC91" s="14">
        <f t="shared" si="3"/>
        <v>0</v>
      </c>
      <c r="AD91" s="14">
        <f t="shared" si="3"/>
        <v>0</v>
      </c>
      <c r="AE91" s="14">
        <f t="shared" si="3"/>
        <v>0</v>
      </c>
      <c r="AF91" s="14">
        <f t="shared" si="2"/>
        <v>1</v>
      </c>
      <c r="AG91" s="14">
        <f t="shared" si="2"/>
        <v>0</v>
      </c>
      <c r="AH91" s="14">
        <f t="shared" si="4"/>
        <v>1</v>
      </c>
      <c r="AI91" s="18">
        <f t="shared" si="4"/>
        <v>0</v>
      </c>
      <c r="AJ91" s="19">
        <f t="shared" si="4"/>
        <v>1</v>
      </c>
      <c r="AK91" s="14">
        <f t="shared" si="4"/>
        <v>0</v>
      </c>
      <c r="AL91" s="14">
        <f t="shared" si="4"/>
        <v>1</v>
      </c>
      <c r="AM91" s="14">
        <f t="shared" si="4"/>
        <v>0</v>
      </c>
      <c r="AN91" s="14">
        <f t="shared" si="4"/>
        <v>1</v>
      </c>
      <c r="AO91" s="14">
        <f t="shared" si="4"/>
        <v>0</v>
      </c>
      <c r="AP91" s="14">
        <f t="shared" si="4"/>
        <v>1</v>
      </c>
      <c r="AQ91" s="18">
        <f t="shared" si="4"/>
        <v>0</v>
      </c>
      <c r="AR91" s="17">
        <f t="shared" si="4"/>
        <v>0</v>
      </c>
      <c r="AS91" s="14">
        <f t="shared" si="4"/>
        <v>0</v>
      </c>
      <c r="AT91" s="14">
        <f t="shared" si="4"/>
        <v>0</v>
      </c>
      <c r="AU91" s="14">
        <f t="shared" si="4"/>
        <v>0</v>
      </c>
      <c r="AV91" s="9">
        <f t="shared" si="5"/>
        <v>28</v>
      </c>
    </row>
    <row r="92" spans="2:48" s="213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1"/>
        <v>0</v>
      </c>
      <c r="M92" s="14">
        <f t="shared" si="1"/>
        <v>0</v>
      </c>
      <c r="N92" s="14">
        <f t="shared" si="1"/>
        <v>0</v>
      </c>
      <c r="O92" s="14">
        <f t="shared" si="1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2"/>
        <v>0</v>
      </c>
      <c r="U92" s="14">
        <f t="shared" si="2"/>
        <v>0</v>
      </c>
      <c r="V92" s="14">
        <f t="shared" si="2"/>
        <v>1</v>
      </c>
      <c r="W92" s="14">
        <f t="shared" si="2"/>
        <v>0</v>
      </c>
      <c r="X92" s="14">
        <f t="shared" si="2"/>
        <v>1</v>
      </c>
      <c r="Y92" s="14">
        <f t="shared" si="2"/>
        <v>0</v>
      </c>
      <c r="Z92" s="14">
        <f t="shared" si="2"/>
        <v>1</v>
      </c>
      <c r="AA92" s="18">
        <f t="shared" si="2"/>
        <v>0</v>
      </c>
      <c r="AB92" s="19">
        <f t="shared" si="3"/>
        <v>0</v>
      </c>
      <c r="AC92" s="14">
        <f t="shared" si="3"/>
        <v>0</v>
      </c>
      <c r="AD92" s="14">
        <f t="shared" si="3"/>
        <v>0</v>
      </c>
      <c r="AE92" s="14">
        <f t="shared" si="3"/>
        <v>0</v>
      </c>
      <c r="AF92" s="14">
        <f t="shared" si="2"/>
        <v>0</v>
      </c>
      <c r="AG92" s="14">
        <f t="shared" si="2"/>
        <v>0</v>
      </c>
      <c r="AH92" s="14">
        <f t="shared" si="4"/>
        <v>0</v>
      </c>
      <c r="AI92" s="18">
        <f t="shared" si="4"/>
        <v>0</v>
      </c>
      <c r="AJ92" s="19">
        <f t="shared" si="4"/>
        <v>1</v>
      </c>
      <c r="AK92" s="14">
        <f t="shared" si="4"/>
        <v>0</v>
      </c>
      <c r="AL92" s="14">
        <f t="shared" si="4"/>
        <v>1</v>
      </c>
      <c r="AM92" s="14">
        <f t="shared" si="4"/>
        <v>0</v>
      </c>
      <c r="AN92" s="14">
        <f t="shared" si="4"/>
        <v>1</v>
      </c>
      <c r="AO92" s="14">
        <f t="shared" si="4"/>
        <v>0</v>
      </c>
      <c r="AP92" s="14">
        <f t="shared" si="4"/>
        <v>1</v>
      </c>
      <c r="AQ92" s="18">
        <f t="shared" si="4"/>
        <v>0</v>
      </c>
      <c r="AR92" s="17">
        <f t="shared" si="4"/>
        <v>0</v>
      </c>
      <c r="AS92" s="14">
        <f t="shared" si="4"/>
        <v>0</v>
      </c>
      <c r="AT92" s="14">
        <f t="shared" si="4"/>
        <v>0</v>
      </c>
      <c r="AU92" s="14">
        <f t="shared" si="4"/>
        <v>0</v>
      </c>
      <c r="AV92" s="9">
        <f t="shared" si="5"/>
        <v>22</v>
      </c>
    </row>
    <row r="93" spans="2:48" s="213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1"/>
        <v>0</v>
      </c>
      <c r="M93" s="14">
        <f t="shared" si="1"/>
        <v>0</v>
      </c>
      <c r="N93" s="14">
        <f t="shared" si="1"/>
        <v>0</v>
      </c>
      <c r="O93" s="14">
        <f t="shared" si="1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2"/>
        <v>1</v>
      </c>
      <c r="U93" s="14">
        <f t="shared" si="2"/>
        <v>0</v>
      </c>
      <c r="V93" s="14">
        <f t="shared" si="2"/>
        <v>1</v>
      </c>
      <c r="W93" s="14">
        <f t="shared" si="2"/>
        <v>0</v>
      </c>
      <c r="X93" s="14">
        <f t="shared" si="2"/>
        <v>1</v>
      </c>
      <c r="Y93" s="14">
        <f t="shared" si="2"/>
        <v>0</v>
      </c>
      <c r="Z93" s="14">
        <f t="shared" si="2"/>
        <v>1</v>
      </c>
      <c r="AA93" s="18">
        <f t="shared" si="2"/>
        <v>0</v>
      </c>
      <c r="AB93" s="19">
        <f t="shared" si="3"/>
        <v>0</v>
      </c>
      <c r="AC93" s="14">
        <f t="shared" si="3"/>
        <v>0</v>
      </c>
      <c r="AD93" s="14">
        <f t="shared" si="3"/>
        <v>0</v>
      </c>
      <c r="AE93" s="14">
        <f t="shared" si="3"/>
        <v>0</v>
      </c>
      <c r="AF93" s="14">
        <f t="shared" si="2"/>
        <v>0</v>
      </c>
      <c r="AG93" s="14">
        <f t="shared" si="2"/>
        <v>0</v>
      </c>
      <c r="AH93" s="14">
        <f t="shared" si="4"/>
        <v>0</v>
      </c>
      <c r="AI93" s="18">
        <f t="shared" si="4"/>
        <v>0</v>
      </c>
      <c r="AJ93" s="19">
        <f t="shared" si="4"/>
        <v>0</v>
      </c>
      <c r="AK93" s="14">
        <f t="shared" si="4"/>
        <v>0</v>
      </c>
      <c r="AL93" s="14">
        <f t="shared" si="4"/>
        <v>0</v>
      </c>
      <c r="AM93" s="14">
        <f t="shared" si="4"/>
        <v>0</v>
      </c>
      <c r="AN93" s="14">
        <f t="shared" si="4"/>
        <v>0</v>
      </c>
      <c r="AO93" s="14">
        <f t="shared" si="4"/>
        <v>0</v>
      </c>
      <c r="AP93" s="14">
        <f t="shared" si="4"/>
        <v>0</v>
      </c>
      <c r="AQ93" s="18">
        <f t="shared" si="4"/>
        <v>0</v>
      </c>
      <c r="AR93" s="17">
        <f t="shared" si="4"/>
        <v>0</v>
      </c>
      <c r="AS93" s="14">
        <f t="shared" si="4"/>
        <v>0</v>
      </c>
      <c r="AT93" s="14">
        <f t="shared" si="4"/>
        <v>0</v>
      </c>
      <c r="AU93" s="14">
        <f t="shared" si="4"/>
        <v>0</v>
      </c>
      <c r="AV93" s="9">
        <f t="shared" si="5"/>
        <v>16</v>
      </c>
    </row>
    <row r="94" spans="2:48" s="213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1"/>
        <v>0</v>
      </c>
      <c r="M94" s="14">
        <f t="shared" si="1"/>
        <v>0</v>
      </c>
      <c r="N94" s="14">
        <f t="shared" si="1"/>
        <v>0</v>
      </c>
      <c r="O94" s="14">
        <f t="shared" si="1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2"/>
        <v>0</v>
      </c>
      <c r="U94" s="14">
        <f t="shared" si="2"/>
        <v>0</v>
      </c>
      <c r="V94" s="14">
        <f t="shared" si="2"/>
        <v>0</v>
      </c>
      <c r="W94" s="14">
        <f t="shared" si="2"/>
        <v>0</v>
      </c>
      <c r="X94" s="14">
        <f t="shared" si="2"/>
        <v>0</v>
      </c>
      <c r="Y94" s="14">
        <f t="shared" si="2"/>
        <v>0</v>
      </c>
      <c r="Z94" s="14">
        <f t="shared" si="2"/>
        <v>0</v>
      </c>
      <c r="AA94" s="18">
        <f t="shared" si="2"/>
        <v>0</v>
      </c>
      <c r="AB94" s="19">
        <f t="shared" si="3"/>
        <v>0</v>
      </c>
      <c r="AC94" s="14">
        <f t="shared" si="3"/>
        <v>0</v>
      </c>
      <c r="AD94" s="14">
        <f t="shared" si="3"/>
        <v>0</v>
      </c>
      <c r="AE94" s="14">
        <f t="shared" si="3"/>
        <v>0</v>
      </c>
      <c r="AF94" s="14">
        <f t="shared" si="2"/>
        <v>0</v>
      </c>
      <c r="AG94" s="14">
        <f t="shared" si="2"/>
        <v>0</v>
      </c>
      <c r="AH94" s="14">
        <f t="shared" si="4"/>
        <v>0</v>
      </c>
      <c r="AI94" s="18">
        <f t="shared" si="4"/>
        <v>0</v>
      </c>
      <c r="AJ94" s="19">
        <f t="shared" si="4"/>
        <v>0</v>
      </c>
      <c r="AK94" s="14">
        <f t="shared" si="4"/>
        <v>0</v>
      </c>
      <c r="AL94" s="14">
        <f t="shared" si="4"/>
        <v>0</v>
      </c>
      <c r="AM94" s="14">
        <f t="shared" si="4"/>
        <v>0</v>
      </c>
      <c r="AN94" s="14">
        <f t="shared" si="4"/>
        <v>0</v>
      </c>
      <c r="AO94" s="14">
        <f t="shared" si="4"/>
        <v>0</v>
      </c>
      <c r="AP94" s="14">
        <f t="shared" si="4"/>
        <v>0</v>
      </c>
      <c r="AQ94" s="18">
        <f t="shared" si="4"/>
        <v>0</v>
      </c>
      <c r="AR94" s="17">
        <f t="shared" si="4"/>
        <v>0</v>
      </c>
      <c r="AS94" s="14">
        <f t="shared" si="4"/>
        <v>0</v>
      </c>
      <c r="AT94" s="14">
        <f t="shared" si="4"/>
        <v>0</v>
      </c>
      <c r="AU94" s="14">
        <f t="shared" si="4"/>
        <v>0</v>
      </c>
      <c r="AV94" s="9">
        <f t="shared" si="5"/>
        <v>0</v>
      </c>
    </row>
    <row r="95" spans="2:48" s="213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1"/>
        <v>0</v>
      </c>
      <c r="M95" s="14">
        <f t="shared" si="1"/>
        <v>0</v>
      </c>
      <c r="N95" s="14">
        <f t="shared" si="1"/>
        <v>0</v>
      </c>
      <c r="O95" s="14">
        <f t="shared" si="1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2"/>
        <v>0</v>
      </c>
      <c r="U95" s="14">
        <f t="shared" si="2"/>
        <v>0</v>
      </c>
      <c r="V95" s="14">
        <f t="shared" si="2"/>
        <v>0</v>
      </c>
      <c r="W95" s="14">
        <f t="shared" si="2"/>
        <v>0</v>
      </c>
      <c r="X95" s="14">
        <f t="shared" si="2"/>
        <v>0</v>
      </c>
      <c r="Y95" s="14">
        <f t="shared" si="2"/>
        <v>0</v>
      </c>
      <c r="Z95" s="14">
        <f t="shared" si="2"/>
        <v>0</v>
      </c>
      <c r="AA95" s="18">
        <f t="shared" si="2"/>
        <v>0</v>
      </c>
      <c r="AB95" s="19">
        <f t="shared" si="3"/>
        <v>0</v>
      </c>
      <c r="AC95" s="14">
        <f t="shared" si="3"/>
        <v>0</v>
      </c>
      <c r="AD95" s="14">
        <f t="shared" si="3"/>
        <v>1</v>
      </c>
      <c r="AE95" s="14">
        <f t="shared" si="3"/>
        <v>0</v>
      </c>
      <c r="AF95" s="14">
        <f t="shared" si="2"/>
        <v>0</v>
      </c>
      <c r="AG95" s="14">
        <f t="shared" si="2"/>
        <v>0</v>
      </c>
      <c r="AH95" s="14">
        <f t="shared" si="4"/>
        <v>0</v>
      </c>
      <c r="AI95" s="18">
        <f t="shared" si="4"/>
        <v>0</v>
      </c>
      <c r="AJ95" s="19">
        <f t="shared" si="4"/>
        <v>0</v>
      </c>
      <c r="AK95" s="14">
        <f t="shared" si="4"/>
        <v>0</v>
      </c>
      <c r="AL95" s="14">
        <f t="shared" si="4"/>
        <v>0</v>
      </c>
      <c r="AM95" s="14">
        <f t="shared" si="4"/>
        <v>0</v>
      </c>
      <c r="AN95" s="14">
        <f t="shared" si="4"/>
        <v>0</v>
      </c>
      <c r="AO95" s="14">
        <f t="shared" si="4"/>
        <v>0</v>
      </c>
      <c r="AP95" s="14">
        <f t="shared" si="4"/>
        <v>0</v>
      </c>
      <c r="AQ95" s="18">
        <f t="shared" si="4"/>
        <v>0</v>
      </c>
      <c r="AR95" s="17">
        <f t="shared" si="4"/>
        <v>0</v>
      </c>
      <c r="AS95" s="14">
        <f t="shared" si="4"/>
        <v>0</v>
      </c>
      <c r="AT95" s="14">
        <f t="shared" si="4"/>
        <v>0</v>
      </c>
      <c r="AU95" s="14">
        <f t="shared" si="4"/>
        <v>0</v>
      </c>
      <c r="AV95" s="9">
        <f t="shared" si="5"/>
        <v>2</v>
      </c>
    </row>
    <row r="96" spans="2:48" s="213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1"/>
        <v>0</v>
      </c>
      <c r="M96" s="14">
        <f t="shared" si="1"/>
        <v>0</v>
      </c>
      <c r="N96" s="14">
        <f t="shared" si="1"/>
        <v>0</v>
      </c>
      <c r="O96" s="14">
        <f t="shared" si="1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2"/>
        <v>0</v>
      </c>
      <c r="U96" s="14">
        <f t="shared" si="2"/>
        <v>0</v>
      </c>
      <c r="V96" s="14">
        <f t="shared" si="2"/>
        <v>0</v>
      </c>
      <c r="W96" s="14">
        <f t="shared" si="2"/>
        <v>0</v>
      </c>
      <c r="X96" s="14">
        <f t="shared" si="2"/>
        <v>0</v>
      </c>
      <c r="Y96" s="14">
        <f t="shared" si="2"/>
        <v>0</v>
      </c>
      <c r="Z96" s="14">
        <f t="shared" si="2"/>
        <v>0</v>
      </c>
      <c r="AA96" s="18">
        <f t="shared" si="2"/>
        <v>0</v>
      </c>
      <c r="AB96" s="19">
        <f t="shared" si="3"/>
        <v>0</v>
      </c>
      <c r="AC96" s="14">
        <f t="shared" si="3"/>
        <v>0</v>
      </c>
      <c r="AD96" s="14">
        <f t="shared" si="3"/>
        <v>0</v>
      </c>
      <c r="AE96" s="14">
        <f t="shared" si="3"/>
        <v>0</v>
      </c>
      <c r="AF96" s="14">
        <f t="shared" si="2"/>
        <v>0</v>
      </c>
      <c r="AG96" s="14">
        <f t="shared" si="2"/>
        <v>0</v>
      </c>
      <c r="AH96" s="14">
        <f t="shared" si="4"/>
        <v>0</v>
      </c>
      <c r="AI96" s="18">
        <f t="shared" si="4"/>
        <v>0</v>
      </c>
      <c r="AJ96" s="19">
        <f t="shared" si="4"/>
        <v>0</v>
      </c>
      <c r="AK96" s="14">
        <f t="shared" si="4"/>
        <v>0</v>
      </c>
      <c r="AL96" s="14">
        <f t="shared" si="4"/>
        <v>0</v>
      </c>
      <c r="AM96" s="14">
        <f t="shared" si="4"/>
        <v>0</v>
      </c>
      <c r="AN96" s="14">
        <f t="shared" si="4"/>
        <v>0</v>
      </c>
      <c r="AO96" s="14">
        <f t="shared" si="4"/>
        <v>0</v>
      </c>
      <c r="AP96" s="14">
        <f t="shared" si="4"/>
        <v>0</v>
      </c>
      <c r="AQ96" s="18">
        <f t="shared" si="4"/>
        <v>0</v>
      </c>
      <c r="AR96" s="17">
        <f t="shared" si="4"/>
        <v>0</v>
      </c>
      <c r="AS96" s="14">
        <f t="shared" si="4"/>
        <v>0</v>
      </c>
      <c r="AT96" s="14">
        <f t="shared" si="4"/>
        <v>0</v>
      </c>
      <c r="AU96" s="14">
        <f t="shared" si="4"/>
        <v>0</v>
      </c>
      <c r="AV96" s="9">
        <f t="shared" si="5"/>
        <v>0</v>
      </c>
    </row>
    <row r="97" spans="1:48" s="213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1"/>
        <v>0</v>
      </c>
      <c r="M97" s="14">
        <f t="shared" si="1"/>
        <v>0</v>
      </c>
      <c r="N97" s="14">
        <f t="shared" si="1"/>
        <v>0</v>
      </c>
      <c r="O97" s="14">
        <f t="shared" si="1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6">IF($B97&lt;&gt;"",COUNTIF(S$12:S$77,$B97),0)</f>
        <v>0</v>
      </c>
      <c r="T97" s="19">
        <f t="shared" si="6"/>
        <v>0</v>
      </c>
      <c r="U97" s="14">
        <f t="shared" si="6"/>
        <v>0</v>
      </c>
      <c r="V97" s="14">
        <f t="shared" si="6"/>
        <v>0</v>
      </c>
      <c r="W97" s="14">
        <f t="shared" si="6"/>
        <v>0</v>
      </c>
      <c r="X97" s="14">
        <f t="shared" si="2"/>
        <v>0</v>
      </c>
      <c r="Y97" s="14">
        <f t="shared" si="2"/>
        <v>0</v>
      </c>
      <c r="Z97" s="14">
        <f t="shared" si="2"/>
        <v>0</v>
      </c>
      <c r="AA97" s="18">
        <f t="shared" si="2"/>
        <v>0</v>
      </c>
      <c r="AB97" s="19">
        <f t="shared" si="3"/>
        <v>0</v>
      </c>
      <c r="AC97" s="14">
        <f t="shared" si="3"/>
        <v>0</v>
      </c>
      <c r="AD97" s="14">
        <f t="shared" si="3"/>
        <v>0</v>
      </c>
      <c r="AE97" s="14">
        <f t="shared" si="3"/>
        <v>0</v>
      </c>
      <c r="AF97" s="14">
        <f t="shared" si="2"/>
        <v>0</v>
      </c>
      <c r="AG97" s="14">
        <f t="shared" si="2"/>
        <v>0</v>
      </c>
      <c r="AH97" s="14">
        <f t="shared" si="4"/>
        <v>0</v>
      </c>
      <c r="AI97" s="18">
        <f t="shared" si="4"/>
        <v>0</v>
      </c>
      <c r="AJ97" s="19">
        <f t="shared" si="4"/>
        <v>0</v>
      </c>
      <c r="AK97" s="14">
        <f t="shared" si="4"/>
        <v>0</v>
      </c>
      <c r="AL97" s="14">
        <f t="shared" si="4"/>
        <v>0</v>
      </c>
      <c r="AM97" s="14">
        <f t="shared" si="4"/>
        <v>0</v>
      </c>
      <c r="AN97" s="14">
        <f t="shared" si="4"/>
        <v>0</v>
      </c>
      <c r="AO97" s="14">
        <f t="shared" si="4"/>
        <v>0</v>
      </c>
      <c r="AP97" s="14">
        <f t="shared" si="4"/>
        <v>0</v>
      </c>
      <c r="AQ97" s="18">
        <f t="shared" si="4"/>
        <v>0</v>
      </c>
      <c r="AR97" s="17">
        <f t="shared" si="4"/>
        <v>0</v>
      </c>
      <c r="AS97" s="14">
        <f t="shared" si="4"/>
        <v>0</v>
      </c>
      <c r="AT97" s="14">
        <f t="shared" si="4"/>
        <v>0</v>
      </c>
      <c r="AU97" s="14">
        <f t="shared" si="4"/>
        <v>0</v>
      </c>
      <c r="AV97" s="9">
        <f t="shared" si="5"/>
        <v>0</v>
      </c>
    </row>
    <row r="98" spans="1:48" s="213" customFormat="1" ht="18" customHeight="1" outlineLevel="1" x14ac:dyDescent="0.2">
      <c r="B98" s="22"/>
      <c r="C98" s="20"/>
      <c r="D98" s="19">
        <f t="shared" ref="D98:S103" si="7">IF($B98&lt;&gt;"",COUNTIF(D$12:D$77,$B98),0)</f>
        <v>0</v>
      </c>
      <c r="E98" s="14">
        <f t="shared" si="7"/>
        <v>0</v>
      </c>
      <c r="F98" s="14">
        <f t="shared" si="7"/>
        <v>0</v>
      </c>
      <c r="G98" s="14">
        <f t="shared" si="7"/>
        <v>0</v>
      </c>
      <c r="H98" s="14">
        <f t="shared" si="7"/>
        <v>0</v>
      </c>
      <c r="I98" s="14">
        <f t="shared" si="7"/>
        <v>0</v>
      </c>
      <c r="J98" s="14">
        <f t="shared" si="7"/>
        <v>0</v>
      </c>
      <c r="K98" s="18">
        <f t="shared" si="7"/>
        <v>0</v>
      </c>
      <c r="L98" s="19">
        <f t="shared" si="1"/>
        <v>0</v>
      </c>
      <c r="M98" s="14">
        <f t="shared" si="1"/>
        <v>0</v>
      </c>
      <c r="N98" s="14">
        <f t="shared" si="1"/>
        <v>0</v>
      </c>
      <c r="O98" s="14">
        <f t="shared" si="1"/>
        <v>0</v>
      </c>
      <c r="P98" s="14">
        <f t="shared" si="7"/>
        <v>0</v>
      </c>
      <c r="Q98" s="14">
        <f t="shared" si="7"/>
        <v>0</v>
      </c>
      <c r="R98" s="14">
        <f t="shared" si="7"/>
        <v>0</v>
      </c>
      <c r="S98" s="18">
        <f t="shared" si="7"/>
        <v>0</v>
      </c>
      <c r="T98" s="19">
        <f t="shared" si="6"/>
        <v>0</v>
      </c>
      <c r="U98" s="14">
        <f t="shared" si="6"/>
        <v>0</v>
      </c>
      <c r="V98" s="14">
        <f t="shared" si="6"/>
        <v>0</v>
      </c>
      <c r="W98" s="14">
        <f t="shared" si="6"/>
        <v>0</v>
      </c>
      <c r="X98" s="14">
        <f t="shared" si="6"/>
        <v>0</v>
      </c>
      <c r="Y98" s="14">
        <f t="shared" si="6"/>
        <v>0</v>
      </c>
      <c r="Z98" s="14">
        <f t="shared" si="6"/>
        <v>0</v>
      </c>
      <c r="AA98" s="18">
        <f t="shared" si="6"/>
        <v>0</v>
      </c>
      <c r="AB98" s="19">
        <f t="shared" si="3"/>
        <v>0</v>
      </c>
      <c r="AC98" s="14">
        <f t="shared" si="3"/>
        <v>0</v>
      </c>
      <c r="AD98" s="14">
        <f t="shared" si="3"/>
        <v>0</v>
      </c>
      <c r="AE98" s="14">
        <f t="shared" si="3"/>
        <v>0</v>
      </c>
      <c r="AF98" s="14">
        <f t="shared" si="6"/>
        <v>0</v>
      </c>
      <c r="AG98" s="14">
        <f t="shared" si="6"/>
        <v>0</v>
      </c>
      <c r="AH98" s="14">
        <f t="shared" si="6"/>
        <v>0</v>
      </c>
      <c r="AI98" s="18">
        <f t="shared" ref="AI98:AU103" si="8">IF($B98&lt;&gt;"",COUNTIF(AI$12:AI$77,$B98),0)</f>
        <v>0</v>
      </c>
      <c r="AJ98" s="19">
        <f t="shared" si="8"/>
        <v>0</v>
      </c>
      <c r="AK98" s="14">
        <f t="shared" si="8"/>
        <v>0</v>
      </c>
      <c r="AL98" s="14">
        <f t="shared" si="8"/>
        <v>0</v>
      </c>
      <c r="AM98" s="14">
        <f t="shared" si="8"/>
        <v>0</v>
      </c>
      <c r="AN98" s="14">
        <f t="shared" si="8"/>
        <v>0</v>
      </c>
      <c r="AO98" s="14">
        <f t="shared" si="8"/>
        <v>0</v>
      </c>
      <c r="AP98" s="14">
        <f t="shared" si="8"/>
        <v>0</v>
      </c>
      <c r="AQ98" s="18">
        <f t="shared" si="8"/>
        <v>0</v>
      </c>
      <c r="AR98" s="17">
        <f t="shared" si="8"/>
        <v>0</v>
      </c>
      <c r="AS98" s="14">
        <f t="shared" si="8"/>
        <v>0</v>
      </c>
      <c r="AT98" s="14">
        <f t="shared" si="8"/>
        <v>0</v>
      </c>
      <c r="AU98" s="14">
        <f t="shared" si="8"/>
        <v>0</v>
      </c>
      <c r="AV98" s="9">
        <f t="shared" si="5"/>
        <v>0</v>
      </c>
    </row>
    <row r="99" spans="1:48" s="213" customFormat="1" ht="18" customHeight="1" outlineLevel="1" x14ac:dyDescent="0.2">
      <c r="B99" s="21" t="s">
        <v>55</v>
      </c>
      <c r="C99" s="20"/>
      <c r="D99" s="19">
        <f t="shared" si="7"/>
        <v>1</v>
      </c>
      <c r="E99" s="14">
        <f t="shared" si="7"/>
        <v>0</v>
      </c>
      <c r="F99" s="14">
        <f t="shared" si="7"/>
        <v>1</v>
      </c>
      <c r="G99" s="14">
        <f t="shared" si="7"/>
        <v>0</v>
      </c>
      <c r="H99" s="14">
        <f t="shared" si="7"/>
        <v>1</v>
      </c>
      <c r="I99" s="14">
        <f t="shared" si="7"/>
        <v>0</v>
      </c>
      <c r="J99" s="14">
        <f t="shared" si="7"/>
        <v>0</v>
      </c>
      <c r="K99" s="18">
        <f t="shared" si="7"/>
        <v>0</v>
      </c>
      <c r="L99" s="19">
        <f t="shared" si="1"/>
        <v>0</v>
      </c>
      <c r="M99" s="14">
        <f t="shared" si="1"/>
        <v>0</v>
      </c>
      <c r="N99" s="14">
        <f t="shared" si="1"/>
        <v>0</v>
      </c>
      <c r="O99" s="14">
        <f t="shared" si="1"/>
        <v>0</v>
      </c>
      <c r="P99" s="14">
        <f t="shared" si="7"/>
        <v>0</v>
      </c>
      <c r="Q99" s="14">
        <f t="shared" si="7"/>
        <v>0</v>
      </c>
      <c r="R99" s="14">
        <f t="shared" si="7"/>
        <v>0</v>
      </c>
      <c r="S99" s="18">
        <f t="shared" si="7"/>
        <v>0</v>
      </c>
      <c r="T99" s="19">
        <f t="shared" si="6"/>
        <v>0</v>
      </c>
      <c r="U99" s="14">
        <f t="shared" si="6"/>
        <v>0</v>
      </c>
      <c r="V99" s="14">
        <f t="shared" si="6"/>
        <v>0</v>
      </c>
      <c r="W99" s="14">
        <f t="shared" si="6"/>
        <v>0</v>
      </c>
      <c r="X99" s="14">
        <f t="shared" si="6"/>
        <v>0</v>
      </c>
      <c r="Y99" s="14">
        <f t="shared" si="6"/>
        <v>0</v>
      </c>
      <c r="Z99" s="14">
        <f t="shared" si="6"/>
        <v>0</v>
      </c>
      <c r="AA99" s="18">
        <f t="shared" si="6"/>
        <v>0</v>
      </c>
      <c r="AB99" s="19">
        <f t="shared" si="3"/>
        <v>1</v>
      </c>
      <c r="AC99" s="14">
        <f t="shared" si="3"/>
        <v>0</v>
      </c>
      <c r="AD99" s="14">
        <f t="shared" si="3"/>
        <v>1</v>
      </c>
      <c r="AE99" s="14">
        <f t="shared" si="3"/>
        <v>0</v>
      </c>
      <c r="AF99" s="14">
        <f t="shared" si="6"/>
        <v>0</v>
      </c>
      <c r="AG99" s="14">
        <f t="shared" si="6"/>
        <v>0</v>
      </c>
      <c r="AH99" s="14">
        <f t="shared" si="6"/>
        <v>0</v>
      </c>
      <c r="AI99" s="18">
        <f t="shared" si="8"/>
        <v>0</v>
      </c>
      <c r="AJ99" s="19">
        <f t="shared" si="8"/>
        <v>0</v>
      </c>
      <c r="AK99" s="14">
        <f t="shared" si="8"/>
        <v>0</v>
      </c>
      <c r="AL99" s="14">
        <f t="shared" si="8"/>
        <v>0</v>
      </c>
      <c r="AM99" s="14">
        <f t="shared" si="8"/>
        <v>0</v>
      </c>
      <c r="AN99" s="14">
        <f t="shared" si="8"/>
        <v>0</v>
      </c>
      <c r="AO99" s="14">
        <f t="shared" si="8"/>
        <v>0</v>
      </c>
      <c r="AP99" s="14">
        <f t="shared" si="8"/>
        <v>0</v>
      </c>
      <c r="AQ99" s="18">
        <f t="shared" si="8"/>
        <v>0</v>
      </c>
      <c r="AR99" s="17">
        <f t="shared" si="8"/>
        <v>0</v>
      </c>
      <c r="AS99" s="14">
        <f t="shared" si="8"/>
        <v>0</v>
      </c>
      <c r="AT99" s="14">
        <f t="shared" si="8"/>
        <v>0</v>
      </c>
      <c r="AU99" s="14">
        <f t="shared" si="8"/>
        <v>0</v>
      </c>
      <c r="AV99" s="9">
        <f t="shared" si="5"/>
        <v>10</v>
      </c>
    </row>
    <row r="100" spans="1:48" s="213" customFormat="1" ht="18" customHeight="1" outlineLevel="1" x14ac:dyDescent="0.2">
      <c r="B100" s="21" t="s">
        <v>56</v>
      </c>
      <c r="C100" s="20"/>
      <c r="D100" s="19">
        <f t="shared" si="7"/>
        <v>1</v>
      </c>
      <c r="E100" s="14">
        <f t="shared" si="7"/>
        <v>0</v>
      </c>
      <c r="F100" s="14">
        <f t="shared" si="7"/>
        <v>1</v>
      </c>
      <c r="G100" s="14">
        <f t="shared" si="7"/>
        <v>0</v>
      </c>
      <c r="H100" s="14">
        <f t="shared" si="7"/>
        <v>1</v>
      </c>
      <c r="I100" s="14">
        <f t="shared" si="7"/>
        <v>0</v>
      </c>
      <c r="J100" s="14">
        <f t="shared" si="7"/>
        <v>0</v>
      </c>
      <c r="K100" s="18">
        <f t="shared" si="7"/>
        <v>0</v>
      </c>
      <c r="L100" s="19">
        <f t="shared" si="1"/>
        <v>1</v>
      </c>
      <c r="M100" s="14">
        <f t="shared" si="1"/>
        <v>0</v>
      </c>
      <c r="N100" s="14">
        <f t="shared" si="1"/>
        <v>1</v>
      </c>
      <c r="O100" s="14">
        <f t="shared" si="1"/>
        <v>0</v>
      </c>
      <c r="P100" s="14">
        <f t="shared" si="7"/>
        <v>1</v>
      </c>
      <c r="Q100" s="14">
        <f t="shared" si="7"/>
        <v>0</v>
      </c>
      <c r="R100" s="14">
        <f t="shared" si="7"/>
        <v>0</v>
      </c>
      <c r="S100" s="18">
        <f t="shared" si="7"/>
        <v>0</v>
      </c>
      <c r="T100" s="19">
        <f t="shared" si="6"/>
        <v>0</v>
      </c>
      <c r="U100" s="14">
        <f t="shared" si="6"/>
        <v>0</v>
      </c>
      <c r="V100" s="14">
        <f t="shared" si="6"/>
        <v>0</v>
      </c>
      <c r="W100" s="14">
        <f t="shared" si="6"/>
        <v>0</v>
      </c>
      <c r="X100" s="14">
        <f t="shared" si="6"/>
        <v>0</v>
      </c>
      <c r="Y100" s="14">
        <f t="shared" si="6"/>
        <v>0</v>
      </c>
      <c r="Z100" s="14">
        <f t="shared" si="6"/>
        <v>0</v>
      </c>
      <c r="AA100" s="18">
        <f t="shared" si="6"/>
        <v>0</v>
      </c>
      <c r="AB100" s="19">
        <f t="shared" si="3"/>
        <v>1</v>
      </c>
      <c r="AC100" s="14">
        <f t="shared" si="3"/>
        <v>0</v>
      </c>
      <c r="AD100" s="14">
        <f t="shared" si="3"/>
        <v>1</v>
      </c>
      <c r="AE100" s="14">
        <f t="shared" si="3"/>
        <v>0</v>
      </c>
      <c r="AF100" s="14">
        <f t="shared" si="6"/>
        <v>1</v>
      </c>
      <c r="AG100" s="14">
        <f t="shared" si="6"/>
        <v>0</v>
      </c>
      <c r="AH100" s="14">
        <f t="shared" si="6"/>
        <v>1</v>
      </c>
      <c r="AI100" s="18">
        <f t="shared" si="8"/>
        <v>0</v>
      </c>
      <c r="AJ100" s="19">
        <f t="shared" si="8"/>
        <v>0</v>
      </c>
      <c r="AK100" s="14">
        <f t="shared" si="8"/>
        <v>0</v>
      </c>
      <c r="AL100" s="14">
        <f t="shared" si="8"/>
        <v>0</v>
      </c>
      <c r="AM100" s="14">
        <f t="shared" si="8"/>
        <v>0</v>
      </c>
      <c r="AN100" s="14">
        <f t="shared" si="8"/>
        <v>0</v>
      </c>
      <c r="AO100" s="14">
        <f t="shared" si="8"/>
        <v>0</v>
      </c>
      <c r="AP100" s="14">
        <f t="shared" si="8"/>
        <v>0</v>
      </c>
      <c r="AQ100" s="18">
        <f t="shared" si="8"/>
        <v>0</v>
      </c>
      <c r="AR100" s="17">
        <f t="shared" si="8"/>
        <v>0</v>
      </c>
      <c r="AS100" s="14">
        <f t="shared" si="8"/>
        <v>0</v>
      </c>
      <c r="AT100" s="14">
        <f t="shared" si="8"/>
        <v>0</v>
      </c>
      <c r="AU100" s="14">
        <f t="shared" si="8"/>
        <v>0</v>
      </c>
      <c r="AV100" s="9">
        <f t="shared" si="5"/>
        <v>20</v>
      </c>
    </row>
    <row r="101" spans="1:48" s="213" customFormat="1" ht="16.5" customHeight="1" outlineLevel="1" x14ac:dyDescent="0.2">
      <c r="B101" s="21" t="s">
        <v>57</v>
      </c>
      <c r="C101" s="20"/>
      <c r="D101" s="19">
        <f t="shared" si="7"/>
        <v>1</v>
      </c>
      <c r="E101" s="14">
        <f t="shared" si="7"/>
        <v>0</v>
      </c>
      <c r="F101" s="14">
        <f t="shared" si="7"/>
        <v>1</v>
      </c>
      <c r="G101" s="14">
        <f t="shared" si="7"/>
        <v>0</v>
      </c>
      <c r="H101" s="14">
        <f t="shared" si="7"/>
        <v>0</v>
      </c>
      <c r="I101" s="14">
        <f t="shared" si="7"/>
        <v>0</v>
      </c>
      <c r="J101" s="14">
        <f t="shared" si="7"/>
        <v>0</v>
      </c>
      <c r="K101" s="18">
        <f t="shared" si="7"/>
        <v>0</v>
      </c>
      <c r="L101" s="19">
        <f t="shared" si="1"/>
        <v>0</v>
      </c>
      <c r="M101" s="14">
        <f t="shared" si="1"/>
        <v>0</v>
      </c>
      <c r="N101" s="14">
        <f t="shared" si="1"/>
        <v>0</v>
      </c>
      <c r="O101" s="14">
        <f t="shared" si="1"/>
        <v>0</v>
      </c>
      <c r="P101" s="14">
        <f t="shared" si="7"/>
        <v>0</v>
      </c>
      <c r="Q101" s="14">
        <f t="shared" si="7"/>
        <v>0</v>
      </c>
      <c r="R101" s="14">
        <f t="shared" si="7"/>
        <v>0</v>
      </c>
      <c r="S101" s="18">
        <f t="shared" si="7"/>
        <v>0</v>
      </c>
      <c r="T101" s="19">
        <f t="shared" si="6"/>
        <v>1</v>
      </c>
      <c r="U101" s="14">
        <f t="shared" si="6"/>
        <v>0</v>
      </c>
      <c r="V101" s="14">
        <f t="shared" si="6"/>
        <v>1</v>
      </c>
      <c r="W101" s="14">
        <f t="shared" si="6"/>
        <v>0</v>
      </c>
      <c r="X101" s="14">
        <f t="shared" si="6"/>
        <v>0</v>
      </c>
      <c r="Y101" s="14">
        <f t="shared" si="6"/>
        <v>0</v>
      </c>
      <c r="Z101" s="14">
        <f t="shared" si="6"/>
        <v>0</v>
      </c>
      <c r="AA101" s="18">
        <f t="shared" si="6"/>
        <v>0</v>
      </c>
      <c r="AB101" s="19">
        <f t="shared" si="3"/>
        <v>0</v>
      </c>
      <c r="AC101" s="14">
        <f t="shared" si="3"/>
        <v>0</v>
      </c>
      <c r="AD101" s="14">
        <f t="shared" si="3"/>
        <v>0</v>
      </c>
      <c r="AE101" s="14">
        <f t="shared" si="3"/>
        <v>0</v>
      </c>
      <c r="AF101" s="14">
        <f t="shared" si="6"/>
        <v>0</v>
      </c>
      <c r="AG101" s="14">
        <f t="shared" si="6"/>
        <v>0</v>
      </c>
      <c r="AH101" s="14">
        <f t="shared" si="6"/>
        <v>0</v>
      </c>
      <c r="AI101" s="18">
        <f t="shared" si="8"/>
        <v>0</v>
      </c>
      <c r="AJ101" s="19">
        <f t="shared" si="8"/>
        <v>0</v>
      </c>
      <c r="AK101" s="14">
        <f t="shared" si="8"/>
        <v>0</v>
      </c>
      <c r="AL101" s="14">
        <f t="shared" si="8"/>
        <v>0</v>
      </c>
      <c r="AM101" s="14">
        <f t="shared" si="8"/>
        <v>0</v>
      </c>
      <c r="AN101" s="14">
        <f t="shared" si="8"/>
        <v>0</v>
      </c>
      <c r="AO101" s="14">
        <f t="shared" si="8"/>
        <v>0</v>
      </c>
      <c r="AP101" s="14">
        <f t="shared" si="8"/>
        <v>0</v>
      </c>
      <c r="AQ101" s="18">
        <f t="shared" si="8"/>
        <v>0</v>
      </c>
      <c r="AR101" s="17">
        <f t="shared" si="8"/>
        <v>0</v>
      </c>
      <c r="AS101" s="14">
        <f t="shared" si="8"/>
        <v>0</v>
      </c>
      <c r="AT101" s="14">
        <f t="shared" si="8"/>
        <v>0</v>
      </c>
      <c r="AU101" s="14">
        <f t="shared" si="8"/>
        <v>0</v>
      </c>
      <c r="AV101" s="9">
        <f t="shared" si="5"/>
        <v>8</v>
      </c>
    </row>
    <row r="102" spans="1:48" s="213" customFormat="1" ht="16.5" customHeight="1" outlineLevel="1" x14ac:dyDescent="0.2">
      <c r="B102" s="21" t="s">
        <v>54</v>
      </c>
      <c r="C102" s="20"/>
      <c r="D102" s="19">
        <f t="shared" si="7"/>
        <v>0</v>
      </c>
      <c r="E102" s="14">
        <f t="shared" si="7"/>
        <v>0</v>
      </c>
      <c r="F102" s="14">
        <f t="shared" si="7"/>
        <v>0</v>
      </c>
      <c r="G102" s="14">
        <f t="shared" si="7"/>
        <v>0</v>
      </c>
      <c r="H102" s="14">
        <f t="shared" si="7"/>
        <v>0</v>
      </c>
      <c r="I102" s="14">
        <f t="shared" si="7"/>
        <v>0</v>
      </c>
      <c r="J102" s="14">
        <f t="shared" si="7"/>
        <v>0</v>
      </c>
      <c r="K102" s="18">
        <f t="shared" si="7"/>
        <v>0</v>
      </c>
      <c r="L102" s="19">
        <f t="shared" si="1"/>
        <v>0</v>
      </c>
      <c r="M102" s="14">
        <f t="shared" si="1"/>
        <v>0</v>
      </c>
      <c r="N102" s="14">
        <f t="shared" si="1"/>
        <v>0</v>
      </c>
      <c r="O102" s="14">
        <f t="shared" si="1"/>
        <v>0</v>
      </c>
      <c r="P102" s="14">
        <f t="shared" si="7"/>
        <v>0</v>
      </c>
      <c r="Q102" s="14">
        <f t="shared" si="7"/>
        <v>0</v>
      </c>
      <c r="R102" s="14">
        <f t="shared" si="7"/>
        <v>0</v>
      </c>
      <c r="S102" s="18">
        <f t="shared" si="7"/>
        <v>0</v>
      </c>
      <c r="T102" s="19">
        <f t="shared" si="6"/>
        <v>1</v>
      </c>
      <c r="U102" s="14">
        <f t="shared" si="6"/>
        <v>0</v>
      </c>
      <c r="V102" s="14">
        <f t="shared" si="6"/>
        <v>1</v>
      </c>
      <c r="W102" s="14">
        <f t="shared" si="6"/>
        <v>0</v>
      </c>
      <c r="X102" s="14">
        <f t="shared" si="6"/>
        <v>0</v>
      </c>
      <c r="Y102" s="14">
        <f t="shared" si="6"/>
        <v>0</v>
      </c>
      <c r="Z102" s="14">
        <f t="shared" si="6"/>
        <v>0</v>
      </c>
      <c r="AA102" s="18">
        <f t="shared" si="6"/>
        <v>0</v>
      </c>
      <c r="AB102" s="19">
        <f t="shared" si="3"/>
        <v>0</v>
      </c>
      <c r="AC102" s="14">
        <f t="shared" si="3"/>
        <v>0</v>
      </c>
      <c r="AD102" s="14">
        <f t="shared" si="3"/>
        <v>0</v>
      </c>
      <c r="AE102" s="14">
        <f t="shared" si="3"/>
        <v>0</v>
      </c>
      <c r="AF102" s="14">
        <f t="shared" si="6"/>
        <v>0</v>
      </c>
      <c r="AG102" s="14">
        <f t="shared" si="6"/>
        <v>0</v>
      </c>
      <c r="AH102" s="14">
        <f t="shared" si="6"/>
        <v>0</v>
      </c>
      <c r="AI102" s="18">
        <f t="shared" si="8"/>
        <v>0</v>
      </c>
      <c r="AJ102" s="19">
        <f t="shared" si="8"/>
        <v>1</v>
      </c>
      <c r="AK102" s="14">
        <f t="shared" si="8"/>
        <v>0</v>
      </c>
      <c r="AL102" s="14">
        <f t="shared" si="8"/>
        <v>1</v>
      </c>
      <c r="AM102" s="14">
        <f t="shared" si="8"/>
        <v>0</v>
      </c>
      <c r="AN102" s="14">
        <f t="shared" si="8"/>
        <v>0</v>
      </c>
      <c r="AO102" s="14">
        <f t="shared" si="8"/>
        <v>0</v>
      </c>
      <c r="AP102" s="14">
        <f t="shared" si="8"/>
        <v>0</v>
      </c>
      <c r="AQ102" s="18">
        <f t="shared" si="8"/>
        <v>0</v>
      </c>
      <c r="AR102" s="17">
        <f t="shared" si="8"/>
        <v>0</v>
      </c>
      <c r="AS102" s="14">
        <f t="shared" si="8"/>
        <v>0</v>
      </c>
      <c r="AT102" s="14">
        <f t="shared" si="8"/>
        <v>0</v>
      </c>
      <c r="AU102" s="14">
        <f t="shared" si="8"/>
        <v>0</v>
      </c>
      <c r="AV102" s="9">
        <f t="shared" si="5"/>
        <v>8</v>
      </c>
    </row>
    <row r="103" spans="1:48" s="212" customFormat="1" ht="18" customHeight="1" outlineLevel="1" thickBot="1" x14ac:dyDescent="0.25">
      <c r="B103" s="16"/>
      <c r="C103" s="15"/>
      <c r="D103" s="13">
        <f t="shared" si="7"/>
        <v>0</v>
      </c>
      <c r="E103" s="10">
        <f t="shared" si="7"/>
        <v>0</v>
      </c>
      <c r="F103" s="10">
        <f t="shared" si="7"/>
        <v>0</v>
      </c>
      <c r="G103" s="10">
        <f t="shared" si="7"/>
        <v>0</v>
      </c>
      <c r="H103" s="10">
        <f t="shared" si="7"/>
        <v>0</v>
      </c>
      <c r="I103" s="10">
        <f t="shared" si="7"/>
        <v>0</v>
      </c>
      <c r="J103" s="10">
        <f t="shared" si="7"/>
        <v>0</v>
      </c>
      <c r="K103" s="12">
        <f t="shared" si="7"/>
        <v>0</v>
      </c>
      <c r="L103" s="13">
        <f t="shared" si="1"/>
        <v>0</v>
      </c>
      <c r="M103" s="10">
        <f t="shared" si="1"/>
        <v>0</v>
      </c>
      <c r="N103" s="10">
        <f t="shared" si="1"/>
        <v>0</v>
      </c>
      <c r="O103" s="10">
        <f t="shared" si="1"/>
        <v>0</v>
      </c>
      <c r="P103" s="14">
        <f t="shared" si="7"/>
        <v>0</v>
      </c>
      <c r="Q103" s="14">
        <f t="shared" si="7"/>
        <v>0</v>
      </c>
      <c r="R103" s="10">
        <f t="shared" si="7"/>
        <v>0</v>
      </c>
      <c r="S103" s="12">
        <f t="shared" si="7"/>
        <v>0</v>
      </c>
      <c r="T103" s="13">
        <f t="shared" si="6"/>
        <v>0</v>
      </c>
      <c r="U103" s="10">
        <f t="shared" si="6"/>
        <v>0</v>
      </c>
      <c r="V103" s="10">
        <f t="shared" si="6"/>
        <v>0</v>
      </c>
      <c r="W103" s="10">
        <f t="shared" si="6"/>
        <v>0</v>
      </c>
      <c r="X103" s="10">
        <f t="shared" si="6"/>
        <v>0</v>
      </c>
      <c r="Y103" s="10">
        <f t="shared" si="6"/>
        <v>0</v>
      </c>
      <c r="Z103" s="10">
        <f t="shared" si="6"/>
        <v>0</v>
      </c>
      <c r="AA103" s="12">
        <f t="shared" si="6"/>
        <v>0</v>
      </c>
      <c r="AB103" s="13">
        <f t="shared" si="3"/>
        <v>0</v>
      </c>
      <c r="AC103" s="10">
        <f t="shared" si="3"/>
        <v>0</v>
      </c>
      <c r="AD103" s="10">
        <f t="shared" si="3"/>
        <v>0</v>
      </c>
      <c r="AE103" s="10">
        <f t="shared" si="3"/>
        <v>0</v>
      </c>
      <c r="AF103" s="10">
        <f t="shared" si="6"/>
        <v>0</v>
      </c>
      <c r="AG103" s="10">
        <f t="shared" si="6"/>
        <v>0</v>
      </c>
      <c r="AH103" s="10">
        <f t="shared" si="6"/>
        <v>0</v>
      </c>
      <c r="AI103" s="12">
        <f t="shared" si="8"/>
        <v>0</v>
      </c>
      <c r="AJ103" s="13">
        <f t="shared" si="8"/>
        <v>0</v>
      </c>
      <c r="AK103" s="10">
        <f t="shared" si="8"/>
        <v>0</v>
      </c>
      <c r="AL103" s="10">
        <f t="shared" si="8"/>
        <v>0</v>
      </c>
      <c r="AM103" s="10">
        <f t="shared" si="8"/>
        <v>0</v>
      </c>
      <c r="AN103" s="10">
        <f t="shared" si="8"/>
        <v>0</v>
      </c>
      <c r="AO103" s="10">
        <f t="shared" si="8"/>
        <v>0</v>
      </c>
      <c r="AP103" s="10">
        <f t="shared" si="8"/>
        <v>0</v>
      </c>
      <c r="AQ103" s="12">
        <f t="shared" si="8"/>
        <v>0</v>
      </c>
      <c r="AR103" s="11">
        <f t="shared" si="8"/>
        <v>0</v>
      </c>
      <c r="AS103" s="10">
        <f t="shared" si="8"/>
        <v>0</v>
      </c>
      <c r="AT103" s="10">
        <f t="shared" si="8"/>
        <v>0</v>
      </c>
      <c r="AU103" s="10">
        <f t="shared" si="8"/>
        <v>0</v>
      </c>
      <c r="AV103" s="9">
        <f t="shared" si="5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9">SUM(D82:D103)</f>
        <v>11</v>
      </c>
      <c r="E104" s="495">
        <f t="shared" si="9"/>
        <v>0</v>
      </c>
      <c r="F104" s="492">
        <f t="shared" si="9"/>
        <v>11</v>
      </c>
      <c r="G104" s="495">
        <f t="shared" si="9"/>
        <v>0</v>
      </c>
      <c r="H104" s="492">
        <f t="shared" si="9"/>
        <v>8</v>
      </c>
      <c r="I104" s="495">
        <f t="shared" si="9"/>
        <v>0</v>
      </c>
      <c r="J104" s="492">
        <f t="shared" si="9"/>
        <v>6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10">SUM(T82:T103)</f>
        <v>10</v>
      </c>
      <c r="U104" s="495">
        <f t="shared" si="10"/>
        <v>0</v>
      </c>
      <c r="V104" s="492">
        <f t="shared" si="10"/>
        <v>10</v>
      </c>
      <c r="W104" s="495">
        <f t="shared" si="10"/>
        <v>0</v>
      </c>
      <c r="X104" s="492">
        <f t="shared" si="10"/>
        <v>6</v>
      </c>
      <c r="Y104" s="495">
        <f t="shared" si="10"/>
        <v>0</v>
      </c>
      <c r="Z104" s="492">
        <f t="shared" si="10"/>
        <v>6</v>
      </c>
      <c r="AA104" s="493">
        <f t="shared" si="10"/>
        <v>0</v>
      </c>
      <c r="AB104" s="494">
        <f t="shared" si="10"/>
        <v>10</v>
      </c>
      <c r="AC104" s="495">
        <f t="shared" si="10"/>
        <v>0</v>
      </c>
      <c r="AD104" s="492">
        <f t="shared" si="10"/>
        <v>9</v>
      </c>
      <c r="AE104" s="495">
        <f t="shared" si="10"/>
        <v>0</v>
      </c>
      <c r="AF104" s="492">
        <f t="shared" si="10"/>
        <v>6</v>
      </c>
      <c r="AG104" s="495">
        <f t="shared" si="10"/>
        <v>0</v>
      </c>
      <c r="AH104" s="492">
        <f t="shared" si="10"/>
        <v>6</v>
      </c>
      <c r="AI104" s="493">
        <f t="shared" si="10"/>
        <v>0</v>
      </c>
      <c r="AJ104" s="494">
        <f t="shared" si="10"/>
        <v>10</v>
      </c>
      <c r="AK104" s="495">
        <f t="shared" si="10"/>
        <v>0</v>
      </c>
      <c r="AL104" s="492">
        <f t="shared" si="10"/>
        <v>10</v>
      </c>
      <c r="AM104" s="495">
        <f t="shared" si="10"/>
        <v>0</v>
      </c>
      <c r="AN104" s="492">
        <f t="shared" si="10"/>
        <v>9</v>
      </c>
      <c r="AO104" s="495">
        <f t="shared" si="10"/>
        <v>0</v>
      </c>
      <c r="AP104" s="492">
        <f t="shared" si="10"/>
        <v>6</v>
      </c>
      <c r="AQ104" s="493">
        <f t="shared" si="10"/>
        <v>0</v>
      </c>
      <c r="AR104" s="516">
        <f t="shared" si="10"/>
        <v>0</v>
      </c>
      <c r="AS104" s="495">
        <f t="shared" si="10"/>
        <v>0</v>
      </c>
      <c r="AT104" s="517">
        <f t="shared" si="10"/>
        <v>0</v>
      </c>
      <c r="AU104" s="518"/>
      <c r="AV104" s="3">
        <f>SUM(AV82:AV103)</f>
        <v>338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82</v>
      </c>
      <c r="D109" s="491">
        <f>D11+D16+D21+D26+D31+D36</f>
        <v>73</v>
      </c>
      <c r="E109" s="489"/>
      <c r="F109" s="489">
        <f>F11+F16+F21+F26+F31+F36</f>
        <v>73</v>
      </c>
      <c r="G109" s="489"/>
      <c r="H109" s="489">
        <f t="shared" ref="H109" si="11">H11+H16+H21+H26+H31+H36</f>
        <v>9</v>
      </c>
      <c r="I109" s="489"/>
      <c r="J109" s="489">
        <f t="shared" ref="J109" si="12">J11+J16+J21+J26+J31+J36</f>
        <v>0</v>
      </c>
      <c r="K109" s="489"/>
      <c r="L109" s="489">
        <f>L11+AB16+L21+L26+L31+L36</f>
        <v>82</v>
      </c>
      <c r="M109" s="489"/>
      <c r="N109" s="489">
        <f>N11+AD16+N21+N26+N31+N36</f>
        <v>46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34</v>
      </c>
      <c r="U109" s="489"/>
      <c r="V109" s="489">
        <f t="shared" ref="V109" si="16">V11+V16+V21+V26+V31+V36</f>
        <v>34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>AB11+L16+AB21+AB26+AB31+AB36</f>
        <v>34</v>
      </c>
      <c r="AC109" s="489"/>
      <c r="AD109" s="489">
        <f>AD11+N16+AD21+AD26+AD31+AD36</f>
        <v>9</v>
      </c>
      <c r="AE109" s="489"/>
      <c r="AF109" s="489">
        <f t="shared" ref="AF109" si="19">AF11+AF16+AF21+AF26+AF31+AF36</f>
        <v>0</v>
      </c>
      <c r="AG109" s="489"/>
      <c r="AH109" s="489">
        <f t="shared" ref="AH109" si="20">AH11+AH16+AH21+AH26+AH31+AH36</f>
        <v>0</v>
      </c>
      <c r="AI109" s="489"/>
      <c r="AJ109" s="489">
        <f t="shared" ref="AJ109" si="21">AJ11+AJ16+AJ21+AJ26+AJ31+AJ36</f>
        <v>55</v>
      </c>
      <c r="AK109" s="489"/>
      <c r="AL109" s="489">
        <f t="shared" ref="AL109" si="22">AL11+AL16+AL21+AL26+AL31+AL36</f>
        <v>55</v>
      </c>
      <c r="AM109" s="489"/>
      <c r="AN109" s="489">
        <f t="shared" ref="AN109" si="23">AN11+AN16+AN21+AN26+AN31+AN36</f>
        <v>0</v>
      </c>
      <c r="AO109" s="489"/>
      <c r="AP109" s="489">
        <f t="shared" ref="AP109" si="24">AP11+AP16+AP21+AP26+AP31+AP36</f>
        <v>0</v>
      </c>
      <c r="AQ109" s="489"/>
      <c r="AR109" s="489">
        <f t="shared" ref="AR109" si="25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105</v>
      </c>
      <c r="Q110" s="487"/>
      <c r="R110" s="487">
        <f>R41+R46+R51+R56+R61+R66+R71</f>
        <v>78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158</v>
      </c>
      <c r="D111" s="488">
        <f>SUM(D109:E110)</f>
        <v>113</v>
      </c>
      <c r="E111" s="486"/>
      <c r="F111" s="486">
        <f t="shared" ref="F111" si="26">SUM(F109:G110)</f>
        <v>147</v>
      </c>
      <c r="G111" s="486"/>
      <c r="H111" s="486">
        <f t="shared" ref="H111" si="27">SUM(H109:I110)</f>
        <v>57</v>
      </c>
      <c r="I111" s="486"/>
      <c r="J111" s="486">
        <f t="shared" ref="J111" si="28">SUM(J109:K110)</f>
        <v>44</v>
      </c>
      <c r="K111" s="486"/>
      <c r="L111" s="486">
        <f t="shared" ref="L111" si="29">SUM(L109:M110)</f>
        <v>158</v>
      </c>
      <c r="M111" s="486"/>
      <c r="N111" s="486">
        <f t="shared" ref="N111" si="30">SUM(N109:O110)</f>
        <v>155</v>
      </c>
      <c r="O111" s="486"/>
      <c r="P111" s="486">
        <f t="shared" ref="P111" si="31">SUM(P109:Q110)</f>
        <v>114</v>
      </c>
      <c r="Q111" s="486"/>
      <c r="R111" s="486">
        <f t="shared" ref="R111" si="32">SUM(R109:S110)</f>
        <v>78</v>
      </c>
      <c r="S111" s="486"/>
      <c r="T111" s="486">
        <f t="shared" ref="T111" si="33">SUM(T109:U110)</f>
        <v>136</v>
      </c>
      <c r="U111" s="486"/>
      <c r="V111" s="486">
        <f t="shared" ref="V111" si="34">SUM(V109:W110)</f>
        <v>62</v>
      </c>
      <c r="W111" s="486"/>
      <c r="X111" s="486">
        <f t="shared" ref="X111" si="35">SUM(X109:Y110)</f>
        <v>4</v>
      </c>
      <c r="Y111" s="486"/>
      <c r="Z111" s="486">
        <f t="shared" ref="Z111" si="36">SUM(Z109:AA110)</f>
        <v>32</v>
      </c>
      <c r="AA111" s="486"/>
      <c r="AB111" s="486">
        <f t="shared" ref="AB111" si="37">SUM(AB109:AC110)</f>
        <v>139</v>
      </c>
      <c r="AC111" s="486"/>
      <c r="AD111" s="486">
        <f t="shared" ref="AD111" si="38">SUM(AD109:AE110)</f>
        <v>114</v>
      </c>
      <c r="AE111" s="486"/>
      <c r="AF111" s="486">
        <f t="shared" ref="AF111" si="39">SUM(AF109:AG110)</f>
        <v>95</v>
      </c>
      <c r="AG111" s="486"/>
      <c r="AH111" s="486">
        <f t="shared" ref="AH111" si="40">SUM(AH109:AI110)</f>
        <v>91</v>
      </c>
      <c r="AI111" s="486"/>
      <c r="AJ111" s="486">
        <f t="shared" ref="AJ111" si="41">SUM(AJ109:AK110)</f>
        <v>130</v>
      </c>
      <c r="AK111" s="486"/>
      <c r="AL111" s="486">
        <f t="shared" ref="AL111" si="42">SUM(AL109:AM110)</f>
        <v>119</v>
      </c>
      <c r="AM111" s="486"/>
      <c r="AN111" s="486">
        <f t="shared" ref="AN111" si="43">SUM(AN109:AO110)</f>
        <v>110</v>
      </c>
      <c r="AO111" s="486"/>
      <c r="AP111" s="486">
        <f t="shared" ref="AP111" si="44">SUM(AP109:AQ110)</f>
        <v>73</v>
      </c>
      <c r="AQ111" s="486"/>
      <c r="AR111" s="486">
        <f t="shared" ref="AR111" si="45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AB13:AC13"/>
    <mergeCell ref="AD13:AE13"/>
    <mergeCell ref="L12:M12"/>
    <mergeCell ref="N12:O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AB12:AC12"/>
    <mergeCell ref="AD12:AE12"/>
    <mergeCell ref="AR16:AS16"/>
    <mergeCell ref="AT16:AU16"/>
    <mergeCell ref="D15:E15"/>
    <mergeCell ref="F15:G15"/>
    <mergeCell ref="H15:I15"/>
    <mergeCell ref="J15:K15"/>
    <mergeCell ref="AB15:AC15"/>
    <mergeCell ref="AD15:AE15"/>
    <mergeCell ref="L13:M13"/>
    <mergeCell ref="N13:O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L16:M16"/>
    <mergeCell ref="N16:O16"/>
    <mergeCell ref="AH16:AI16"/>
    <mergeCell ref="AJ16:AK16"/>
    <mergeCell ref="AL16:AM16"/>
    <mergeCell ref="AN16:AO16"/>
    <mergeCell ref="P16:Q16"/>
    <mergeCell ref="R16:S16"/>
    <mergeCell ref="T16:U16"/>
    <mergeCell ref="F17:G17"/>
    <mergeCell ref="H17:I17"/>
    <mergeCell ref="J17:K17"/>
    <mergeCell ref="AB17:AC17"/>
    <mergeCell ref="AD17:AE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AB16:AC16"/>
    <mergeCell ref="AD16:AE16"/>
    <mergeCell ref="L15:M15"/>
    <mergeCell ref="N15:O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P21:AQ21"/>
    <mergeCell ref="R21:S21"/>
    <mergeCell ref="T21:U21"/>
    <mergeCell ref="V21:W21"/>
    <mergeCell ref="X21:Y21"/>
    <mergeCell ref="Z21:AA21"/>
    <mergeCell ref="AP17:AQ17"/>
    <mergeCell ref="AR17:AS17"/>
    <mergeCell ref="AT17:AU17"/>
    <mergeCell ref="D18:E18"/>
    <mergeCell ref="F18:G18"/>
    <mergeCell ref="H18:I18"/>
    <mergeCell ref="J18:K18"/>
    <mergeCell ref="AB18:AC18"/>
    <mergeCell ref="AD18:AE18"/>
    <mergeCell ref="P18:Q18"/>
    <mergeCell ref="N17:O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L17:M17"/>
    <mergeCell ref="AP18:AQ18"/>
    <mergeCell ref="AR18:AS18"/>
    <mergeCell ref="AT18:AU18"/>
    <mergeCell ref="D17:E17"/>
    <mergeCell ref="J20:K20"/>
    <mergeCell ref="P20:Q20"/>
    <mergeCell ref="N18:O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L18:M18"/>
    <mergeCell ref="AD21:AE21"/>
    <mergeCell ref="AH21:AI21"/>
    <mergeCell ref="AJ21:AK21"/>
    <mergeCell ref="AL21:AM21"/>
    <mergeCell ref="AN21:AO21"/>
    <mergeCell ref="L22:M22"/>
    <mergeCell ref="N22:O22"/>
    <mergeCell ref="P22:Q22"/>
    <mergeCell ref="R22:S22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N20:O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L20:M20"/>
    <mergeCell ref="AR21:AS21"/>
    <mergeCell ref="AT21:AU21"/>
    <mergeCell ref="D20:E20"/>
    <mergeCell ref="F20:G20"/>
    <mergeCell ref="H20:I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Z67:AA67"/>
    <mergeCell ref="AB67:AC67"/>
    <mergeCell ref="AD67:AE67"/>
    <mergeCell ref="AF67:AG67"/>
    <mergeCell ref="AT66:A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AN73:AO73"/>
    <mergeCell ref="R73:S73"/>
    <mergeCell ref="T73:U73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V71:W71"/>
    <mergeCell ref="X71:Y71"/>
    <mergeCell ref="Z71:AA71"/>
    <mergeCell ref="AD73:AE73"/>
    <mergeCell ref="AF73:AG73"/>
    <mergeCell ref="AH73:AI73"/>
    <mergeCell ref="AJ73:AK73"/>
    <mergeCell ref="AL73:AM73"/>
    <mergeCell ref="V73:W73"/>
    <mergeCell ref="X73:Y73"/>
    <mergeCell ref="Z73:AA73"/>
    <mergeCell ref="AB73:AC73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D75:E75"/>
    <mergeCell ref="F75:G75"/>
    <mergeCell ref="H75:I75"/>
    <mergeCell ref="J75:K75"/>
    <mergeCell ref="L75:M75"/>
    <mergeCell ref="N75:O75"/>
    <mergeCell ref="P75:Q75"/>
    <mergeCell ref="P109:Q109"/>
    <mergeCell ref="R109:S109"/>
    <mergeCell ref="T109:U109"/>
    <mergeCell ref="V109:W109"/>
    <mergeCell ref="X109:Y109"/>
    <mergeCell ref="Z109:AA109"/>
    <mergeCell ref="AN104:AO104"/>
    <mergeCell ref="AP104:AQ104"/>
    <mergeCell ref="AR104:AS104"/>
    <mergeCell ref="AT104:AU104"/>
    <mergeCell ref="D109:E109"/>
    <mergeCell ref="F109:G109"/>
    <mergeCell ref="H109:I109"/>
    <mergeCell ref="J109:K109"/>
    <mergeCell ref="L109:M109"/>
    <mergeCell ref="N109:O109"/>
    <mergeCell ref="AB104:AC104"/>
    <mergeCell ref="AD104:AE104"/>
    <mergeCell ref="AF104:AG104"/>
    <mergeCell ref="AH104:AI104"/>
    <mergeCell ref="AJ104:AK104"/>
    <mergeCell ref="AL104:AM104"/>
    <mergeCell ref="P104:Q104"/>
    <mergeCell ref="R104:S104"/>
    <mergeCell ref="T104:U104"/>
    <mergeCell ref="V104:W104"/>
    <mergeCell ref="X104:Y104"/>
    <mergeCell ref="Z104:AA104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D110:E110"/>
    <mergeCell ref="F110:G110"/>
    <mergeCell ref="H110:I110"/>
    <mergeCell ref="J110:K110"/>
    <mergeCell ref="L110:M110"/>
    <mergeCell ref="N110:O110"/>
    <mergeCell ref="AN111:AO111"/>
    <mergeCell ref="AP111:AQ111"/>
    <mergeCell ref="AR111:AS111"/>
    <mergeCell ref="AT111:AU111"/>
    <mergeCell ref="AB20:AC20"/>
    <mergeCell ref="AD20:AE20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AN109:AO109"/>
    <mergeCell ref="AP109:AQ109"/>
    <mergeCell ref="AR109:AS109"/>
    <mergeCell ref="AT109:AU109"/>
    <mergeCell ref="AB109:AC109"/>
    <mergeCell ref="AD109:AE109"/>
    <mergeCell ref="AF109:AG109"/>
    <mergeCell ref="AH109:AI109"/>
    <mergeCell ref="AJ109:AK109"/>
    <mergeCell ref="AL109:AM109"/>
  </mergeCells>
  <phoneticPr fontId="4"/>
  <conditionalFormatting sqref="AV82:AV103">
    <cfRule type="cellIs" dxfId="35" priority="3" stopIfTrue="1" operator="greaterThan">
      <formula>22</formula>
    </cfRule>
  </conditionalFormatting>
  <conditionalFormatting sqref="D82:AU103">
    <cfRule type="cellIs" dxfId="34" priority="1" stopIfTrue="1" operator="greaterThan">
      <formula>1</formula>
    </cfRule>
    <cfRule type="cellIs" dxfId="33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A19" zoomScale="65" zoomScaleNormal="65" zoomScaleSheetLayoutView="70" workbookViewId="0">
      <selection activeCell="X65" sqref="X65:Y6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40"/>
    </row>
    <row r="2" spans="1:48" s="240" customFormat="1" ht="18.75" x14ac:dyDescent="0.2">
      <c r="B2" s="239" t="s">
        <v>159</v>
      </c>
      <c r="D2" s="657" t="s">
        <v>21</v>
      </c>
      <c r="E2" s="658"/>
      <c r="F2" s="658"/>
      <c r="G2" s="658"/>
      <c r="H2" s="119" t="s">
        <v>340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40" customFormat="1" ht="17.25" customHeight="1" outlineLevel="1" thickBot="1" x14ac:dyDescent="0.25">
      <c r="A4" s="111"/>
      <c r="B4" s="661"/>
      <c r="C4" s="663" t="s">
        <v>20</v>
      </c>
      <c r="D4" s="644" t="s">
        <v>19</v>
      </c>
      <c r="E4" s="645"/>
      <c r="F4" s="645"/>
      <c r="G4" s="645"/>
      <c r="H4" s="645"/>
      <c r="I4" s="645"/>
      <c r="J4" s="645"/>
      <c r="K4" s="646"/>
      <c r="L4" s="644" t="s">
        <v>18</v>
      </c>
      <c r="M4" s="665"/>
      <c r="N4" s="665"/>
      <c r="O4" s="665"/>
      <c r="P4" s="665"/>
      <c r="Q4" s="665"/>
      <c r="R4" s="665"/>
      <c r="S4" s="666"/>
      <c r="T4" s="644" t="s">
        <v>17</v>
      </c>
      <c r="U4" s="665"/>
      <c r="V4" s="665"/>
      <c r="W4" s="665"/>
      <c r="X4" s="665"/>
      <c r="Y4" s="665"/>
      <c r="Z4" s="665"/>
      <c r="AA4" s="666"/>
      <c r="AB4" s="644" t="s">
        <v>16</v>
      </c>
      <c r="AC4" s="665"/>
      <c r="AD4" s="665"/>
      <c r="AE4" s="665"/>
      <c r="AF4" s="665"/>
      <c r="AG4" s="665"/>
      <c r="AH4" s="665"/>
      <c r="AI4" s="666"/>
      <c r="AJ4" s="644" t="s">
        <v>15</v>
      </c>
      <c r="AK4" s="665"/>
      <c r="AL4" s="665"/>
      <c r="AM4" s="665"/>
      <c r="AN4" s="665"/>
      <c r="AO4" s="665"/>
      <c r="AP4" s="665"/>
      <c r="AQ4" s="666"/>
      <c r="AR4" s="644" t="s">
        <v>14</v>
      </c>
      <c r="AS4" s="645"/>
      <c r="AT4" s="645"/>
      <c r="AU4" s="646"/>
    </row>
    <row r="5" spans="1:48" s="240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36"/>
      <c r="AG6" s="236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40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40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40" customFormat="1" ht="16.5" hidden="1" customHeight="1" outlineLevel="1" x14ac:dyDescent="0.2">
      <c r="A9" s="59"/>
      <c r="B9" s="103"/>
      <c r="C9" s="102"/>
      <c r="D9" s="63"/>
      <c r="E9" s="83"/>
      <c r="F9" s="61"/>
      <c r="G9" s="245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45"/>
      <c r="T9" s="63"/>
      <c r="U9" s="83"/>
      <c r="V9" s="61"/>
      <c r="W9" s="245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44"/>
      <c r="AI9" s="60"/>
      <c r="AJ9" s="63"/>
      <c r="AK9" s="245"/>
      <c r="AL9" s="244"/>
      <c r="AM9" s="91"/>
      <c r="AN9" s="61"/>
      <c r="AO9" s="83"/>
      <c r="AP9" s="244"/>
      <c r="AQ9" s="245"/>
      <c r="AR9" s="63"/>
      <c r="AS9" s="62"/>
      <c r="AT9" s="61"/>
      <c r="AU9" s="60"/>
    </row>
    <row r="10" spans="1:48" s="240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243"/>
      <c r="AG11" s="243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240" customFormat="1" ht="16.5" customHeight="1" outlineLevel="1" x14ac:dyDescent="0.2">
      <c r="A12" s="94"/>
      <c r="B12" s="75" t="s">
        <v>13</v>
      </c>
      <c r="C12" s="81"/>
      <c r="D12" s="604" t="s">
        <v>162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165</v>
      </c>
      <c r="U12" s="606"/>
      <c r="V12" s="605" t="s">
        <v>166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167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168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240">
        <f>COUNTA(D12:AU12)</f>
        <v>13</v>
      </c>
    </row>
    <row r="13" spans="1:48" s="240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240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45"/>
      <c r="L14" s="90"/>
      <c r="M14" s="93"/>
      <c r="N14" s="92"/>
      <c r="O14" s="89"/>
      <c r="P14" s="89"/>
      <c r="Q14" s="87"/>
      <c r="R14" s="61"/>
      <c r="S14" s="245"/>
      <c r="T14" s="90"/>
      <c r="U14" s="87"/>
      <c r="V14" s="88"/>
      <c r="W14" s="93"/>
      <c r="X14" s="91"/>
      <c r="Y14" s="83"/>
      <c r="Z14" s="61"/>
      <c r="AA14" s="245"/>
      <c r="AB14" s="90"/>
      <c r="AC14" s="87"/>
      <c r="AD14" s="88"/>
      <c r="AE14" s="87"/>
      <c r="AF14" s="91"/>
      <c r="AG14" s="83"/>
      <c r="AH14" s="244"/>
      <c r="AI14" s="60"/>
      <c r="AJ14" s="90"/>
      <c r="AK14" s="93"/>
      <c r="AL14" s="92"/>
      <c r="AM14" s="89"/>
      <c r="AN14" s="88"/>
      <c r="AO14" s="87"/>
      <c r="AP14" s="244"/>
      <c r="AQ14" s="245"/>
      <c r="AR14" s="63"/>
      <c r="AS14" s="62"/>
      <c r="AT14" s="61"/>
      <c r="AU14" s="60"/>
    </row>
    <row r="15" spans="1:48" s="240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170</v>
      </c>
      <c r="W15" s="637"/>
      <c r="X15" s="631"/>
      <c r="Y15" s="571"/>
      <c r="Z15" s="500"/>
      <c r="AA15" s="500"/>
      <c r="AB15" s="585" t="s">
        <v>171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172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243"/>
      <c r="AG16" s="243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240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174</v>
      </c>
      <c r="G17" s="605"/>
      <c r="H17" s="640" t="s">
        <v>163</v>
      </c>
      <c r="I17" s="641"/>
      <c r="J17" s="530"/>
      <c r="K17" s="531"/>
      <c r="L17" s="604" t="s">
        <v>176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179</v>
      </c>
      <c r="U17" s="606"/>
      <c r="V17" s="605" t="s">
        <v>166</v>
      </c>
      <c r="W17" s="605"/>
      <c r="X17" s="574"/>
      <c r="Y17" s="563"/>
      <c r="Z17" s="564"/>
      <c r="AA17" s="574"/>
      <c r="AB17" s="604" t="s">
        <v>181</v>
      </c>
      <c r="AC17" s="606"/>
      <c r="AD17" s="600" t="s">
        <v>182</v>
      </c>
      <c r="AE17" s="601"/>
      <c r="AF17" s="530"/>
      <c r="AG17" s="563"/>
      <c r="AH17" s="566"/>
      <c r="AI17" s="531"/>
      <c r="AJ17" s="604" t="s">
        <v>183</v>
      </c>
      <c r="AK17" s="605"/>
      <c r="AL17" s="600" t="s">
        <v>168</v>
      </c>
      <c r="AM17" s="601"/>
      <c r="AN17" s="605" t="s">
        <v>184</v>
      </c>
      <c r="AO17" s="605"/>
      <c r="AP17" s="566"/>
      <c r="AQ17" s="530"/>
      <c r="AR17" s="567"/>
      <c r="AS17" s="590"/>
      <c r="AT17" s="530"/>
      <c r="AU17" s="531"/>
      <c r="AV17" s="240">
        <f>COUNTA(D17:AU17)</f>
        <v>13</v>
      </c>
    </row>
    <row r="18" spans="1:48" s="240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240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45"/>
      <c r="L19" s="90"/>
      <c r="M19" s="93"/>
      <c r="N19" s="92"/>
      <c r="O19" s="89"/>
      <c r="P19" s="89"/>
      <c r="Q19" s="87"/>
      <c r="R19" s="61"/>
      <c r="S19" s="245"/>
      <c r="T19" s="90"/>
      <c r="U19" s="87"/>
      <c r="V19" s="88"/>
      <c r="W19" s="93"/>
      <c r="X19" s="91"/>
      <c r="Y19" s="83"/>
      <c r="Z19" s="61"/>
      <c r="AA19" s="245"/>
      <c r="AB19" s="90"/>
      <c r="AC19" s="87"/>
      <c r="AD19" s="88"/>
      <c r="AE19" s="87"/>
      <c r="AF19" s="91"/>
      <c r="AG19" s="83"/>
      <c r="AH19" s="244"/>
      <c r="AI19" s="60"/>
      <c r="AJ19" s="90"/>
      <c r="AK19" s="93"/>
      <c r="AL19" s="92"/>
      <c r="AM19" s="89"/>
      <c r="AN19" s="88"/>
      <c r="AO19" s="87"/>
      <c r="AP19" s="244"/>
      <c r="AQ19" s="245"/>
      <c r="AR19" s="63"/>
      <c r="AS19" s="62"/>
      <c r="AT19" s="61"/>
      <c r="AU19" s="60"/>
    </row>
    <row r="20" spans="1:48" s="240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186</v>
      </c>
      <c r="U20" s="586"/>
      <c r="V20" s="637" t="s">
        <v>186</v>
      </c>
      <c r="W20" s="637"/>
      <c r="X20" s="631"/>
      <c r="Y20" s="571"/>
      <c r="Z20" s="500"/>
      <c r="AA20" s="500"/>
      <c r="AB20" s="585" t="s">
        <v>171</v>
      </c>
      <c r="AC20" s="586"/>
      <c r="AD20" s="637" t="s">
        <v>188</v>
      </c>
      <c r="AE20" s="637"/>
      <c r="AF20" s="631"/>
      <c r="AG20" s="571"/>
      <c r="AH20" s="553"/>
      <c r="AI20" s="501"/>
      <c r="AJ20" s="585" t="s">
        <v>189</v>
      </c>
      <c r="AK20" s="586"/>
      <c r="AL20" s="637" t="s">
        <v>190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243"/>
      <c r="AG21" s="243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240" customFormat="1" ht="16.5" customHeight="1" outlineLevel="1" x14ac:dyDescent="0.2">
      <c r="A22" s="94"/>
      <c r="B22" s="75" t="s">
        <v>13</v>
      </c>
      <c r="C22" s="81"/>
      <c r="D22" s="604" t="s">
        <v>191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174</v>
      </c>
      <c r="M22" s="605"/>
      <c r="N22" s="600" t="s">
        <v>174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194</v>
      </c>
      <c r="W22" s="605"/>
      <c r="X22" s="602" t="s">
        <v>75</v>
      </c>
      <c r="Y22" s="603"/>
      <c r="Z22" s="588"/>
      <c r="AA22" s="589"/>
      <c r="AB22" s="604" t="s">
        <v>181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195</v>
      </c>
      <c r="AK22" s="605"/>
      <c r="AL22" s="600" t="s">
        <v>183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240">
        <f>COUNTA(D22:AU22)</f>
        <v>15</v>
      </c>
    </row>
    <row r="23" spans="1:48" s="240" customFormat="1" ht="16.5" customHeight="1" outlineLevel="1" x14ac:dyDescent="0.2">
      <c r="A23" s="59"/>
      <c r="B23" s="72" t="s">
        <v>29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198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240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240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243"/>
      <c r="AG26" s="243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240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200</v>
      </c>
      <c r="M27" s="606"/>
      <c r="N27" s="600" t="s">
        <v>201</v>
      </c>
      <c r="O27" s="601"/>
      <c r="P27" s="636" t="s">
        <v>202</v>
      </c>
      <c r="Q27" s="606"/>
      <c r="R27" s="564"/>
      <c r="S27" s="574"/>
      <c r="T27" s="604" t="s">
        <v>203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204</v>
      </c>
      <c r="AC27" s="606"/>
      <c r="AD27" s="600" t="s">
        <v>205</v>
      </c>
      <c r="AE27" s="601"/>
      <c r="AF27" s="574"/>
      <c r="AG27" s="563"/>
      <c r="AH27" s="566"/>
      <c r="AI27" s="531"/>
      <c r="AJ27" s="604" t="s">
        <v>206</v>
      </c>
      <c r="AK27" s="605"/>
      <c r="AL27" s="600" t="s">
        <v>207</v>
      </c>
      <c r="AM27" s="601"/>
      <c r="AN27" s="605" t="s">
        <v>208</v>
      </c>
      <c r="AO27" s="605"/>
      <c r="AP27" s="566"/>
      <c r="AQ27" s="530"/>
      <c r="AR27" s="567"/>
      <c r="AS27" s="590"/>
      <c r="AT27" s="530"/>
      <c r="AU27" s="531"/>
      <c r="AV27" s="240">
        <f>COUNTA(D27:AU27)</f>
        <v>13</v>
      </c>
    </row>
    <row r="28" spans="1:48" s="240" customFormat="1" ht="16.5" customHeight="1" outlineLevel="1" x14ac:dyDescent="0.2">
      <c r="A28" s="59"/>
      <c r="B28" s="72" t="s">
        <v>32</v>
      </c>
      <c r="C28" s="80"/>
      <c r="D28" s="591" t="s">
        <v>209</v>
      </c>
      <c r="E28" s="592"/>
      <c r="F28" s="593" t="s">
        <v>209</v>
      </c>
      <c r="G28" s="594"/>
      <c r="H28" s="635">
        <v>204</v>
      </c>
      <c r="I28" s="592"/>
      <c r="J28" s="541"/>
      <c r="K28" s="542"/>
      <c r="L28" s="591" t="s">
        <v>210</v>
      </c>
      <c r="M28" s="592"/>
      <c r="N28" s="593" t="s">
        <v>198</v>
      </c>
      <c r="O28" s="594"/>
      <c r="P28" s="635">
        <v>204</v>
      </c>
      <c r="Q28" s="592"/>
      <c r="R28" s="560"/>
      <c r="S28" s="572"/>
      <c r="T28" s="616" t="s">
        <v>209</v>
      </c>
      <c r="U28" s="617"/>
      <c r="V28" s="599" t="s">
        <v>209</v>
      </c>
      <c r="W28" s="599"/>
      <c r="X28" s="572"/>
      <c r="Y28" s="559"/>
      <c r="Z28" s="560"/>
      <c r="AA28" s="572"/>
      <c r="AB28" s="616" t="s">
        <v>210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240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245"/>
      <c r="L29" s="90"/>
      <c r="M29" s="93"/>
      <c r="N29" s="92"/>
      <c r="O29" s="89"/>
      <c r="P29" s="127"/>
      <c r="Q29" s="128"/>
      <c r="R29" s="61"/>
      <c r="S29" s="245"/>
      <c r="T29" s="90"/>
      <c r="U29" s="87"/>
      <c r="V29" s="88"/>
      <c r="W29" s="93"/>
      <c r="X29" s="91"/>
      <c r="Y29" s="83"/>
      <c r="Z29" s="61"/>
      <c r="AA29" s="245"/>
      <c r="AB29" s="90"/>
      <c r="AC29" s="87"/>
      <c r="AD29" s="88"/>
      <c r="AE29" s="87"/>
      <c r="AF29" s="91"/>
      <c r="AG29" s="83"/>
      <c r="AH29" s="244"/>
      <c r="AI29" s="60"/>
      <c r="AJ29" s="90"/>
      <c r="AK29" s="93"/>
      <c r="AL29" s="92"/>
      <c r="AM29" s="89"/>
      <c r="AN29" s="88"/>
      <c r="AO29" s="87"/>
      <c r="AP29" s="244"/>
      <c r="AQ29" s="245"/>
      <c r="AR29" s="63"/>
      <c r="AS29" s="62"/>
      <c r="AT29" s="61"/>
      <c r="AU29" s="60"/>
    </row>
    <row r="30" spans="1:48" s="240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212</v>
      </c>
      <c r="AM30" s="582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243"/>
      <c r="AG31" s="243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240" customFormat="1" ht="16.5" customHeight="1" outlineLevel="1" x14ac:dyDescent="0.2">
      <c r="A32" s="94"/>
      <c r="B32" s="75" t="s">
        <v>30</v>
      </c>
      <c r="C32" s="81"/>
      <c r="D32" s="604" t="s">
        <v>199</v>
      </c>
      <c r="E32" s="605"/>
      <c r="F32" s="600" t="s">
        <v>214</v>
      </c>
      <c r="G32" s="601"/>
      <c r="H32" s="602" t="s">
        <v>75</v>
      </c>
      <c r="I32" s="603"/>
      <c r="J32" s="588"/>
      <c r="K32" s="589"/>
      <c r="L32" s="604" t="s">
        <v>215</v>
      </c>
      <c r="M32" s="606"/>
      <c r="N32" s="600" t="s">
        <v>216</v>
      </c>
      <c r="O32" s="601"/>
      <c r="P32" s="602" t="s">
        <v>75</v>
      </c>
      <c r="Q32" s="603"/>
      <c r="R32" s="588"/>
      <c r="S32" s="589"/>
      <c r="T32" s="604" t="s">
        <v>217</v>
      </c>
      <c r="U32" s="606"/>
      <c r="V32" s="605" t="s">
        <v>218</v>
      </c>
      <c r="W32" s="605"/>
      <c r="X32" s="602" t="s">
        <v>75</v>
      </c>
      <c r="Y32" s="603"/>
      <c r="Z32" s="588"/>
      <c r="AA32" s="589"/>
      <c r="AB32" s="604" t="s">
        <v>219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240">
        <f>COUNTA(D32:AU32)</f>
        <v>15</v>
      </c>
    </row>
    <row r="33" spans="1:48" s="240" customFormat="1" ht="16.5" customHeight="1" outlineLevel="1" x14ac:dyDescent="0.2">
      <c r="A33" s="59"/>
      <c r="B33" s="72" t="s">
        <v>29</v>
      </c>
      <c r="C33" s="80"/>
      <c r="D33" s="591" t="s">
        <v>210</v>
      </c>
      <c r="E33" s="592"/>
      <c r="F33" s="593" t="s">
        <v>222</v>
      </c>
      <c r="G33" s="594"/>
      <c r="H33" s="595"/>
      <c r="I33" s="596"/>
      <c r="J33" s="597"/>
      <c r="K33" s="598"/>
      <c r="L33" s="591" t="s">
        <v>222</v>
      </c>
      <c r="M33" s="592"/>
      <c r="N33" s="593" t="s">
        <v>222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209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240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240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186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243"/>
      <c r="AG36" s="243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240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225</v>
      </c>
      <c r="G37" s="601"/>
      <c r="H37" s="602" t="s">
        <v>75</v>
      </c>
      <c r="I37" s="603"/>
      <c r="J37" s="588"/>
      <c r="K37" s="589"/>
      <c r="L37" s="604" t="s">
        <v>202</v>
      </c>
      <c r="M37" s="605"/>
      <c r="N37" s="600" t="s">
        <v>226</v>
      </c>
      <c r="O37" s="601"/>
      <c r="P37" s="602" t="s">
        <v>75</v>
      </c>
      <c r="Q37" s="603"/>
      <c r="R37" s="588"/>
      <c r="S37" s="589"/>
      <c r="T37" s="604" t="s">
        <v>227</v>
      </c>
      <c r="U37" s="606"/>
      <c r="V37" s="605" t="s">
        <v>228</v>
      </c>
      <c r="W37" s="605"/>
      <c r="X37" s="602" t="s">
        <v>75</v>
      </c>
      <c r="Y37" s="603"/>
      <c r="Z37" s="588"/>
      <c r="AA37" s="589"/>
      <c r="AB37" s="604" t="s">
        <v>204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230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240">
        <f>COUNTA(D37:AU37)</f>
        <v>15</v>
      </c>
    </row>
    <row r="38" spans="1:48" s="240" customFormat="1" ht="16.5" customHeight="1" outlineLevel="1" x14ac:dyDescent="0.2">
      <c r="A38" s="59"/>
      <c r="B38" s="72" t="s">
        <v>29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210</v>
      </c>
      <c r="U38" s="617"/>
      <c r="V38" s="599" t="s">
        <v>222</v>
      </c>
      <c r="W38" s="599"/>
      <c r="X38" s="595"/>
      <c r="Y38" s="596"/>
      <c r="Z38" s="597"/>
      <c r="AA38" s="598"/>
      <c r="AB38" s="591" t="s">
        <v>209</v>
      </c>
      <c r="AC38" s="599"/>
      <c r="AD38" s="593" t="s">
        <v>210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240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240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240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232</v>
      </c>
      <c r="M42" s="538"/>
      <c r="N42" s="527" t="s">
        <v>233</v>
      </c>
      <c r="O42" s="536"/>
      <c r="P42" s="527" t="s">
        <v>234</v>
      </c>
      <c r="Q42" s="534"/>
      <c r="R42" s="527" t="s">
        <v>217</v>
      </c>
      <c r="S42" s="527"/>
      <c r="T42" s="537" t="s">
        <v>233</v>
      </c>
      <c r="U42" s="538"/>
      <c r="V42" s="535" t="s">
        <v>235</v>
      </c>
      <c r="W42" s="536"/>
      <c r="X42" s="527" t="s">
        <v>59</v>
      </c>
      <c r="Y42" s="534"/>
      <c r="Z42" s="527" t="s">
        <v>236</v>
      </c>
      <c r="AA42" s="527"/>
      <c r="AB42" s="537" t="s">
        <v>237</v>
      </c>
      <c r="AC42" s="538"/>
      <c r="AD42" s="527" t="s">
        <v>218</v>
      </c>
      <c r="AE42" s="527"/>
      <c r="AF42" s="533" t="s">
        <v>65</v>
      </c>
      <c r="AG42" s="534"/>
      <c r="AH42" s="535" t="s">
        <v>239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233</v>
      </c>
      <c r="AQ42" s="527"/>
      <c r="AR42" s="528"/>
      <c r="AS42" s="529"/>
      <c r="AT42" s="530"/>
      <c r="AU42" s="531"/>
      <c r="AV42" s="240">
        <f>COUNTA(D42:AU42)</f>
        <v>20</v>
      </c>
    </row>
    <row r="43" spans="1:48" s="240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240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240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244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247</v>
      </c>
      <c r="W45" s="512"/>
      <c r="X45" s="511" t="s">
        <v>53</v>
      </c>
      <c r="Y45" s="513"/>
      <c r="Z45" s="511" t="s">
        <v>113</v>
      </c>
      <c r="AA45" s="497"/>
      <c r="AB45" s="509" t="s">
        <v>248</v>
      </c>
      <c r="AC45" s="510"/>
      <c r="AD45" s="776" t="s">
        <v>151</v>
      </c>
      <c r="AE45" s="775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240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249</v>
      </c>
      <c r="M47" s="538"/>
      <c r="N47" s="527" t="s">
        <v>250</v>
      </c>
      <c r="O47" s="536"/>
      <c r="P47" s="527" t="s">
        <v>217</v>
      </c>
      <c r="Q47" s="534"/>
      <c r="R47" s="527" t="s">
        <v>233</v>
      </c>
      <c r="S47" s="527"/>
      <c r="T47" s="537" t="s">
        <v>217</v>
      </c>
      <c r="U47" s="538"/>
      <c r="V47" s="535" t="s">
        <v>59</v>
      </c>
      <c r="W47" s="536"/>
      <c r="X47" s="527" t="s">
        <v>232</v>
      </c>
      <c r="Y47" s="534"/>
      <c r="Z47" s="527" t="s">
        <v>59</v>
      </c>
      <c r="AA47" s="527"/>
      <c r="AB47" s="537" t="s">
        <v>236</v>
      </c>
      <c r="AC47" s="538"/>
      <c r="AD47" s="527" t="s">
        <v>236</v>
      </c>
      <c r="AE47" s="527"/>
      <c r="AF47" s="533" t="s">
        <v>250</v>
      </c>
      <c r="AG47" s="534"/>
      <c r="AH47" s="535" t="s">
        <v>236</v>
      </c>
      <c r="AI47" s="536"/>
      <c r="AJ47" s="537" t="s">
        <v>234</v>
      </c>
      <c r="AK47" s="538"/>
      <c r="AL47" s="535" t="s">
        <v>60</v>
      </c>
      <c r="AM47" s="536"/>
      <c r="AN47" s="527" t="s">
        <v>233</v>
      </c>
      <c r="AO47" s="534"/>
      <c r="AP47" s="527" t="s">
        <v>60</v>
      </c>
      <c r="AQ47" s="527"/>
      <c r="AR47" s="528"/>
      <c r="AS47" s="529"/>
      <c r="AT47" s="530"/>
      <c r="AU47" s="531"/>
      <c r="AV47" s="240">
        <f>COUNTA(D47:AU47)</f>
        <v>20</v>
      </c>
    </row>
    <row r="48" spans="1:48" s="240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240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240" customFormat="1" ht="16.5" customHeight="1" outlineLevel="1" thickBot="1" x14ac:dyDescent="0.25">
      <c r="A50" s="59"/>
      <c r="B50" s="58">
        <v>404</v>
      </c>
      <c r="C50" s="82">
        <v>44</v>
      </c>
      <c r="D50" s="509" t="s">
        <v>244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248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240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218</v>
      </c>
      <c r="M52" s="538"/>
      <c r="N52" s="527" t="s">
        <v>258</v>
      </c>
      <c r="O52" s="536"/>
      <c r="P52" s="574"/>
      <c r="Q52" s="563"/>
      <c r="R52" s="566"/>
      <c r="S52" s="531"/>
      <c r="T52" s="537" t="s">
        <v>195</v>
      </c>
      <c r="U52" s="538"/>
      <c r="V52" s="527" t="s">
        <v>233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233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240">
        <f>COUNTA(D52:AU52)</f>
        <v>10</v>
      </c>
    </row>
    <row r="53" spans="1:48" s="240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240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249"/>
      <c r="Q54" s="83"/>
      <c r="R54" s="249"/>
      <c r="S54" s="250"/>
      <c r="T54" s="69"/>
      <c r="U54" s="68"/>
      <c r="V54" s="66"/>
      <c r="W54" s="64"/>
      <c r="X54" s="91"/>
      <c r="Y54" s="83"/>
      <c r="Z54" s="244"/>
      <c r="AA54" s="91"/>
      <c r="AB54" s="69"/>
      <c r="AC54" s="68"/>
      <c r="AD54" s="66"/>
      <c r="AE54" s="67"/>
      <c r="AF54" s="244"/>
      <c r="AG54" s="83"/>
      <c r="AH54" s="244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240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248</v>
      </c>
      <c r="M55" s="510"/>
      <c r="N55" s="510" t="s">
        <v>261</v>
      </c>
      <c r="O55" s="570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240" customFormat="1" ht="16.5" customHeight="1" outlineLevel="1" x14ac:dyDescent="0.2">
      <c r="A57" s="59"/>
      <c r="B57" s="75" t="s">
        <v>11</v>
      </c>
      <c r="C57" s="81"/>
      <c r="D57" s="537" t="s">
        <v>66</v>
      </c>
      <c r="E57" s="538"/>
      <c r="F57" s="527" t="s">
        <v>59</v>
      </c>
      <c r="G57" s="527"/>
      <c r="H57" s="533" t="s">
        <v>59</v>
      </c>
      <c r="I57" s="534"/>
      <c r="J57" s="535" t="s">
        <v>66</v>
      </c>
      <c r="K57" s="536"/>
      <c r="L57" s="537" t="s">
        <v>263</v>
      </c>
      <c r="M57" s="538"/>
      <c r="N57" s="527" t="s">
        <v>225</v>
      </c>
      <c r="O57" s="536"/>
      <c r="P57" s="527" t="s">
        <v>343</v>
      </c>
      <c r="Q57" s="534"/>
      <c r="R57" s="527" t="s">
        <v>225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267</v>
      </c>
      <c r="AC57" s="538"/>
      <c r="AD57" s="527" t="s">
        <v>267</v>
      </c>
      <c r="AE57" s="527"/>
      <c r="AF57" s="533" t="s">
        <v>269</v>
      </c>
      <c r="AG57" s="534"/>
      <c r="AH57" s="535" t="s">
        <v>267</v>
      </c>
      <c r="AI57" s="536"/>
      <c r="AJ57" s="537" t="s">
        <v>60</v>
      </c>
      <c r="AK57" s="538"/>
      <c r="AL57" s="535" t="s">
        <v>269</v>
      </c>
      <c r="AM57" s="536"/>
      <c r="AN57" s="527" t="s">
        <v>60</v>
      </c>
      <c r="AO57" s="534"/>
      <c r="AP57" s="527" t="s">
        <v>267</v>
      </c>
      <c r="AQ57" s="527"/>
      <c r="AR57" s="528"/>
      <c r="AS57" s="529"/>
      <c r="AT57" s="530"/>
      <c r="AU57" s="531"/>
      <c r="AV57" s="240">
        <f>COUNTA(D57:AU57)</f>
        <v>20</v>
      </c>
    </row>
    <row r="58" spans="1:48" s="240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 t="s">
        <v>355</v>
      </c>
      <c r="AG58" s="522"/>
      <c r="AH58" s="523" t="s">
        <v>355</v>
      </c>
      <c r="AI58" s="520"/>
      <c r="AJ58" s="524"/>
      <c r="AK58" s="522"/>
      <c r="AL58" s="523"/>
      <c r="AM58" s="520"/>
      <c r="AN58" s="523"/>
      <c r="AO58" s="522"/>
      <c r="AP58" s="523"/>
      <c r="AQ58" s="532"/>
      <c r="AR58" s="237"/>
      <c r="AS58" s="238"/>
      <c r="AT58" s="541"/>
      <c r="AU58" s="542"/>
    </row>
    <row r="59" spans="1:48" s="240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240" customFormat="1" ht="16.5" customHeight="1" outlineLevel="1" thickBot="1" x14ac:dyDescent="0.25">
      <c r="A60" s="59"/>
      <c r="B60" s="58">
        <v>401</v>
      </c>
      <c r="C60" s="57">
        <v>33</v>
      </c>
      <c r="D60" s="772" t="s">
        <v>49</v>
      </c>
      <c r="E60" s="773"/>
      <c r="F60" s="511" t="s">
        <v>116</v>
      </c>
      <c r="G60" s="512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776" t="s">
        <v>49</v>
      </c>
      <c r="W60" s="77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774" t="s">
        <v>49</v>
      </c>
      <c r="AG60" s="776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240" customFormat="1" ht="16.5" customHeight="1" outlineLevel="1" x14ac:dyDescent="0.2">
      <c r="A62" s="59"/>
      <c r="B62" s="75" t="s">
        <v>119</v>
      </c>
      <c r="C62" s="81"/>
      <c r="D62" s="537" t="s">
        <v>59</v>
      </c>
      <c r="E62" s="538"/>
      <c r="F62" s="527" t="s">
        <v>66</v>
      </c>
      <c r="G62" s="527"/>
      <c r="H62" s="533" t="s">
        <v>272</v>
      </c>
      <c r="I62" s="534"/>
      <c r="J62" s="535" t="s">
        <v>59</v>
      </c>
      <c r="K62" s="536"/>
      <c r="L62" s="537" t="s">
        <v>225</v>
      </c>
      <c r="M62" s="538"/>
      <c r="N62" s="527" t="s">
        <v>263</v>
      </c>
      <c r="O62" s="536"/>
      <c r="P62" s="527" t="s">
        <v>225</v>
      </c>
      <c r="Q62" s="534"/>
      <c r="R62" s="527" t="s">
        <v>344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269</v>
      </c>
      <c r="AC62" s="538"/>
      <c r="AD62" s="527" t="s">
        <v>267</v>
      </c>
      <c r="AE62" s="527"/>
      <c r="AF62" s="533" t="s">
        <v>70</v>
      </c>
      <c r="AG62" s="534"/>
      <c r="AH62" s="535" t="s">
        <v>269</v>
      </c>
      <c r="AI62" s="536"/>
      <c r="AJ62" s="537" t="s">
        <v>70</v>
      </c>
      <c r="AK62" s="538"/>
      <c r="AL62" s="535" t="s">
        <v>60</v>
      </c>
      <c r="AM62" s="536"/>
      <c r="AN62" s="527" t="s">
        <v>348</v>
      </c>
      <c r="AO62" s="534"/>
      <c r="AP62" s="527" t="s">
        <v>273</v>
      </c>
      <c r="AQ62" s="527"/>
      <c r="AR62" s="528"/>
      <c r="AS62" s="529"/>
      <c r="AT62" s="530"/>
      <c r="AU62" s="531"/>
      <c r="AV62" s="240">
        <f>COUNTA(D62:AU62)</f>
        <v>20</v>
      </c>
    </row>
    <row r="63" spans="1:48" s="240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237"/>
      <c r="AS63" s="238"/>
      <c r="AT63" s="541"/>
      <c r="AU63" s="542"/>
    </row>
    <row r="64" spans="1:48" s="240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240" customFormat="1" ht="16.5" customHeight="1" outlineLevel="1" thickBot="1" x14ac:dyDescent="0.25">
      <c r="A65" s="59"/>
      <c r="B65" s="58">
        <v>402</v>
      </c>
      <c r="C65" s="57">
        <v>34</v>
      </c>
      <c r="D65" s="509" t="s">
        <v>116</v>
      </c>
      <c r="E65" s="510"/>
      <c r="F65" s="774" t="s">
        <v>113</v>
      </c>
      <c r="G65" s="775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170</v>
      </c>
      <c r="O65" s="512"/>
      <c r="P65" s="511" t="s">
        <v>31</v>
      </c>
      <c r="Q65" s="513"/>
      <c r="R65" s="496" t="s">
        <v>113</v>
      </c>
      <c r="S65" s="497"/>
      <c r="T65" s="772" t="s">
        <v>113</v>
      </c>
      <c r="U65" s="773"/>
      <c r="V65" s="513" t="s">
        <v>116</v>
      </c>
      <c r="W65" s="512"/>
      <c r="X65" s="774" t="s">
        <v>113</v>
      </c>
      <c r="Y65" s="776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777" t="s">
        <v>48</v>
      </c>
      <c r="AQ65" s="778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240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267</v>
      </c>
      <c r="I67" s="534"/>
      <c r="J67" s="527" t="s">
        <v>72</v>
      </c>
      <c r="K67" s="534"/>
      <c r="L67" s="528"/>
      <c r="M67" s="563"/>
      <c r="N67" s="566"/>
      <c r="O67" s="530"/>
      <c r="P67" s="533" t="s">
        <v>346</v>
      </c>
      <c r="Q67" s="534"/>
      <c r="R67" s="535" t="s">
        <v>58</v>
      </c>
      <c r="S67" s="565"/>
      <c r="T67" s="567"/>
      <c r="U67" s="568"/>
      <c r="V67" s="566"/>
      <c r="W67" s="564"/>
      <c r="X67" s="527" t="s">
        <v>276</v>
      </c>
      <c r="Y67" s="534"/>
      <c r="Z67" s="527" t="s">
        <v>278</v>
      </c>
      <c r="AA67" s="527"/>
      <c r="AB67" s="567"/>
      <c r="AC67" s="568"/>
      <c r="AD67" s="530"/>
      <c r="AE67" s="530"/>
      <c r="AF67" s="533" t="s">
        <v>354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279</v>
      </c>
      <c r="AO67" s="534"/>
      <c r="AP67" s="535" t="s">
        <v>280</v>
      </c>
      <c r="AQ67" s="565"/>
      <c r="AR67" s="528"/>
      <c r="AS67" s="529"/>
      <c r="AT67" s="530"/>
      <c r="AU67" s="531"/>
      <c r="AV67" s="240">
        <f>COUNTA(D67:AU67)</f>
        <v>10</v>
      </c>
    </row>
    <row r="68" spans="1:48" s="240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237"/>
      <c r="AS68" s="238"/>
      <c r="AT68" s="541"/>
      <c r="AU68" s="542"/>
    </row>
    <row r="69" spans="1:48" s="240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245"/>
      <c r="P69" s="67"/>
      <c r="Q69" s="68"/>
      <c r="R69" s="66"/>
      <c r="S69" s="67"/>
      <c r="T69" s="63"/>
      <c r="U69" s="245"/>
      <c r="V69" s="244"/>
      <c r="W69" s="91"/>
      <c r="X69" s="67"/>
      <c r="Y69" s="68"/>
      <c r="Z69" s="65"/>
      <c r="AA69" s="64"/>
      <c r="AB69" s="63"/>
      <c r="AC69" s="245"/>
      <c r="AD69" s="244"/>
      <c r="AE69" s="91"/>
      <c r="AF69" s="67"/>
      <c r="AG69" s="68"/>
      <c r="AH69" s="65"/>
      <c r="AI69" s="64"/>
      <c r="AJ69" s="63"/>
      <c r="AK69" s="245"/>
      <c r="AL69" s="244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240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844"/>
      <c r="G70" s="845"/>
      <c r="H70" s="555" t="s">
        <v>113</v>
      </c>
      <c r="I70" s="556"/>
      <c r="J70" s="774" t="s">
        <v>49</v>
      </c>
      <c r="K70" s="778"/>
      <c r="L70" s="550"/>
      <c r="M70" s="553"/>
      <c r="N70" s="557"/>
      <c r="O70" s="551"/>
      <c r="P70" s="552" t="s">
        <v>49</v>
      </c>
      <c r="Q70" s="846"/>
      <c r="R70" s="496" t="s">
        <v>52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151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247"/>
      <c r="AU71" s="246"/>
    </row>
    <row r="72" spans="1:48" s="240" customFormat="1" ht="18" customHeight="1" outlineLevel="1" x14ac:dyDescent="0.2">
      <c r="A72" s="59"/>
      <c r="B72" s="75" t="s">
        <v>42</v>
      </c>
      <c r="C72" s="74"/>
      <c r="D72" s="537" t="s">
        <v>225</v>
      </c>
      <c r="E72" s="538"/>
      <c r="F72" s="527" t="s">
        <v>267</v>
      </c>
      <c r="G72" s="527"/>
      <c r="H72" s="533" t="s">
        <v>225</v>
      </c>
      <c r="I72" s="534"/>
      <c r="J72" s="535" t="s">
        <v>282</v>
      </c>
      <c r="K72" s="536"/>
      <c r="L72" s="537" t="s">
        <v>283</v>
      </c>
      <c r="M72" s="538"/>
      <c r="N72" s="527" t="s">
        <v>345</v>
      </c>
      <c r="O72" s="536"/>
      <c r="P72" s="527" t="s">
        <v>347</v>
      </c>
      <c r="Q72" s="534"/>
      <c r="R72" s="527" t="s">
        <v>345</v>
      </c>
      <c r="S72" s="527"/>
      <c r="T72" s="537" t="s">
        <v>227</v>
      </c>
      <c r="U72" s="538"/>
      <c r="V72" s="535" t="s">
        <v>225</v>
      </c>
      <c r="W72" s="536"/>
      <c r="X72" s="527" t="s">
        <v>225</v>
      </c>
      <c r="Y72" s="534"/>
      <c r="Z72" s="527" t="s">
        <v>267</v>
      </c>
      <c r="AA72" s="527"/>
      <c r="AB72" s="537" t="s">
        <v>285</v>
      </c>
      <c r="AC72" s="538"/>
      <c r="AD72" s="527" t="s">
        <v>285</v>
      </c>
      <c r="AE72" s="527"/>
      <c r="AF72" s="533" t="s">
        <v>285</v>
      </c>
      <c r="AG72" s="534"/>
      <c r="AH72" s="535" t="s">
        <v>285</v>
      </c>
      <c r="AI72" s="536"/>
      <c r="AJ72" s="537" t="s">
        <v>282</v>
      </c>
      <c r="AK72" s="538"/>
      <c r="AL72" s="535" t="s">
        <v>288</v>
      </c>
      <c r="AM72" s="536"/>
      <c r="AN72" s="527" t="s">
        <v>227</v>
      </c>
      <c r="AO72" s="534"/>
      <c r="AP72" s="527" t="s">
        <v>288</v>
      </c>
      <c r="AQ72" s="527"/>
      <c r="AR72" s="528"/>
      <c r="AS72" s="529"/>
      <c r="AT72" s="530"/>
      <c r="AU72" s="531"/>
      <c r="AV72" s="240">
        <f>COUNTA(J72:AU72)</f>
        <v>17</v>
      </c>
    </row>
    <row r="73" spans="1:48" s="240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 t="s">
        <v>355</v>
      </c>
      <c r="S73" s="519"/>
      <c r="T73" s="525"/>
      <c r="U73" s="526"/>
      <c r="V73" s="523"/>
      <c r="W73" s="520"/>
      <c r="X73" s="519"/>
      <c r="Y73" s="522"/>
      <c r="Z73" s="519" t="s">
        <v>355</v>
      </c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240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240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290</v>
      </c>
      <c r="G75" s="512"/>
      <c r="H75" s="511" t="s">
        <v>291</v>
      </c>
      <c r="I75" s="513"/>
      <c r="J75" s="496" t="s">
        <v>149</v>
      </c>
      <c r="K75" s="497"/>
      <c r="L75" s="509" t="s">
        <v>261</v>
      </c>
      <c r="M75" s="510"/>
      <c r="N75" s="513" t="s">
        <v>290</v>
      </c>
      <c r="O75" s="512"/>
      <c r="P75" s="511" t="s">
        <v>52</v>
      </c>
      <c r="Q75" s="513"/>
      <c r="R75" s="496" t="s">
        <v>49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248</v>
      </c>
      <c r="AK75" s="510"/>
      <c r="AL75" s="511" t="s">
        <v>50</v>
      </c>
      <c r="AM75" s="512"/>
      <c r="AN75" s="511" t="s">
        <v>48</v>
      </c>
      <c r="AO75" s="513"/>
      <c r="AP75" s="777" t="s">
        <v>149</v>
      </c>
      <c r="AQ75" s="778"/>
      <c r="AR75" s="498"/>
      <c r="AS75" s="499"/>
      <c r="AT75" s="500"/>
      <c r="AU75" s="501"/>
    </row>
    <row r="76" spans="1:48" s="240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240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240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240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242"/>
      <c r="T80" s="35"/>
      <c r="U80" s="34"/>
      <c r="V80" s="241"/>
      <c r="W80" s="241" t="s">
        <v>5</v>
      </c>
      <c r="X80" s="241"/>
      <c r="Y80" s="241"/>
      <c r="Z80" s="241"/>
      <c r="AA80" s="242"/>
      <c r="AB80" s="35"/>
      <c r="AC80" s="34"/>
      <c r="AD80" s="241"/>
      <c r="AE80" s="241" t="s">
        <v>4</v>
      </c>
      <c r="AF80" s="241"/>
      <c r="AG80" s="241"/>
      <c r="AH80" s="241"/>
      <c r="AI80" s="242"/>
      <c r="AJ80" s="35"/>
      <c r="AK80" s="34"/>
      <c r="AL80" s="241"/>
      <c r="AM80" s="241" t="s">
        <v>3</v>
      </c>
      <c r="AN80" s="241"/>
      <c r="AO80" s="241"/>
      <c r="AP80" s="241"/>
      <c r="AQ80" s="242"/>
      <c r="AR80" s="241"/>
      <c r="AS80" s="241" t="s">
        <v>2</v>
      </c>
      <c r="AT80" s="241"/>
      <c r="AU80" s="242"/>
    </row>
    <row r="81" spans="2:48" s="240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240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1</v>
      </c>
      <c r="AE82" s="14">
        <f t="shared" si="1"/>
        <v>0</v>
      </c>
      <c r="AF82" s="14">
        <f t="shared" si="1"/>
        <v>1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1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24</v>
      </c>
    </row>
    <row r="83" spans="2:48" s="240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1</v>
      </c>
      <c r="U83" s="14">
        <f t="shared" si="1"/>
        <v>0</v>
      </c>
      <c r="V83" s="14">
        <f t="shared" si="1"/>
        <v>1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1</v>
      </c>
      <c r="AK83" s="14">
        <f t="shared" si="2"/>
        <v>0</v>
      </c>
      <c r="AL83" s="14">
        <f t="shared" si="2"/>
        <v>1</v>
      </c>
      <c r="AM83" s="14">
        <f t="shared" si="2"/>
        <v>0</v>
      </c>
      <c r="AN83" s="14">
        <f t="shared" si="2"/>
        <v>1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24</v>
      </c>
    </row>
    <row r="84" spans="2:48" s="240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0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10</v>
      </c>
    </row>
    <row r="85" spans="2:48" s="240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1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30</v>
      </c>
    </row>
    <row r="86" spans="2:48" s="240" customFormat="1" ht="18" customHeight="1" outlineLevel="1" x14ac:dyDescent="0.2">
      <c r="B86" s="22" t="s">
        <v>149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24</v>
      </c>
    </row>
    <row r="87" spans="2:48" s="240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1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30</v>
      </c>
    </row>
    <row r="88" spans="2:48" s="240" customFormat="1" ht="16.5" customHeight="1" outlineLevel="1" x14ac:dyDescent="0.2">
      <c r="B88" s="22" t="s">
        <v>49</v>
      </c>
      <c r="C88" s="23"/>
      <c r="D88" s="19">
        <f t="shared" si="0"/>
        <v>1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1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32</v>
      </c>
    </row>
    <row r="89" spans="2:48" s="240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1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26</v>
      </c>
    </row>
    <row r="90" spans="2:48" s="240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28</v>
      </c>
    </row>
    <row r="91" spans="2:48" s="240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28</v>
      </c>
    </row>
    <row r="92" spans="2:48" s="240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240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240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240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1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</v>
      </c>
    </row>
    <row r="96" spans="2:48" s="240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240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240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240" customFormat="1" ht="18" customHeight="1" outlineLevel="1" x14ac:dyDescent="0.2">
      <c r="B99" s="21" t="s">
        <v>55</v>
      </c>
      <c r="C99" s="20"/>
      <c r="D99" s="19">
        <f t="shared" si="5"/>
        <v>1</v>
      </c>
      <c r="E99" s="14">
        <f t="shared" si="5"/>
        <v>0</v>
      </c>
      <c r="F99" s="14">
        <f t="shared" si="5"/>
        <v>1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12</v>
      </c>
    </row>
    <row r="100" spans="1:48" s="240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20</v>
      </c>
    </row>
    <row r="101" spans="1:48" s="240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240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1</v>
      </c>
      <c r="U102" s="14">
        <f t="shared" si="4"/>
        <v>0</v>
      </c>
      <c r="V102" s="14">
        <f t="shared" si="4"/>
        <v>1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8</v>
      </c>
    </row>
    <row r="103" spans="1:48" s="239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11</v>
      </c>
      <c r="E104" s="495">
        <f t="shared" si="7"/>
        <v>0</v>
      </c>
      <c r="F104" s="492">
        <f t="shared" si="7"/>
        <v>11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10</v>
      </c>
      <c r="U104" s="495">
        <f t="shared" si="8"/>
        <v>0</v>
      </c>
      <c r="V104" s="492">
        <f t="shared" si="8"/>
        <v>10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9</v>
      </c>
      <c r="AC104" s="495">
        <f t="shared" si="8"/>
        <v>0</v>
      </c>
      <c r="AD104" s="492">
        <f t="shared" si="8"/>
        <v>9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10</v>
      </c>
      <c r="AK104" s="495">
        <f t="shared" si="8"/>
        <v>0</v>
      </c>
      <c r="AL104" s="492">
        <f t="shared" si="8"/>
        <v>10</v>
      </c>
      <c r="AM104" s="495">
        <f t="shared" si="8"/>
        <v>0</v>
      </c>
      <c r="AN104" s="492">
        <f t="shared" si="8"/>
        <v>9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336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82</v>
      </c>
      <c r="D109" s="491">
        <f>D11+D16+D21+D26+D31+D36</f>
        <v>73</v>
      </c>
      <c r="E109" s="489"/>
      <c r="F109" s="489">
        <f>F11+F16+F21+F26+F31+F36</f>
        <v>73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34</v>
      </c>
      <c r="U109" s="489"/>
      <c r="V109" s="489">
        <f t="shared" ref="V109" si="16">V11+V16+V21+V26+V31+V36</f>
        <v>34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34</v>
      </c>
      <c r="AC109" s="489"/>
      <c r="AD109" s="489">
        <f t="shared" ref="AD109" si="20">AD11+AD16+AD21+AD26+AD31+AD36</f>
        <v>12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55</v>
      </c>
      <c r="AK109" s="489"/>
      <c r="AL109" s="489">
        <f t="shared" ref="AL109" si="24">AL11+AL16+AL21+AL26+AL31+AL36</f>
        <v>55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158</v>
      </c>
      <c r="D111" s="488">
        <f>SUM(D109:E110)</f>
        <v>113</v>
      </c>
      <c r="E111" s="486"/>
      <c r="F111" s="486">
        <f t="shared" ref="F111" si="28">SUM(F109:G110)</f>
        <v>147</v>
      </c>
      <c r="G111" s="486"/>
      <c r="H111" s="486">
        <f t="shared" ref="H111" si="29">SUM(H109:I110)</f>
        <v>57</v>
      </c>
      <c r="I111" s="486"/>
      <c r="J111" s="486">
        <f t="shared" ref="J111" si="30">SUM(J109:K110)</f>
        <v>44</v>
      </c>
      <c r="K111" s="486"/>
      <c r="L111" s="486">
        <f t="shared" ref="L111" si="31">SUM(L109:M110)</f>
        <v>158</v>
      </c>
      <c r="M111" s="486"/>
      <c r="N111" s="486">
        <f t="shared" ref="N111" si="32">SUM(N109:O110)</f>
        <v>152</v>
      </c>
      <c r="O111" s="486"/>
      <c r="P111" s="486">
        <f t="shared" ref="P111" si="33">SUM(P109:Q110)</f>
        <v>86</v>
      </c>
      <c r="Q111" s="486"/>
      <c r="R111" s="486">
        <f t="shared" ref="R111" si="34">SUM(R109:S110)</f>
        <v>106</v>
      </c>
      <c r="S111" s="486"/>
      <c r="T111" s="486">
        <f t="shared" ref="T111" si="35">SUM(T109:U110)</f>
        <v>136</v>
      </c>
      <c r="U111" s="486"/>
      <c r="V111" s="486">
        <f t="shared" ref="V111" si="36">SUM(V109:W110)</f>
        <v>62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139</v>
      </c>
      <c r="AC111" s="486"/>
      <c r="AD111" s="486">
        <f t="shared" ref="AD111" si="40">SUM(AD109:AE110)</f>
        <v>117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130</v>
      </c>
      <c r="AK111" s="486"/>
      <c r="AL111" s="486">
        <f t="shared" ref="AL111" si="44">SUM(AL109:AM110)</f>
        <v>119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</mergeCells>
  <phoneticPr fontId="4"/>
  <conditionalFormatting sqref="AV82:AV103">
    <cfRule type="cellIs" dxfId="32" priority="3" stopIfTrue="1" operator="greaterThan">
      <formula>22</formula>
    </cfRule>
  </conditionalFormatting>
  <conditionalFormatting sqref="D82:AU103">
    <cfRule type="cellIs" dxfId="31" priority="1" stopIfTrue="1" operator="greaterThan">
      <formula>1</formula>
    </cfRule>
    <cfRule type="cellIs" dxfId="30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36"/>
  <sheetViews>
    <sheetView zoomScale="65" zoomScaleNormal="65" zoomScaleSheetLayoutView="70" workbookViewId="0">
      <selection activeCell="AN61" sqref="AN61:AO61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94"/>
    </row>
    <row r="2" spans="1:48" s="194" customFormat="1" ht="18.75" x14ac:dyDescent="0.2">
      <c r="B2" s="193" t="s">
        <v>159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94" customFormat="1" ht="17.25" customHeight="1" outlineLevel="1" thickBot="1" x14ac:dyDescent="0.25">
      <c r="A4" s="111"/>
      <c r="B4" s="661"/>
      <c r="C4" s="663" t="s">
        <v>20</v>
      </c>
      <c r="D4" s="644">
        <v>43633</v>
      </c>
      <c r="E4" s="645"/>
      <c r="F4" s="645"/>
      <c r="G4" s="645"/>
      <c r="H4" s="645"/>
      <c r="I4" s="645"/>
      <c r="J4" s="645"/>
      <c r="K4" s="646"/>
      <c r="L4" s="644">
        <v>43634</v>
      </c>
      <c r="M4" s="645"/>
      <c r="N4" s="645"/>
      <c r="O4" s="645"/>
      <c r="P4" s="645"/>
      <c r="Q4" s="645"/>
      <c r="R4" s="645"/>
      <c r="S4" s="646"/>
      <c r="T4" s="644">
        <v>43635</v>
      </c>
      <c r="U4" s="645"/>
      <c r="V4" s="645"/>
      <c r="W4" s="645"/>
      <c r="X4" s="645"/>
      <c r="Y4" s="645"/>
      <c r="Z4" s="645"/>
      <c r="AA4" s="646"/>
      <c r="AB4" s="644">
        <v>43636</v>
      </c>
      <c r="AC4" s="645"/>
      <c r="AD4" s="645"/>
      <c r="AE4" s="645"/>
      <c r="AF4" s="645"/>
      <c r="AG4" s="645"/>
      <c r="AH4" s="645"/>
      <c r="AI4" s="646"/>
      <c r="AJ4" s="644">
        <v>43637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194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90"/>
      <c r="AG6" s="190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94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94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94" customFormat="1" ht="16.5" hidden="1" customHeight="1" outlineLevel="1" x14ac:dyDescent="0.2">
      <c r="A9" s="59"/>
      <c r="B9" s="103"/>
      <c r="C9" s="102"/>
      <c r="D9" s="63"/>
      <c r="E9" s="83"/>
      <c r="F9" s="61"/>
      <c r="G9" s="199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99"/>
      <c r="T9" s="63"/>
      <c r="U9" s="83"/>
      <c r="V9" s="61"/>
      <c r="W9" s="199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98"/>
      <c r="AI9" s="60"/>
      <c r="AJ9" s="63"/>
      <c r="AK9" s="199"/>
      <c r="AL9" s="198"/>
      <c r="AM9" s="91"/>
      <c r="AN9" s="61"/>
      <c r="AO9" s="83"/>
      <c r="AP9" s="198"/>
      <c r="AQ9" s="199"/>
      <c r="AR9" s="63"/>
      <c r="AS9" s="62"/>
      <c r="AT9" s="61"/>
      <c r="AU9" s="60"/>
    </row>
    <row r="10" spans="1:48" s="194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197"/>
      <c r="AG11" s="197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194" customFormat="1" ht="16.5" customHeight="1" outlineLevel="1" x14ac:dyDescent="0.2">
      <c r="A12" s="94"/>
      <c r="B12" s="75" t="s">
        <v>13</v>
      </c>
      <c r="C12" s="81"/>
      <c r="D12" s="604"/>
      <c r="E12" s="606"/>
      <c r="F12" s="605"/>
      <c r="G12" s="605"/>
      <c r="H12" s="640"/>
      <c r="I12" s="641"/>
      <c r="J12" s="530"/>
      <c r="K12" s="531"/>
      <c r="L12" s="604"/>
      <c r="M12" s="605"/>
      <c r="N12" s="600"/>
      <c r="O12" s="601"/>
      <c r="P12" s="636"/>
      <c r="Q12" s="606"/>
      <c r="R12" s="564"/>
      <c r="S12" s="574"/>
      <c r="T12" s="604"/>
      <c r="U12" s="606"/>
      <c r="V12" s="605"/>
      <c r="W12" s="605"/>
      <c r="X12" s="574"/>
      <c r="Y12" s="563"/>
      <c r="Z12" s="564"/>
      <c r="AA12" s="574"/>
      <c r="AB12" s="604" t="s">
        <v>63</v>
      </c>
      <c r="AC12" s="606"/>
      <c r="AD12" s="600" t="s">
        <v>167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168</v>
      </c>
      <c r="AM12" s="601"/>
      <c r="AN12" s="605"/>
      <c r="AO12" s="605"/>
      <c r="AP12" s="566"/>
      <c r="AQ12" s="530"/>
      <c r="AR12" s="567"/>
      <c r="AS12" s="590"/>
      <c r="AT12" s="530"/>
      <c r="AU12" s="531"/>
      <c r="AV12" s="194">
        <f>COUNTA(D12:AU12)</f>
        <v>4</v>
      </c>
    </row>
    <row r="13" spans="1:48" s="194" customFormat="1" ht="16.5" customHeight="1" outlineLevel="1" x14ac:dyDescent="0.2">
      <c r="A13" s="59"/>
      <c r="B13" s="72" t="s">
        <v>26</v>
      </c>
      <c r="C13" s="80"/>
      <c r="D13" s="591"/>
      <c r="E13" s="592"/>
      <c r="F13" s="599"/>
      <c r="G13" s="599"/>
      <c r="H13" s="639"/>
      <c r="I13" s="617"/>
      <c r="J13" s="541"/>
      <c r="K13" s="542"/>
      <c r="L13" s="591"/>
      <c r="M13" s="599"/>
      <c r="N13" s="593"/>
      <c r="O13" s="594"/>
      <c r="P13" s="635"/>
      <c r="Q13" s="592"/>
      <c r="R13" s="560"/>
      <c r="S13" s="572"/>
      <c r="T13" s="616"/>
      <c r="U13" s="617"/>
      <c r="V13" s="599"/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194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199"/>
      <c r="L14" s="90"/>
      <c r="M14" s="93"/>
      <c r="N14" s="92"/>
      <c r="O14" s="89"/>
      <c r="P14" s="89"/>
      <c r="Q14" s="87"/>
      <c r="R14" s="61"/>
      <c r="S14" s="199"/>
      <c r="T14" s="90"/>
      <c r="U14" s="87"/>
      <c r="V14" s="88"/>
      <c r="W14" s="93"/>
      <c r="X14" s="91"/>
      <c r="Y14" s="83"/>
      <c r="Z14" s="61"/>
      <c r="AA14" s="199"/>
      <c r="AB14" s="90"/>
      <c r="AC14" s="87"/>
      <c r="AD14" s="88"/>
      <c r="AE14" s="87"/>
      <c r="AF14" s="91"/>
      <c r="AG14" s="83"/>
      <c r="AH14" s="198"/>
      <c r="AI14" s="60"/>
      <c r="AJ14" s="90"/>
      <c r="AK14" s="93"/>
      <c r="AL14" s="92"/>
      <c r="AM14" s="89"/>
      <c r="AN14" s="88"/>
      <c r="AO14" s="87"/>
      <c r="AP14" s="198"/>
      <c r="AQ14" s="199"/>
      <c r="AR14" s="63"/>
      <c r="AS14" s="62"/>
      <c r="AT14" s="61"/>
      <c r="AU14" s="60"/>
    </row>
    <row r="15" spans="1:48" s="194" customFormat="1" ht="16.5" customHeight="1" outlineLevel="1" thickBot="1" x14ac:dyDescent="0.25">
      <c r="A15" s="59"/>
      <c r="B15" s="58">
        <v>305</v>
      </c>
      <c r="C15" s="57"/>
      <c r="D15" s="585"/>
      <c r="E15" s="586"/>
      <c r="F15" s="637"/>
      <c r="G15" s="637"/>
      <c r="H15" s="633"/>
      <c r="I15" s="634"/>
      <c r="J15" s="500"/>
      <c r="K15" s="501"/>
      <c r="L15" s="618"/>
      <c r="M15" s="619"/>
      <c r="N15" s="638"/>
      <c r="O15" s="638"/>
      <c r="P15" s="633"/>
      <c r="Q15" s="634"/>
      <c r="R15" s="500"/>
      <c r="S15" s="500"/>
      <c r="T15" s="585"/>
      <c r="U15" s="586"/>
      <c r="V15" s="637"/>
      <c r="W15" s="637"/>
      <c r="X15" s="631"/>
      <c r="Y15" s="571"/>
      <c r="Z15" s="500"/>
      <c r="AA15" s="500"/>
      <c r="AB15" s="585" t="s">
        <v>171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173</v>
      </c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/>
      <c r="E16" s="615"/>
      <c r="F16" s="613"/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197"/>
      <c r="AG16" s="197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194" customFormat="1" ht="16.5" customHeight="1" outlineLevel="1" x14ac:dyDescent="0.2">
      <c r="A17" s="94"/>
      <c r="B17" s="75" t="s">
        <v>13</v>
      </c>
      <c r="C17" s="81"/>
      <c r="D17" s="604"/>
      <c r="E17" s="606"/>
      <c r="F17" s="605"/>
      <c r="G17" s="605"/>
      <c r="H17" s="640"/>
      <c r="I17" s="641"/>
      <c r="J17" s="530"/>
      <c r="K17" s="531"/>
      <c r="L17" s="604"/>
      <c r="M17" s="605"/>
      <c r="N17" s="600"/>
      <c r="O17" s="601"/>
      <c r="P17" s="636"/>
      <c r="Q17" s="606"/>
      <c r="R17" s="564"/>
      <c r="S17" s="574"/>
      <c r="T17" s="604"/>
      <c r="U17" s="606"/>
      <c r="V17" s="605"/>
      <c r="W17" s="605"/>
      <c r="X17" s="574"/>
      <c r="Y17" s="563"/>
      <c r="Z17" s="564"/>
      <c r="AA17" s="574"/>
      <c r="AB17" s="604" t="s">
        <v>181</v>
      </c>
      <c r="AC17" s="606"/>
      <c r="AD17" s="600" t="s">
        <v>182</v>
      </c>
      <c r="AE17" s="601"/>
      <c r="AF17" s="530"/>
      <c r="AG17" s="563"/>
      <c r="AH17" s="566"/>
      <c r="AI17" s="531"/>
      <c r="AJ17" s="604" t="s">
        <v>183</v>
      </c>
      <c r="AK17" s="605"/>
      <c r="AL17" s="600" t="s">
        <v>168</v>
      </c>
      <c r="AM17" s="601"/>
      <c r="AN17" s="605"/>
      <c r="AO17" s="605"/>
      <c r="AP17" s="566"/>
      <c r="AQ17" s="530"/>
      <c r="AR17" s="567"/>
      <c r="AS17" s="590"/>
      <c r="AT17" s="530"/>
      <c r="AU17" s="531"/>
      <c r="AV17" s="194">
        <f>COUNTA(D17:AU17)</f>
        <v>4</v>
      </c>
    </row>
    <row r="18" spans="1:48" s="194" customFormat="1" ht="16.5" customHeight="1" outlineLevel="1" x14ac:dyDescent="0.2">
      <c r="A18" s="59"/>
      <c r="B18" s="72" t="s">
        <v>27</v>
      </c>
      <c r="C18" s="80"/>
      <c r="D18" s="616"/>
      <c r="E18" s="617"/>
      <c r="F18" s="599"/>
      <c r="G18" s="599"/>
      <c r="H18" s="639"/>
      <c r="I18" s="617"/>
      <c r="J18" s="541"/>
      <c r="K18" s="542"/>
      <c r="L18" s="591"/>
      <c r="M18" s="599"/>
      <c r="N18" s="593"/>
      <c r="O18" s="594"/>
      <c r="P18" s="635"/>
      <c r="Q18" s="592"/>
      <c r="R18" s="560"/>
      <c r="S18" s="572"/>
      <c r="T18" s="616"/>
      <c r="U18" s="617"/>
      <c r="V18" s="599"/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194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199"/>
      <c r="L19" s="90"/>
      <c r="M19" s="93"/>
      <c r="N19" s="92"/>
      <c r="O19" s="89"/>
      <c r="P19" s="89"/>
      <c r="Q19" s="87"/>
      <c r="R19" s="61"/>
      <c r="S19" s="199"/>
      <c r="T19" s="90"/>
      <c r="U19" s="87"/>
      <c r="V19" s="88"/>
      <c r="W19" s="93"/>
      <c r="X19" s="91"/>
      <c r="Y19" s="83"/>
      <c r="Z19" s="61"/>
      <c r="AA19" s="199"/>
      <c r="AB19" s="90"/>
      <c r="AC19" s="87"/>
      <c r="AD19" s="88"/>
      <c r="AE19" s="87"/>
      <c r="AF19" s="91"/>
      <c r="AG19" s="83"/>
      <c r="AH19" s="198"/>
      <c r="AI19" s="60"/>
      <c r="AJ19" s="90"/>
      <c r="AK19" s="93"/>
      <c r="AL19" s="92"/>
      <c r="AM19" s="89"/>
      <c r="AN19" s="88"/>
      <c r="AO19" s="87"/>
      <c r="AP19" s="198"/>
      <c r="AQ19" s="199"/>
      <c r="AR19" s="63"/>
      <c r="AS19" s="62"/>
      <c r="AT19" s="61"/>
      <c r="AU19" s="60"/>
    </row>
    <row r="20" spans="1:48" s="194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/>
      <c r="G20" s="638"/>
      <c r="H20" s="633"/>
      <c r="I20" s="634"/>
      <c r="J20" s="500"/>
      <c r="K20" s="501"/>
      <c r="L20" s="618"/>
      <c r="M20" s="619"/>
      <c r="N20" s="638"/>
      <c r="O20" s="638"/>
      <c r="P20" s="627"/>
      <c r="Q20" s="628"/>
      <c r="R20" s="500"/>
      <c r="S20" s="500"/>
      <c r="T20" s="585"/>
      <c r="U20" s="586"/>
      <c r="V20" s="637"/>
      <c r="W20" s="637"/>
      <c r="X20" s="631"/>
      <c r="Y20" s="571"/>
      <c r="Z20" s="500"/>
      <c r="AA20" s="500"/>
      <c r="AB20" s="585" t="s">
        <v>171</v>
      </c>
      <c r="AC20" s="586"/>
      <c r="AD20" s="637" t="s">
        <v>188</v>
      </c>
      <c r="AE20" s="637"/>
      <c r="AF20" s="631"/>
      <c r="AG20" s="571"/>
      <c r="AH20" s="553"/>
      <c r="AI20" s="501"/>
      <c r="AJ20" s="585" t="s">
        <v>189</v>
      </c>
      <c r="AK20" s="586"/>
      <c r="AL20" s="637" t="s">
        <v>190</v>
      </c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/>
      <c r="M21" s="615"/>
      <c r="N21" s="613"/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197"/>
      <c r="AG21" s="197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194" customFormat="1" ht="16.5" customHeight="1" outlineLevel="1" x14ac:dyDescent="0.2">
      <c r="A22" s="94"/>
      <c r="B22" s="75" t="s">
        <v>13</v>
      </c>
      <c r="C22" s="81"/>
      <c r="D22" s="604"/>
      <c r="E22" s="606"/>
      <c r="F22" s="600"/>
      <c r="G22" s="601"/>
      <c r="H22" s="602"/>
      <c r="I22" s="603"/>
      <c r="J22" s="588"/>
      <c r="K22" s="589"/>
      <c r="L22" s="604"/>
      <c r="M22" s="605"/>
      <c r="N22" s="600"/>
      <c r="O22" s="601"/>
      <c r="P22" s="602"/>
      <c r="Q22" s="603"/>
      <c r="R22" s="588"/>
      <c r="S22" s="589"/>
      <c r="T22" s="604"/>
      <c r="U22" s="606"/>
      <c r="V22" s="605"/>
      <c r="W22" s="605"/>
      <c r="X22" s="602"/>
      <c r="Y22" s="603"/>
      <c r="Z22" s="588"/>
      <c r="AA22" s="589"/>
      <c r="AB22" s="604" t="s">
        <v>181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195</v>
      </c>
      <c r="AK22" s="605"/>
      <c r="AL22" s="600" t="s">
        <v>196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194">
        <f>COUNTA(D22:AU22)</f>
        <v>6</v>
      </c>
    </row>
    <row r="23" spans="1:48" s="194" customFormat="1" ht="16.5" customHeight="1" outlineLevel="1" x14ac:dyDescent="0.2">
      <c r="A23" s="59"/>
      <c r="B23" s="72" t="s">
        <v>197</v>
      </c>
      <c r="C23" s="80"/>
      <c r="D23" s="591"/>
      <c r="E23" s="592"/>
      <c r="F23" s="593"/>
      <c r="G23" s="594"/>
      <c r="H23" s="595"/>
      <c r="I23" s="596"/>
      <c r="J23" s="597"/>
      <c r="K23" s="598"/>
      <c r="L23" s="591"/>
      <c r="M23" s="599"/>
      <c r="N23" s="593"/>
      <c r="O23" s="594"/>
      <c r="P23" s="595"/>
      <c r="Q23" s="596"/>
      <c r="R23" s="597"/>
      <c r="S23" s="598"/>
      <c r="T23" s="616"/>
      <c r="U23" s="617"/>
      <c r="V23" s="599"/>
      <c r="W23" s="599"/>
      <c r="X23" s="595"/>
      <c r="Y23" s="596"/>
      <c r="Z23" s="597"/>
      <c r="AA23" s="598"/>
      <c r="AB23" s="591">
        <v>305</v>
      </c>
      <c r="AC23" s="592"/>
      <c r="AD23" s="593" t="s">
        <v>198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94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94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/>
      <c r="G25" s="621"/>
      <c r="H25" s="583"/>
      <c r="I25" s="584"/>
      <c r="J25" s="577"/>
      <c r="K25" s="578"/>
      <c r="L25" s="618"/>
      <c r="M25" s="619"/>
      <c r="N25" s="620"/>
      <c r="O25" s="621"/>
      <c r="P25" s="583"/>
      <c r="Q25" s="584"/>
      <c r="R25" s="577"/>
      <c r="S25" s="578"/>
      <c r="T25" s="618"/>
      <c r="U25" s="619"/>
      <c r="V25" s="620"/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/>
      <c r="G26" s="610"/>
      <c r="H26" s="613"/>
      <c r="I26" s="613"/>
      <c r="J26" s="609"/>
      <c r="K26" s="611"/>
      <c r="L26" s="612"/>
      <c r="M26" s="615"/>
      <c r="N26" s="613"/>
      <c r="O26" s="610"/>
      <c r="P26" s="614"/>
      <c r="Q26" s="615"/>
      <c r="R26" s="613"/>
      <c r="S26" s="611"/>
      <c r="T26" s="612"/>
      <c r="U26" s="613"/>
      <c r="V26" s="609"/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197"/>
      <c r="AG26" s="197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94" customFormat="1" ht="16.5" customHeight="1" outlineLevel="1" x14ac:dyDescent="0.2">
      <c r="A27" s="94"/>
      <c r="B27" s="75" t="s">
        <v>118</v>
      </c>
      <c r="C27" s="81"/>
      <c r="D27" s="604"/>
      <c r="E27" s="605"/>
      <c r="F27" s="600"/>
      <c r="G27" s="601"/>
      <c r="H27" s="636"/>
      <c r="I27" s="606"/>
      <c r="J27" s="530"/>
      <c r="K27" s="531"/>
      <c r="L27" s="604"/>
      <c r="M27" s="606"/>
      <c r="N27" s="600"/>
      <c r="O27" s="601"/>
      <c r="P27" s="636"/>
      <c r="Q27" s="606"/>
      <c r="R27" s="564"/>
      <c r="S27" s="574"/>
      <c r="T27" s="604"/>
      <c r="U27" s="606"/>
      <c r="V27" s="605"/>
      <c r="W27" s="605"/>
      <c r="X27" s="574"/>
      <c r="Y27" s="563"/>
      <c r="Z27" s="564"/>
      <c r="AA27" s="574"/>
      <c r="AB27" s="604" t="s">
        <v>204</v>
      </c>
      <c r="AC27" s="606"/>
      <c r="AD27" s="600" t="s">
        <v>205</v>
      </c>
      <c r="AE27" s="601"/>
      <c r="AF27" s="574"/>
      <c r="AG27" s="563"/>
      <c r="AH27" s="566"/>
      <c r="AI27" s="531"/>
      <c r="AJ27" s="604" t="s">
        <v>206</v>
      </c>
      <c r="AK27" s="605"/>
      <c r="AL27" s="600" t="s">
        <v>207</v>
      </c>
      <c r="AM27" s="601"/>
      <c r="AN27" s="605"/>
      <c r="AO27" s="605"/>
      <c r="AP27" s="566"/>
      <c r="AQ27" s="530"/>
      <c r="AR27" s="567"/>
      <c r="AS27" s="590"/>
      <c r="AT27" s="530"/>
      <c r="AU27" s="531"/>
      <c r="AV27" s="194">
        <f>COUNTA(D27:AU27)</f>
        <v>4</v>
      </c>
    </row>
    <row r="28" spans="1:48" s="194" customFormat="1" ht="16.5" customHeight="1" outlineLevel="1" x14ac:dyDescent="0.2">
      <c r="A28" s="59"/>
      <c r="B28" s="72" t="s">
        <v>32</v>
      </c>
      <c r="C28" s="80"/>
      <c r="D28" s="591"/>
      <c r="E28" s="592"/>
      <c r="F28" s="593"/>
      <c r="G28" s="594"/>
      <c r="H28" s="635"/>
      <c r="I28" s="592"/>
      <c r="J28" s="541"/>
      <c r="K28" s="542"/>
      <c r="L28" s="591"/>
      <c r="M28" s="592"/>
      <c r="N28" s="593"/>
      <c r="O28" s="594"/>
      <c r="P28" s="635"/>
      <c r="Q28" s="592"/>
      <c r="R28" s="560"/>
      <c r="S28" s="572"/>
      <c r="T28" s="616"/>
      <c r="U28" s="617"/>
      <c r="V28" s="599"/>
      <c r="W28" s="599"/>
      <c r="X28" s="572"/>
      <c r="Y28" s="559"/>
      <c r="Z28" s="560"/>
      <c r="AA28" s="572"/>
      <c r="AB28" s="616" t="s">
        <v>210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194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199"/>
      <c r="L29" s="90"/>
      <c r="M29" s="93"/>
      <c r="N29" s="92"/>
      <c r="O29" s="89"/>
      <c r="P29" s="127"/>
      <c r="Q29" s="128"/>
      <c r="R29" s="61"/>
      <c r="S29" s="199"/>
      <c r="T29" s="90"/>
      <c r="U29" s="87"/>
      <c r="V29" s="88"/>
      <c r="W29" s="93"/>
      <c r="X29" s="91"/>
      <c r="Y29" s="83"/>
      <c r="Z29" s="61"/>
      <c r="AA29" s="199"/>
      <c r="AB29" s="90"/>
      <c r="AC29" s="87"/>
      <c r="AD29" s="88"/>
      <c r="AE29" s="87"/>
      <c r="AF29" s="91"/>
      <c r="AG29" s="83"/>
      <c r="AH29" s="198"/>
      <c r="AI29" s="60"/>
      <c r="AJ29" s="90"/>
      <c r="AK29" s="93"/>
      <c r="AL29" s="92"/>
      <c r="AM29" s="89"/>
      <c r="AN29" s="88"/>
      <c r="AO29" s="87"/>
      <c r="AP29" s="198"/>
      <c r="AQ29" s="199"/>
      <c r="AR29" s="63"/>
      <c r="AS29" s="62"/>
      <c r="AT29" s="61"/>
      <c r="AU29" s="60"/>
    </row>
    <row r="30" spans="1:48" s="194" customFormat="1" ht="16.5" customHeight="1" outlineLevel="1" thickBot="1" x14ac:dyDescent="0.25">
      <c r="A30" s="59"/>
      <c r="B30" s="58">
        <v>204</v>
      </c>
      <c r="C30" s="57"/>
      <c r="D30" s="585"/>
      <c r="E30" s="586"/>
      <c r="F30" s="581"/>
      <c r="G30" s="582"/>
      <c r="H30" s="633"/>
      <c r="I30" s="634"/>
      <c r="J30" s="500"/>
      <c r="K30" s="501"/>
      <c r="L30" s="585"/>
      <c r="M30" s="586"/>
      <c r="N30" s="581"/>
      <c r="O30" s="582"/>
      <c r="P30" s="633"/>
      <c r="Q30" s="634"/>
      <c r="R30" s="500"/>
      <c r="S30" s="500"/>
      <c r="T30" s="585"/>
      <c r="U30" s="586"/>
      <c r="V30" s="581"/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212</v>
      </c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/>
      <c r="E31" s="546"/>
      <c r="F31" s="613"/>
      <c r="G31" s="610"/>
      <c r="H31" s="613"/>
      <c r="I31" s="613"/>
      <c r="J31" s="609"/>
      <c r="K31" s="611"/>
      <c r="L31" s="612"/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197"/>
      <c r="AG31" s="197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94" customFormat="1" ht="16.5" customHeight="1" outlineLevel="1" x14ac:dyDescent="0.2">
      <c r="A32" s="94"/>
      <c r="B32" s="75" t="s">
        <v>30</v>
      </c>
      <c r="C32" s="81"/>
      <c r="D32" s="604"/>
      <c r="E32" s="605"/>
      <c r="F32" s="600"/>
      <c r="G32" s="601"/>
      <c r="H32" s="602"/>
      <c r="I32" s="603"/>
      <c r="J32" s="588"/>
      <c r="K32" s="589"/>
      <c r="L32" s="604"/>
      <c r="M32" s="606"/>
      <c r="N32" s="600"/>
      <c r="O32" s="601"/>
      <c r="P32" s="602"/>
      <c r="Q32" s="603"/>
      <c r="R32" s="588"/>
      <c r="S32" s="589"/>
      <c r="T32" s="604"/>
      <c r="U32" s="606"/>
      <c r="V32" s="605"/>
      <c r="W32" s="605"/>
      <c r="X32" s="602"/>
      <c r="Y32" s="603"/>
      <c r="Z32" s="588"/>
      <c r="AA32" s="589"/>
      <c r="AB32" s="604" t="s">
        <v>219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194">
        <f>COUNTA(D32:AU32)</f>
        <v>6</v>
      </c>
    </row>
    <row r="33" spans="1:48" s="194" customFormat="1" ht="16.5" customHeight="1" outlineLevel="1" x14ac:dyDescent="0.2">
      <c r="A33" s="59"/>
      <c r="B33" s="72" t="s">
        <v>221</v>
      </c>
      <c r="C33" s="80"/>
      <c r="D33" s="591"/>
      <c r="E33" s="592"/>
      <c r="F33" s="593"/>
      <c r="G33" s="594"/>
      <c r="H33" s="595"/>
      <c r="I33" s="596"/>
      <c r="J33" s="597"/>
      <c r="K33" s="598"/>
      <c r="L33" s="591"/>
      <c r="M33" s="592"/>
      <c r="N33" s="593"/>
      <c r="O33" s="594"/>
      <c r="P33" s="595"/>
      <c r="Q33" s="596"/>
      <c r="R33" s="597"/>
      <c r="S33" s="598"/>
      <c r="T33" s="616"/>
      <c r="U33" s="617"/>
      <c r="V33" s="599"/>
      <c r="W33" s="599"/>
      <c r="X33" s="595"/>
      <c r="Y33" s="596"/>
      <c r="Z33" s="597"/>
      <c r="AA33" s="598"/>
      <c r="AB33" s="591">
        <v>302</v>
      </c>
      <c r="AC33" s="599"/>
      <c r="AD33" s="593" t="s">
        <v>223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194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194" customFormat="1" ht="16.5" customHeight="1" outlineLevel="1" thickBot="1" x14ac:dyDescent="0.25">
      <c r="A35" s="59"/>
      <c r="B35" s="58">
        <v>302</v>
      </c>
      <c r="C35" s="57"/>
      <c r="D35" s="585"/>
      <c r="E35" s="586"/>
      <c r="F35" s="581"/>
      <c r="G35" s="582"/>
      <c r="H35" s="583"/>
      <c r="I35" s="584"/>
      <c r="J35" s="577"/>
      <c r="K35" s="578"/>
      <c r="L35" s="585"/>
      <c r="M35" s="586"/>
      <c r="N35" s="581"/>
      <c r="O35" s="582"/>
      <c r="P35" s="583"/>
      <c r="Q35" s="584"/>
      <c r="R35" s="577"/>
      <c r="S35" s="578"/>
      <c r="T35" s="585"/>
      <c r="U35" s="586"/>
      <c r="V35" s="581"/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/>
      <c r="E36" s="546"/>
      <c r="F36" s="613"/>
      <c r="G36" s="610"/>
      <c r="H36" s="613"/>
      <c r="I36" s="613"/>
      <c r="J36" s="609"/>
      <c r="K36" s="611"/>
      <c r="L36" s="612"/>
      <c r="M36" s="615"/>
      <c r="N36" s="613"/>
      <c r="O36" s="610"/>
      <c r="P36" s="614"/>
      <c r="Q36" s="615"/>
      <c r="R36" s="613"/>
      <c r="S36" s="611"/>
      <c r="T36" s="612"/>
      <c r="U36" s="613"/>
      <c r="V36" s="609"/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197"/>
      <c r="AG36" s="197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194" customFormat="1" ht="16.5" customHeight="1" outlineLevel="1" x14ac:dyDescent="0.2">
      <c r="A37" s="94"/>
      <c r="B37" s="75" t="s">
        <v>33</v>
      </c>
      <c r="C37" s="81"/>
      <c r="D37" s="604"/>
      <c r="E37" s="606"/>
      <c r="F37" s="600"/>
      <c r="G37" s="601"/>
      <c r="H37" s="602"/>
      <c r="I37" s="603"/>
      <c r="J37" s="588"/>
      <c r="K37" s="589"/>
      <c r="L37" s="604"/>
      <c r="M37" s="605"/>
      <c r="N37" s="600"/>
      <c r="O37" s="601"/>
      <c r="P37" s="602"/>
      <c r="Q37" s="603"/>
      <c r="R37" s="588"/>
      <c r="S37" s="589"/>
      <c r="T37" s="604"/>
      <c r="U37" s="606"/>
      <c r="V37" s="605"/>
      <c r="W37" s="605"/>
      <c r="X37" s="602"/>
      <c r="Y37" s="603"/>
      <c r="Z37" s="588"/>
      <c r="AA37" s="589"/>
      <c r="AB37" s="604" t="s">
        <v>204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230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94">
        <f>COUNTA(D37:AU37)</f>
        <v>6</v>
      </c>
    </row>
    <row r="38" spans="1:48" s="194" customFormat="1" ht="16.5" customHeight="1" outlineLevel="1" x14ac:dyDescent="0.2">
      <c r="A38" s="59"/>
      <c r="B38" s="72" t="s">
        <v>231</v>
      </c>
      <c r="C38" s="80"/>
      <c r="D38" s="591"/>
      <c r="E38" s="592"/>
      <c r="F38" s="593"/>
      <c r="G38" s="594"/>
      <c r="H38" s="595"/>
      <c r="I38" s="596"/>
      <c r="J38" s="597"/>
      <c r="K38" s="598"/>
      <c r="L38" s="591"/>
      <c r="M38" s="599"/>
      <c r="N38" s="593"/>
      <c r="O38" s="594"/>
      <c r="P38" s="595"/>
      <c r="Q38" s="596"/>
      <c r="R38" s="597"/>
      <c r="S38" s="598"/>
      <c r="T38" s="616"/>
      <c r="U38" s="617"/>
      <c r="V38" s="599"/>
      <c r="W38" s="599"/>
      <c r="X38" s="595"/>
      <c r="Y38" s="596"/>
      <c r="Z38" s="597"/>
      <c r="AA38" s="598"/>
      <c r="AB38" s="591" t="s">
        <v>223</v>
      </c>
      <c r="AC38" s="599"/>
      <c r="AD38" s="593" t="s">
        <v>210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94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94" customFormat="1" ht="16.5" customHeight="1" outlineLevel="1" thickBot="1" x14ac:dyDescent="0.25">
      <c r="A40" s="59"/>
      <c r="B40" s="58">
        <v>301</v>
      </c>
      <c r="C40" s="57"/>
      <c r="D40" s="585"/>
      <c r="E40" s="586"/>
      <c r="F40" s="581"/>
      <c r="G40" s="582"/>
      <c r="H40" s="583"/>
      <c r="I40" s="584"/>
      <c r="J40" s="577"/>
      <c r="K40" s="578"/>
      <c r="L40" s="585"/>
      <c r="M40" s="586"/>
      <c r="N40" s="581"/>
      <c r="O40" s="582"/>
      <c r="P40" s="583"/>
      <c r="Q40" s="584"/>
      <c r="R40" s="577"/>
      <c r="S40" s="578"/>
      <c r="T40" s="585"/>
      <c r="U40" s="586"/>
      <c r="V40" s="581"/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/>
      <c r="G41" s="544"/>
      <c r="H41" s="545"/>
      <c r="I41" s="546"/>
      <c r="J41" s="547"/>
      <c r="K41" s="548"/>
      <c r="L41" s="549"/>
      <c r="M41" s="546"/>
      <c r="N41" s="547"/>
      <c r="O41" s="544"/>
      <c r="P41" s="545"/>
      <c r="Q41" s="546"/>
      <c r="R41" s="547"/>
      <c r="S41" s="548"/>
      <c r="T41" s="549"/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194" customFormat="1" ht="16.5" customHeight="1" outlineLevel="1" x14ac:dyDescent="0.2">
      <c r="A42" s="59"/>
      <c r="B42" s="75" t="s">
        <v>36</v>
      </c>
      <c r="C42" s="85"/>
      <c r="D42" s="537"/>
      <c r="E42" s="538"/>
      <c r="F42" s="527"/>
      <c r="G42" s="527"/>
      <c r="H42" s="533"/>
      <c r="I42" s="534"/>
      <c r="J42" s="535"/>
      <c r="K42" s="536"/>
      <c r="L42" s="537"/>
      <c r="M42" s="538"/>
      <c r="N42" s="527"/>
      <c r="O42" s="536"/>
      <c r="P42" s="527"/>
      <c r="Q42" s="534"/>
      <c r="R42" s="527"/>
      <c r="S42" s="527"/>
      <c r="T42" s="537"/>
      <c r="U42" s="538"/>
      <c r="V42" s="535"/>
      <c r="W42" s="536"/>
      <c r="X42" s="527"/>
      <c r="Y42" s="534"/>
      <c r="Z42" s="527"/>
      <c r="AA42" s="527"/>
      <c r="AB42" s="537"/>
      <c r="AC42" s="538"/>
      <c r="AD42" s="527"/>
      <c r="AE42" s="527"/>
      <c r="AF42" s="847" t="s">
        <v>316</v>
      </c>
      <c r="AG42" s="848"/>
      <c r="AH42" s="849" t="s">
        <v>317</v>
      </c>
      <c r="AI42" s="850"/>
      <c r="AJ42" s="537" t="s">
        <v>60</v>
      </c>
      <c r="AK42" s="538"/>
      <c r="AL42" s="535" t="s">
        <v>63</v>
      </c>
      <c r="AM42" s="536"/>
      <c r="AN42" s="527"/>
      <c r="AO42" s="534"/>
      <c r="AP42" s="527"/>
      <c r="AQ42" s="527"/>
      <c r="AR42" s="528"/>
      <c r="AS42" s="529"/>
      <c r="AT42" s="530"/>
      <c r="AU42" s="531"/>
      <c r="AV42" s="194">
        <f>COUNTA(D42:AU42)</f>
        <v>4</v>
      </c>
    </row>
    <row r="43" spans="1:48" s="194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851"/>
      <c r="AG43" s="852"/>
      <c r="AH43" s="853"/>
      <c r="AI43" s="854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194" customFormat="1" ht="16.5" customHeight="1" outlineLevel="1" x14ac:dyDescent="0.2">
      <c r="A44" s="59"/>
      <c r="B44" s="72" t="s">
        <v>306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214"/>
      <c r="AG44" s="215"/>
      <c r="AH44" s="216"/>
      <c r="AI44" s="214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194" customFormat="1" ht="16.5" customHeight="1" outlineLevel="1" thickBot="1" x14ac:dyDescent="0.25">
      <c r="A45" s="59"/>
      <c r="B45" s="58">
        <v>403</v>
      </c>
      <c r="C45" s="82">
        <v>44</v>
      </c>
      <c r="D45" s="509"/>
      <c r="E45" s="510"/>
      <c r="F45" s="511"/>
      <c r="G45" s="512"/>
      <c r="H45" s="511"/>
      <c r="I45" s="513"/>
      <c r="J45" s="496"/>
      <c r="K45" s="497"/>
      <c r="L45" s="509"/>
      <c r="M45" s="510"/>
      <c r="N45" s="513"/>
      <c r="O45" s="512"/>
      <c r="P45" s="511"/>
      <c r="Q45" s="513"/>
      <c r="R45" s="496"/>
      <c r="S45" s="497"/>
      <c r="T45" s="509"/>
      <c r="U45" s="510"/>
      <c r="V45" s="513"/>
      <c r="W45" s="512"/>
      <c r="X45" s="511"/>
      <c r="Y45" s="513"/>
      <c r="Z45" s="511"/>
      <c r="AA45" s="497"/>
      <c r="AB45" s="509"/>
      <c r="AC45" s="510"/>
      <c r="AD45" s="513"/>
      <c r="AE45" s="512"/>
      <c r="AF45" s="855" t="s">
        <v>113</v>
      </c>
      <c r="AG45" s="856"/>
      <c r="AH45" s="857" t="s">
        <v>113</v>
      </c>
      <c r="AI45" s="858"/>
      <c r="AJ45" s="509" t="s">
        <v>53</v>
      </c>
      <c r="AK45" s="510"/>
      <c r="AL45" s="511" t="s">
        <v>113</v>
      </c>
      <c r="AM45" s="512"/>
      <c r="AN45" s="511"/>
      <c r="AO45" s="513"/>
      <c r="AP45" s="496"/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/>
      <c r="E46" s="546"/>
      <c r="F46" s="547"/>
      <c r="G46" s="544"/>
      <c r="H46" s="545"/>
      <c r="I46" s="546"/>
      <c r="J46" s="547"/>
      <c r="K46" s="548"/>
      <c r="L46" s="549"/>
      <c r="M46" s="546"/>
      <c r="N46" s="547"/>
      <c r="O46" s="544"/>
      <c r="P46" s="545"/>
      <c r="Q46" s="546"/>
      <c r="R46" s="547"/>
      <c r="S46" s="548"/>
      <c r="T46" s="549"/>
      <c r="U46" s="546"/>
      <c r="V46" s="547"/>
      <c r="W46" s="544"/>
      <c r="X46" s="545"/>
      <c r="Y46" s="546"/>
      <c r="Z46" s="547"/>
      <c r="AA46" s="548"/>
      <c r="AB46" s="549"/>
      <c r="AC46" s="546"/>
      <c r="AD46" s="547"/>
      <c r="AE46" s="544"/>
      <c r="AF46" s="545"/>
      <c r="AG46" s="546"/>
      <c r="AH46" s="547"/>
      <c r="AI46" s="548"/>
      <c r="AJ46" s="549"/>
      <c r="AK46" s="546"/>
      <c r="AL46" s="547"/>
      <c r="AM46" s="544"/>
      <c r="AN46" s="545"/>
      <c r="AO46" s="546"/>
      <c r="AP46" s="547">
        <v>44</v>
      </c>
      <c r="AQ46" s="548"/>
      <c r="AR46" s="549"/>
      <c r="AS46" s="558"/>
      <c r="AT46" s="587"/>
      <c r="AU46" s="548"/>
    </row>
    <row r="47" spans="1:48" s="194" customFormat="1" ht="16.5" customHeight="1" outlineLevel="1" x14ac:dyDescent="0.2">
      <c r="A47" s="59"/>
      <c r="B47" s="75" t="s">
        <v>36</v>
      </c>
      <c r="C47" s="85"/>
      <c r="D47" s="537"/>
      <c r="E47" s="538"/>
      <c r="F47" s="527"/>
      <c r="G47" s="527"/>
      <c r="H47" s="533"/>
      <c r="I47" s="534"/>
      <c r="J47" s="535"/>
      <c r="K47" s="536"/>
      <c r="L47" s="537"/>
      <c r="M47" s="538"/>
      <c r="N47" s="527"/>
      <c r="O47" s="536"/>
      <c r="P47" s="527"/>
      <c r="Q47" s="534"/>
      <c r="R47" s="527"/>
      <c r="S47" s="527"/>
      <c r="T47" s="537"/>
      <c r="U47" s="538"/>
      <c r="V47" s="535"/>
      <c r="W47" s="536"/>
      <c r="X47" s="527"/>
      <c r="Y47" s="534"/>
      <c r="Z47" s="527"/>
      <c r="AA47" s="527"/>
      <c r="AB47" s="537"/>
      <c r="AC47" s="538"/>
      <c r="AD47" s="527"/>
      <c r="AE47" s="527"/>
      <c r="AF47" s="533" t="s">
        <v>65</v>
      </c>
      <c r="AG47" s="534"/>
      <c r="AH47" s="535" t="s">
        <v>85</v>
      </c>
      <c r="AI47" s="536"/>
      <c r="AJ47" s="537"/>
      <c r="AK47" s="538"/>
      <c r="AL47" s="535"/>
      <c r="AM47" s="536"/>
      <c r="AN47" s="527" t="s">
        <v>60</v>
      </c>
      <c r="AO47" s="534"/>
      <c r="AP47" s="527" t="s">
        <v>233</v>
      </c>
      <c r="AQ47" s="527"/>
      <c r="AR47" s="528"/>
      <c r="AS47" s="529"/>
      <c r="AT47" s="530"/>
      <c r="AU47" s="531"/>
      <c r="AV47" s="194">
        <f>COUNTA(D47:AU47)</f>
        <v>4</v>
      </c>
    </row>
    <row r="48" spans="1:48" s="194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194" customFormat="1" ht="16.5" customHeight="1" outlineLevel="1" x14ac:dyDescent="0.2">
      <c r="A49" s="59"/>
      <c r="B49" s="72" t="s">
        <v>307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194" customFormat="1" ht="16.5" customHeight="1" outlineLevel="1" thickBot="1" x14ac:dyDescent="0.25">
      <c r="A50" s="59"/>
      <c r="B50" s="58">
        <v>403</v>
      </c>
      <c r="C50" s="82">
        <v>44</v>
      </c>
      <c r="D50" s="509"/>
      <c r="E50" s="510"/>
      <c r="F50" s="511"/>
      <c r="G50" s="512"/>
      <c r="H50" s="511"/>
      <c r="I50" s="513"/>
      <c r="J50" s="496"/>
      <c r="K50" s="497"/>
      <c r="L50" s="509"/>
      <c r="M50" s="510"/>
      <c r="N50" s="513"/>
      <c r="O50" s="512"/>
      <c r="P50" s="511"/>
      <c r="Q50" s="513"/>
      <c r="R50" s="496"/>
      <c r="S50" s="497"/>
      <c r="T50" s="509"/>
      <c r="U50" s="510"/>
      <c r="V50" s="513"/>
      <c r="W50" s="512"/>
      <c r="X50" s="511"/>
      <c r="Y50" s="513"/>
      <c r="Z50" s="511"/>
      <c r="AA50" s="497"/>
      <c r="AB50" s="509"/>
      <c r="AC50" s="510"/>
      <c r="AD50" s="513"/>
      <c r="AE50" s="512"/>
      <c r="AF50" s="511" t="s">
        <v>52</v>
      </c>
      <c r="AG50" s="513"/>
      <c r="AH50" s="777" t="s">
        <v>151</v>
      </c>
      <c r="AI50" s="778"/>
      <c r="AJ50" s="509"/>
      <c r="AK50" s="510"/>
      <c r="AL50" s="511"/>
      <c r="AM50" s="512"/>
      <c r="AN50" s="511" t="s">
        <v>53</v>
      </c>
      <c r="AO50" s="513"/>
      <c r="AP50" s="777" t="s">
        <v>48</v>
      </c>
      <c r="AQ50" s="778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/>
      <c r="U51" s="546"/>
      <c r="V51" s="543"/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>
        <v>40</v>
      </c>
      <c r="AK51" s="546"/>
      <c r="AL51" s="543"/>
      <c r="AM51" s="544"/>
      <c r="AN51" s="545">
        <v>44</v>
      </c>
      <c r="AO51" s="546"/>
      <c r="AP51" s="547"/>
      <c r="AQ51" s="548"/>
      <c r="AR51" s="575"/>
      <c r="AS51" s="576"/>
      <c r="AT51" s="543"/>
      <c r="AU51" s="548"/>
    </row>
    <row r="52" spans="1:48" s="194" customFormat="1" ht="16.5" customHeight="1" outlineLevel="1" x14ac:dyDescent="0.2">
      <c r="A52" s="59"/>
      <c r="B52" s="75" t="s">
        <v>12</v>
      </c>
      <c r="C52" s="85"/>
      <c r="D52" s="537"/>
      <c r="E52" s="538"/>
      <c r="F52" s="527"/>
      <c r="G52" s="527"/>
      <c r="H52" s="533"/>
      <c r="I52" s="534"/>
      <c r="J52" s="535"/>
      <c r="K52" s="536"/>
      <c r="L52" s="537"/>
      <c r="M52" s="538"/>
      <c r="N52" s="527"/>
      <c r="O52" s="536"/>
      <c r="P52" s="527"/>
      <c r="Q52" s="534"/>
      <c r="R52" s="527"/>
      <c r="S52" s="527"/>
      <c r="T52" s="537"/>
      <c r="U52" s="538"/>
      <c r="V52" s="535"/>
      <c r="W52" s="536"/>
      <c r="X52" s="527"/>
      <c r="Y52" s="534"/>
      <c r="Z52" s="527"/>
      <c r="AA52" s="527"/>
      <c r="AB52" s="537"/>
      <c r="AC52" s="538"/>
      <c r="AD52" s="527"/>
      <c r="AE52" s="527"/>
      <c r="AF52" s="847" t="s">
        <v>316</v>
      </c>
      <c r="AG52" s="848"/>
      <c r="AH52" s="849" t="s">
        <v>317</v>
      </c>
      <c r="AI52" s="850"/>
      <c r="AJ52" s="537" t="s">
        <v>233</v>
      </c>
      <c r="AK52" s="538"/>
      <c r="AL52" s="535" t="s">
        <v>60</v>
      </c>
      <c r="AM52" s="536"/>
      <c r="AN52" s="527"/>
      <c r="AO52" s="534"/>
      <c r="AP52" s="527"/>
      <c r="AQ52" s="527"/>
      <c r="AR52" s="528"/>
      <c r="AS52" s="529"/>
      <c r="AT52" s="530"/>
      <c r="AU52" s="531"/>
      <c r="AV52" s="194">
        <f>COUNTA(D52:AU52)</f>
        <v>4</v>
      </c>
    </row>
    <row r="53" spans="1:48" s="194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19"/>
      <c r="I53" s="522"/>
      <c r="J53" s="523"/>
      <c r="K53" s="532"/>
      <c r="L53" s="525"/>
      <c r="M53" s="526"/>
      <c r="N53" s="519"/>
      <c r="O53" s="520"/>
      <c r="P53" s="519"/>
      <c r="Q53" s="522"/>
      <c r="R53" s="519"/>
      <c r="S53" s="519"/>
      <c r="T53" s="525"/>
      <c r="U53" s="526"/>
      <c r="V53" s="523"/>
      <c r="W53" s="520"/>
      <c r="X53" s="519"/>
      <c r="Y53" s="522"/>
      <c r="Z53" s="519"/>
      <c r="AA53" s="519"/>
      <c r="AB53" s="525"/>
      <c r="AC53" s="526"/>
      <c r="AD53" s="519"/>
      <c r="AE53" s="520"/>
      <c r="AF53" s="851"/>
      <c r="AG53" s="852"/>
      <c r="AH53" s="853"/>
      <c r="AI53" s="854"/>
      <c r="AJ53" s="524"/>
      <c r="AK53" s="522"/>
      <c r="AL53" s="523"/>
      <c r="AM53" s="520"/>
      <c r="AN53" s="523"/>
      <c r="AO53" s="522"/>
      <c r="AP53" s="523"/>
      <c r="AQ53" s="532"/>
      <c r="AR53" s="539"/>
      <c r="AS53" s="540"/>
      <c r="AT53" s="541"/>
      <c r="AU53" s="542"/>
    </row>
    <row r="54" spans="1:48" s="194" customFormat="1" ht="16.5" customHeight="1" outlineLevel="1" x14ac:dyDescent="0.2">
      <c r="A54" s="59"/>
      <c r="B54" s="72" t="s">
        <v>308</v>
      </c>
      <c r="C54" s="71">
        <v>28</v>
      </c>
      <c r="D54" s="69"/>
      <c r="E54" s="64"/>
      <c r="F54" s="65"/>
      <c r="G54" s="67"/>
      <c r="H54" s="66"/>
      <c r="I54" s="68"/>
      <c r="J54" s="66"/>
      <c r="K54" s="70"/>
      <c r="L54" s="69"/>
      <c r="M54" s="68"/>
      <c r="N54" s="66"/>
      <c r="O54" s="67"/>
      <c r="P54" s="66"/>
      <c r="Q54" s="68"/>
      <c r="R54" s="66"/>
      <c r="S54" s="64"/>
      <c r="T54" s="69"/>
      <c r="U54" s="68"/>
      <c r="V54" s="65"/>
      <c r="W54" s="67"/>
      <c r="X54" s="66"/>
      <c r="Y54" s="68"/>
      <c r="Z54" s="66"/>
      <c r="AA54" s="64"/>
      <c r="AB54" s="69"/>
      <c r="AC54" s="68"/>
      <c r="AD54" s="66"/>
      <c r="AE54" s="64"/>
      <c r="AF54" s="214"/>
      <c r="AG54" s="215"/>
      <c r="AH54" s="216"/>
      <c r="AI54" s="214"/>
      <c r="AJ54" s="69"/>
      <c r="AK54" s="68"/>
      <c r="AL54" s="66"/>
      <c r="AM54" s="64"/>
      <c r="AN54" s="67"/>
      <c r="AO54" s="68"/>
      <c r="AP54" s="66"/>
      <c r="AQ54" s="70"/>
      <c r="AR54" s="63"/>
      <c r="AS54" s="62"/>
      <c r="AT54" s="61"/>
      <c r="AU54" s="60"/>
    </row>
    <row r="55" spans="1:48" s="194" customFormat="1" ht="16.5" customHeight="1" outlineLevel="1" thickBot="1" x14ac:dyDescent="0.25">
      <c r="A55" s="59"/>
      <c r="B55" s="58">
        <v>404</v>
      </c>
      <c r="C55" s="82"/>
      <c r="D55" s="509"/>
      <c r="E55" s="510"/>
      <c r="F55" s="511"/>
      <c r="G55" s="512"/>
      <c r="H55" s="511"/>
      <c r="I55" s="513"/>
      <c r="J55" s="496"/>
      <c r="K55" s="497"/>
      <c r="L55" s="509"/>
      <c r="M55" s="510"/>
      <c r="N55" s="513"/>
      <c r="O55" s="512"/>
      <c r="P55" s="511"/>
      <c r="Q55" s="513"/>
      <c r="R55" s="496"/>
      <c r="S55" s="497"/>
      <c r="T55" s="509"/>
      <c r="U55" s="510"/>
      <c r="V55" s="513"/>
      <c r="W55" s="512"/>
      <c r="X55" s="511"/>
      <c r="Y55" s="513"/>
      <c r="Z55" s="511"/>
      <c r="AA55" s="497"/>
      <c r="AB55" s="509"/>
      <c r="AC55" s="510"/>
      <c r="AD55" s="513"/>
      <c r="AE55" s="512"/>
      <c r="AF55" s="855" t="s">
        <v>48</v>
      </c>
      <c r="AG55" s="856"/>
      <c r="AH55" s="857" t="s">
        <v>48</v>
      </c>
      <c r="AI55" s="858"/>
      <c r="AJ55" s="509" t="s">
        <v>241</v>
      </c>
      <c r="AK55" s="510"/>
      <c r="AL55" s="511" t="s">
        <v>53</v>
      </c>
      <c r="AM55" s="512"/>
      <c r="AN55" s="511"/>
      <c r="AO55" s="513"/>
      <c r="AP55" s="496"/>
      <c r="AQ55" s="497"/>
      <c r="AR55" s="498"/>
      <c r="AS55" s="499"/>
      <c r="AT55" s="500"/>
      <c r="AU55" s="501"/>
    </row>
    <row r="56" spans="1:48" s="76" customFormat="1" ht="18" customHeight="1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/>
      <c r="M56" s="546"/>
      <c r="N56" s="543"/>
      <c r="O56" s="544"/>
      <c r="P56" s="545"/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/>
      <c r="AC56" s="546"/>
      <c r="AD56" s="543"/>
      <c r="AE56" s="544"/>
      <c r="AF56" s="545"/>
      <c r="AG56" s="546"/>
      <c r="AH56" s="547"/>
      <c r="AI56" s="548"/>
      <c r="AJ56" s="549">
        <v>40</v>
      </c>
      <c r="AK56" s="546"/>
      <c r="AL56" s="543"/>
      <c r="AM56" s="544"/>
      <c r="AN56" s="545">
        <v>44</v>
      </c>
      <c r="AO56" s="546"/>
      <c r="AP56" s="547"/>
      <c r="AQ56" s="548"/>
      <c r="AR56" s="575"/>
      <c r="AS56" s="576"/>
      <c r="AT56" s="543"/>
      <c r="AU56" s="548"/>
    </row>
    <row r="57" spans="1:48" s="194" customFormat="1" ht="16.5" customHeight="1" outlineLevel="1" x14ac:dyDescent="0.2">
      <c r="A57" s="59"/>
      <c r="B57" s="75" t="s">
        <v>12</v>
      </c>
      <c r="C57" s="81"/>
      <c r="D57" s="537"/>
      <c r="E57" s="538"/>
      <c r="F57" s="527"/>
      <c r="G57" s="527"/>
      <c r="H57" s="533"/>
      <c r="I57" s="534"/>
      <c r="J57" s="535"/>
      <c r="K57" s="536"/>
      <c r="L57" s="537"/>
      <c r="M57" s="538"/>
      <c r="N57" s="527"/>
      <c r="O57" s="536"/>
      <c r="P57" s="527"/>
      <c r="Q57" s="534"/>
      <c r="R57" s="527"/>
      <c r="S57" s="527"/>
      <c r="T57" s="537"/>
      <c r="U57" s="538"/>
      <c r="V57" s="535"/>
      <c r="W57" s="536"/>
      <c r="X57" s="527"/>
      <c r="Y57" s="534"/>
      <c r="Z57" s="527"/>
      <c r="AA57" s="527"/>
      <c r="AB57" s="537"/>
      <c r="AC57" s="538"/>
      <c r="AD57" s="527"/>
      <c r="AE57" s="527"/>
      <c r="AF57" s="533" t="s">
        <v>127</v>
      </c>
      <c r="AG57" s="534"/>
      <c r="AH57" s="535" t="s">
        <v>85</v>
      </c>
      <c r="AI57" s="536"/>
      <c r="AJ57" s="537"/>
      <c r="AK57" s="538"/>
      <c r="AL57" s="535"/>
      <c r="AM57" s="536"/>
      <c r="AN57" s="527" t="s">
        <v>233</v>
      </c>
      <c r="AO57" s="534"/>
      <c r="AP57" s="527" t="s">
        <v>60</v>
      </c>
      <c r="AQ57" s="527"/>
      <c r="AR57" s="528"/>
      <c r="AS57" s="529"/>
      <c r="AT57" s="530"/>
      <c r="AU57" s="531"/>
      <c r="AV57" s="194">
        <f>COUNTA(D57:AU57)</f>
        <v>4</v>
      </c>
    </row>
    <row r="58" spans="1:48" s="194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539"/>
      <c r="AS58" s="540"/>
      <c r="AT58" s="541"/>
      <c r="AU58" s="542"/>
    </row>
    <row r="59" spans="1:48" s="194" customFormat="1" ht="16.5" customHeight="1" outlineLevel="1" x14ac:dyDescent="0.2">
      <c r="A59" s="59"/>
      <c r="B59" s="72" t="s">
        <v>309</v>
      </c>
      <c r="C59" s="80">
        <f>32-1</f>
        <v>31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194" customFormat="1" ht="16.5" customHeight="1" outlineLevel="1" thickBot="1" x14ac:dyDescent="0.25">
      <c r="A60" s="59"/>
      <c r="B60" s="58">
        <v>404</v>
      </c>
      <c r="C60" s="57">
        <f>33-1</f>
        <v>32</v>
      </c>
      <c r="D60" s="509"/>
      <c r="E60" s="510"/>
      <c r="F60" s="511"/>
      <c r="G60" s="512"/>
      <c r="H60" s="511"/>
      <c r="I60" s="513"/>
      <c r="J60" s="496"/>
      <c r="K60" s="497"/>
      <c r="L60" s="509"/>
      <c r="M60" s="510"/>
      <c r="N60" s="513"/>
      <c r="O60" s="512"/>
      <c r="P60" s="511"/>
      <c r="Q60" s="513"/>
      <c r="R60" s="496"/>
      <c r="S60" s="497"/>
      <c r="T60" s="509"/>
      <c r="U60" s="510"/>
      <c r="V60" s="513"/>
      <c r="W60" s="512"/>
      <c r="X60" s="511"/>
      <c r="Y60" s="513"/>
      <c r="Z60" s="511"/>
      <c r="AA60" s="497"/>
      <c r="AB60" s="509"/>
      <c r="AC60" s="510"/>
      <c r="AD60" s="513"/>
      <c r="AE60" s="512"/>
      <c r="AF60" s="511" t="s">
        <v>50</v>
      </c>
      <c r="AG60" s="513"/>
      <c r="AH60" s="777" t="s">
        <v>31</v>
      </c>
      <c r="AI60" s="778"/>
      <c r="AJ60" s="509"/>
      <c r="AK60" s="510"/>
      <c r="AL60" s="511"/>
      <c r="AM60" s="512"/>
      <c r="AN60" s="774" t="s">
        <v>113</v>
      </c>
      <c r="AO60" s="776"/>
      <c r="AP60" s="496" t="s">
        <v>53</v>
      </c>
      <c r="AQ60" s="497"/>
      <c r="AR60" s="498"/>
      <c r="AS60" s="499"/>
      <c r="AT60" s="500"/>
      <c r="AU60" s="501"/>
    </row>
    <row r="61" spans="1:48" s="76" customFormat="1" ht="18" customHeight="1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/>
      <c r="O61" s="544"/>
      <c r="P61" s="545"/>
      <c r="Q61" s="546"/>
      <c r="R61" s="547"/>
      <c r="S61" s="548"/>
      <c r="T61" s="549"/>
      <c r="U61" s="546"/>
      <c r="V61" s="543"/>
      <c r="W61" s="544"/>
      <c r="X61" s="545"/>
      <c r="Y61" s="546"/>
      <c r="Z61" s="547"/>
      <c r="AA61" s="548"/>
      <c r="AB61" s="549"/>
      <c r="AC61" s="546"/>
      <c r="AD61" s="543"/>
      <c r="AE61" s="544"/>
      <c r="AF61" s="545"/>
      <c r="AG61" s="546"/>
      <c r="AH61" s="547"/>
      <c r="AI61" s="548"/>
      <c r="AJ61" s="549"/>
      <c r="AK61" s="546"/>
      <c r="AL61" s="543">
        <v>28</v>
      </c>
      <c r="AM61" s="544"/>
      <c r="AN61" s="545"/>
      <c r="AO61" s="546"/>
      <c r="AP61" s="547"/>
      <c r="AQ61" s="548"/>
      <c r="AR61" s="575"/>
      <c r="AS61" s="576"/>
      <c r="AT61" s="543"/>
      <c r="AU61" s="548"/>
    </row>
    <row r="62" spans="1:48" s="194" customFormat="1" ht="16.5" customHeight="1" outlineLevel="1" x14ac:dyDescent="0.2">
      <c r="A62" s="59"/>
      <c r="B62" s="75" t="s">
        <v>37</v>
      </c>
      <c r="C62" s="81"/>
      <c r="D62" s="537"/>
      <c r="E62" s="538"/>
      <c r="F62" s="527"/>
      <c r="G62" s="527"/>
      <c r="H62" s="574"/>
      <c r="I62" s="563"/>
      <c r="J62" s="566"/>
      <c r="K62" s="564"/>
      <c r="L62" s="537"/>
      <c r="M62" s="538"/>
      <c r="N62" s="527"/>
      <c r="O62" s="536"/>
      <c r="P62" s="530"/>
      <c r="Q62" s="563"/>
      <c r="R62" s="530"/>
      <c r="S62" s="530"/>
      <c r="T62" s="537"/>
      <c r="U62" s="538"/>
      <c r="V62" s="527"/>
      <c r="W62" s="527"/>
      <c r="X62" s="574"/>
      <c r="Y62" s="563"/>
      <c r="Z62" s="566"/>
      <c r="AA62" s="564"/>
      <c r="AB62" s="537"/>
      <c r="AC62" s="538"/>
      <c r="AD62" s="535"/>
      <c r="AE62" s="536"/>
      <c r="AF62" s="847" t="s">
        <v>316</v>
      </c>
      <c r="AG62" s="848"/>
      <c r="AH62" s="849" t="s">
        <v>317</v>
      </c>
      <c r="AI62" s="850"/>
      <c r="AJ62" s="537" t="s">
        <v>65</v>
      </c>
      <c r="AK62" s="538"/>
      <c r="AL62" s="535" t="s">
        <v>233</v>
      </c>
      <c r="AM62" s="536"/>
      <c r="AN62" s="530"/>
      <c r="AO62" s="563"/>
      <c r="AP62" s="530"/>
      <c r="AQ62" s="530"/>
      <c r="AR62" s="528"/>
      <c r="AS62" s="529"/>
      <c r="AT62" s="530"/>
      <c r="AU62" s="531"/>
      <c r="AV62" s="194">
        <f>COUNTA(D62:AU62)</f>
        <v>4</v>
      </c>
    </row>
    <row r="63" spans="1:48" s="194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41"/>
      <c r="I63" s="559"/>
      <c r="J63" s="573"/>
      <c r="K63" s="542"/>
      <c r="L63" s="524"/>
      <c r="M63" s="522"/>
      <c r="N63" s="519"/>
      <c r="O63" s="520"/>
      <c r="P63" s="573"/>
      <c r="Q63" s="559"/>
      <c r="R63" s="573"/>
      <c r="S63" s="542"/>
      <c r="T63" s="525"/>
      <c r="U63" s="526"/>
      <c r="V63" s="519"/>
      <c r="W63" s="520"/>
      <c r="X63" s="572"/>
      <c r="Y63" s="559"/>
      <c r="Z63" s="573"/>
      <c r="AA63" s="560"/>
      <c r="AB63" s="524"/>
      <c r="AC63" s="522"/>
      <c r="AD63" s="519"/>
      <c r="AE63" s="520"/>
      <c r="AF63" s="851"/>
      <c r="AG63" s="852"/>
      <c r="AH63" s="853"/>
      <c r="AI63" s="854"/>
      <c r="AJ63" s="524"/>
      <c r="AK63" s="522"/>
      <c r="AL63" s="523"/>
      <c r="AM63" s="520"/>
      <c r="AN63" s="573"/>
      <c r="AO63" s="559"/>
      <c r="AP63" s="573"/>
      <c r="AQ63" s="542"/>
      <c r="AR63" s="539"/>
      <c r="AS63" s="540"/>
      <c r="AT63" s="541"/>
      <c r="AU63" s="542"/>
    </row>
    <row r="64" spans="1:48" s="194" customFormat="1" ht="16.5" customHeight="1" outlineLevel="1" x14ac:dyDescent="0.2">
      <c r="A64" s="59"/>
      <c r="B64" s="72" t="s">
        <v>152</v>
      </c>
      <c r="C64" s="80">
        <v>32</v>
      </c>
      <c r="D64" s="69"/>
      <c r="E64" s="64"/>
      <c r="F64" s="65"/>
      <c r="G64" s="67"/>
      <c r="H64" s="61"/>
      <c r="I64" s="83"/>
      <c r="J64" s="61"/>
      <c r="K64" s="60"/>
      <c r="L64" s="69"/>
      <c r="M64" s="68"/>
      <c r="N64" s="66"/>
      <c r="O64" s="67"/>
      <c r="P64" s="198"/>
      <c r="Q64" s="83"/>
      <c r="R64" s="198"/>
      <c r="S64" s="199"/>
      <c r="T64" s="69"/>
      <c r="U64" s="68"/>
      <c r="V64" s="66"/>
      <c r="W64" s="64"/>
      <c r="X64" s="91"/>
      <c r="Y64" s="83"/>
      <c r="Z64" s="198"/>
      <c r="AA64" s="91"/>
      <c r="AB64" s="69"/>
      <c r="AC64" s="68"/>
      <c r="AD64" s="66"/>
      <c r="AE64" s="67"/>
      <c r="AF64" s="214"/>
      <c r="AG64" s="215"/>
      <c r="AH64" s="216"/>
      <c r="AI64" s="214"/>
      <c r="AJ64" s="69"/>
      <c r="AK64" s="68"/>
      <c r="AL64" s="66"/>
      <c r="AM64" s="64"/>
      <c r="AN64" s="91"/>
      <c r="AO64" s="83"/>
      <c r="AP64" s="61"/>
      <c r="AQ64" s="60"/>
      <c r="AR64" s="63"/>
      <c r="AS64" s="62"/>
      <c r="AT64" s="61"/>
      <c r="AU64" s="60"/>
    </row>
    <row r="65" spans="1:48" s="194" customFormat="1" ht="16.5" customHeight="1" outlineLevel="1" thickBot="1" x14ac:dyDescent="0.25">
      <c r="A65" s="59"/>
      <c r="B65" s="58">
        <v>405</v>
      </c>
      <c r="C65" s="57">
        <f>34-1</f>
        <v>33</v>
      </c>
      <c r="D65" s="509"/>
      <c r="E65" s="510"/>
      <c r="F65" s="511"/>
      <c r="G65" s="512"/>
      <c r="H65" s="553"/>
      <c r="I65" s="500"/>
      <c r="J65" s="553"/>
      <c r="K65" s="501"/>
      <c r="L65" s="509"/>
      <c r="M65" s="510"/>
      <c r="N65" s="510"/>
      <c r="O65" s="570"/>
      <c r="P65" s="571"/>
      <c r="Q65" s="557"/>
      <c r="R65" s="553"/>
      <c r="S65" s="501"/>
      <c r="T65" s="509"/>
      <c r="U65" s="510"/>
      <c r="V65" s="513"/>
      <c r="W65" s="512"/>
      <c r="X65" s="553"/>
      <c r="Y65" s="500"/>
      <c r="Z65" s="553"/>
      <c r="AA65" s="501"/>
      <c r="AB65" s="509"/>
      <c r="AC65" s="510"/>
      <c r="AD65" s="513"/>
      <c r="AE65" s="512"/>
      <c r="AF65" s="855" t="s">
        <v>149</v>
      </c>
      <c r="AG65" s="856"/>
      <c r="AH65" s="857" t="s">
        <v>149</v>
      </c>
      <c r="AI65" s="858"/>
      <c r="AJ65" s="509" t="s">
        <v>50</v>
      </c>
      <c r="AK65" s="510"/>
      <c r="AL65" s="511" t="s">
        <v>241</v>
      </c>
      <c r="AM65" s="512"/>
      <c r="AN65" s="553"/>
      <c r="AO65" s="500"/>
      <c r="AP65" s="569"/>
      <c r="AQ65" s="501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/>
      <c r="I66" s="546"/>
      <c r="J66" s="547"/>
      <c r="K66" s="548"/>
      <c r="L66" s="549"/>
      <c r="M66" s="546"/>
      <c r="N66" s="543"/>
      <c r="O66" s="544"/>
      <c r="P66" s="545"/>
      <c r="Q66" s="546"/>
      <c r="R66" s="547"/>
      <c r="S66" s="548"/>
      <c r="T66" s="549"/>
      <c r="U66" s="546"/>
      <c r="V66" s="543"/>
      <c r="W66" s="544"/>
      <c r="X66" s="545"/>
      <c r="Y66" s="546"/>
      <c r="Z66" s="547"/>
      <c r="AA66" s="548"/>
      <c r="AB66" s="549">
        <v>36</v>
      </c>
      <c r="AC66" s="546"/>
      <c r="AD66" s="543">
        <v>36</v>
      </c>
      <c r="AE66" s="544"/>
      <c r="AF66" s="545"/>
      <c r="AG66" s="546"/>
      <c r="AH66" s="547"/>
      <c r="AI66" s="548"/>
      <c r="AJ66" s="549"/>
      <c r="AK66" s="546"/>
      <c r="AL66" s="543">
        <v>36</v>
      </c>
      <c r="AM66" s="544"/>
      <c r="AN66" s="545"/>
      <c r="AO66" s="546"/>
      <c r="AP66" s="547">
        <v>29</v>
      </c>
      <c r="AQ66" s="548"/>
      <c r="AR66" s="549"/>
      <c r="AS66" s="558"/>
      <c r="AT66" s="543"/>
      <c r="AU66" s="548"/>
    </row>
    <row r="67" spans="1:48" s="194" customFormat="1" ht="16.5" customHeight="1" outlineLevel="1" x14ac:dyDescent="0.2">
      <c r="A67" s="59"/>
      <c r="B67" s="75" t="s">
        <v>11</v>
      </c>
      <c r="C67" s="81"/>
      <c r="D67" s="537"/>
      <c r="E67" s="538"/>
      <c r="F67" s="527"/>
      <c r="G67" s="527"/>
      <c r="H67" s="533"/>
      <c r="I67" s="534"/>
      <c r="J67" s="535"/>
      <c r="K67" s="536"/>
      <c r="L67" s="537"/>
      <c r="M67" s="538"/>
      <c r="N67" s="527"/>
      <c r="O67" s="536"/>
      <c r="P67" s="527"/>
      <c r="Q67" s="534"/>
      <c r="R67" s="527"/>
      <c r="S67" s="527"/>
      <c r="T67" s="537"/>
      <c r="U67" s="538"/>
      <c r="V67" s="535"/>
      <c r="W67" s="536"/>
      <c r="X67" s="527"/>
      <c r="Y67" s="534"/>
      <c r="Z67" s="527"/>
      <c r="AA67" s="527"/>
      <c r="AB67" s="537" t="s">
        <v>70</v>
      </c>
      <c r="AC67" s="538"/>
      <c r="AD67" s="527" t="s">
        <v>70</v>
      </c>
      <c r="AE67" s="527"/>
      <c r="AF67" s="533"/>
      <c r="AG67" s="534"/>
      <c r="AH67" s="535"/>
      <c r="AI67" s="536"/>
      <c r="AJ67" s="537"/>
      <c r="AK67" s="538"/>
      <c r="AL67" s="535"/>
      <c r="AM67" s="536"/>
      <c r="AN67" s="847" t="s">
        <v>316</v>
      </c>
      <c r="AO67" s="848"/>
      <c r="AP67" s="849" t="s">
        <v>317</v>
      </c>
      <c r="AQ67" s="850"/>
      <c r="AR67" s="528"/>
      <c r="AS67" s="529"/>
      <c r="AT67" s="530"/>
      <c r="AU67" s="531"/>
      <c r="AV67" s="194">
        <f>COUNTA(D67:AU67)</f>
        <v>4</v>
      </c>
    </row>
    <row r="68" spans="1:48" s="194" customFormat="1" ht="16.5" customHeight="1" outlineLevel="1" x14ac:dyDescent="0.2">
      <c r="A68" s="59"/>
      <c r="B68" s="73" t="s">
        <v>35</v>
      </c>
      <c r="C68" s="80"/>
      <c r="D68" s="525"/>
      <c r="E68" s="521"/>
      <c r="F68" s="523"/>
      <c r="G68" s="520"/>
      <c r="H68" s="519"/>
      <c r="I68" s="522"/>
      <c r="J68" s="523"/>
      <c r="K68" s="532"/>
      <c r="L68" s="525"/>
      <c r="M68" s="526"/>
      <c r="N68" s="519"/>
      <c r="O68" s="520"/>
      <c r="P68" s="519"/>
      <c r="Q68" s="522"/>
      <c r="R68" s="519"/>
      <c r="S68" s="519"/>
      <c r="T68" s="525"/>
      <c r="U68" s="526"/>
      <c r="V68" s="523"/>
      <c r="W68" s="520"/>
      <c r="X68" s="519"/>
      <c r="Y68" s="522"/>
      <c r="Z68" s="519"/>
      <c r="AA68" s="519"/>
      <c r="AB68" s="525"/>
      <c r="AC68" s="526"/>
      <c r="AD68" s="519"/>
      <c r="AE68" s="520"/>
      <c r="AF68" s="521"/>
      <c r="AG68" s="522"/>
      <c r="AH68" s="523"/>
      <c r="AI68" s="520"/>
      <c r="AJ68" s="524"/>
      <c r="AK68" s="522"/>
      <c r="AL68" s="523"/>
      <c r="AM68" s="520"/>
      <c r="AN68" s="851"/>
      <c r="AO68" s="852"/>
      <c r="AP68" s="853"/>
      <c r="AQ68" s="854"/>
      <c r="AR68" s="191"/>
      <c r="AS68" s="192"/>
      <c r="AT68" s="541"/>
      <c r="AU68" s="542"/>
    </row>
    <row r="69" spans="1:48" s="194" customFormat="1" ht="16.5" customHeight="1" outlineLevel="1" x14ac:dyDescent="0.2">
      <c r="A69" s="59"/>
      <c r="B69" s="72" t="s">
        <v>310</v>
      </c>
      <c r="C69" s="80">
        <v>4</v>
      </c>
      <c r="D69" s="69"/>
      <c r="E69" s="64"/>
      <c r="F69" s="65"/>
      <c r="G69" s="67"/>
      <c r="H69" s="66"/>
      <c r="I69" s="68"/>
      <c r="J69" s="66"/>
      <c r="K69" s="70"/>
      <c r="L69" s="69"/>
      <c r="M69" s="68"/>
      <c r="N69" s="66"/>
      <c r="O69" s="67"/>
      <c r="P69" s="66"/>
      <c r="Q69" s="68"/>
      <c r="R69" s="66"/>
      <c r="S69" s="64"/>
      <c r="T69" s="69"/>
      <c r="U69" s="68"/>
      <c r="V69" s="65"/>
      <c r="W69" s="67"/>
      <c r="X69" s="66"/>
      <c r="Y69" s="68"/>
      <c r="Z69" s="66"/>
      <c r="AA69" s="64"/>
      <c r="AB69" s="69"/>
      <c r="AC69" s="68"/>
      <c r="AD69" s="66"/>
      <c r="AE69" s="64"/>
      <c r="AF69" s="67"/>
      <c r="AG69" s="68"/>
      <c r="AH69" s="65"/>
      <c r="AI69" s="67"/>
      <c r="AJ69" s="69"/>
      <c r="AK69" s="68"/>
      <c r="AL69" s="66"/>
      <c r="AM69" s="64"/>
      <c r="AN69" s="214"/>
      <c r="AO69" s="215"/>
      <c r="AP69" s="216"/>
      <c r="AQ69" s="214"/>
      <c r="AR69" s="63"/>
      <c r="AS69" s="62"/>
      <c r="AT69" s="61"/>
      <c r="AU69" s="60"/>
    </row>
    <row r="70" spans="1:48" s="194" customFormat="1" ht="16.5" customHeight="1" outlineLevel="1" thickBot="1" x14ac:dyDescent="0.25">
      <c r="A70" s="59"/>
      <c r="B70" s="58">
        <v>401</v>
      </c>
      <c r="C70" s="57"/>
      <c r="D70" s="509"/>
      <c r="E70" s="510"/>
      <c r="F70" s="506"/>
      <c r="G70" s="505"/>
      <c r="H70" s="511"/>
      <c r="I70" s="513"/>
      <c r="J70" s="496"/>
      <c r="K70" s="497"/>
      <c r="L70" s="509"/>
      <c r="M70" s="510"/>
      <c r="N70" s="513"/>
      <c r="O70" s="512"/>
      <c r="P70" s="511"/>
      <c r="Q70" s="513"/>
      <c r="R70" s="496"/>
      <c r="S70" s="497"/>
      <c r="T70" s="509"/>
      <c r="U70" s="510"/>
      <c r="V70" s="504"/>
      <c r="W70" s="505"/>
      <c r="X70" s="511"/>
      <c r="Y70" s="513"/>
      <c r="Z70" s="511"/>
      <c r="AA70" s="497"/>
      <c r="AB70" s="509" t="s">
        <v>49</v>
      </c>
      <c r="AC70" s="510"/>
      <c r="AD70" s="513" t="s">
        <v>49</v>
      </c>
      <c r="AE70" s="512"/>
      <c r="AF70" s="511"/>
      <c r="AG70" s="513"/>
      <c r="AH70" s="496"/>
      <c r="AI70" s="497"/>
      <c r="AJ70" s="509"/>
      <c r="AK70" s="510"/>
      <c r="AL70" s="511"/>
      <c r="AM70" s="512"/>
      <c r="AN70" s="855" t="s">
        <v>49</v>
      </c>
      <c r="AO70" s="856"/>
      <c r="AP70" s="857" t="s">
        <v>49</v>
      </c>
      <c r="AQ70" s="858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/>
      <c r="G71" s="544"/>
      <c r="H71" s="545"/>
      <c r="I71" s="546"/>
      <c r="J71" s="547"/>
      <c r="K71" s="548"/>
      <c r="L71" s="549"/>
      <c r="M71" s="546"/>
      <c r="N71" s="543"/>
      <c r="O71" s="544"/>
      <c r="P71" s="545"/>
      <c r="Q71" s="546"/>
      <c r="R71" s="547"/>
      <c r="S71" s="548"/>
      <c r="T71" s="549"/>
      <c r="U71" s="546"/>
      <c r="V71" s="543"/>
      <c r="W71" s="544"/>
      <c r="X71" s="545"/>
      <c r="Y71" s="546"/>
      <c r="Z71" s="547"/>
      <c r="AA71" s="548"/>
      <c r="AB71" s="549"/>
      <c r="AC71" s="546"/>
      <c r="AD71" s="543"/>
      <c r="AE71" s="544"/>
      <c r="AF71" s="545">
        <v>29</v>
      </c>
      <c r="AG71" s="546"/>
      <c r="AH71" s="547">
        <v>29</v>
      </c>
      <c r="AI71" s="548"/>
      <c r="AJ71" s="549"/>
      <c r="AK71" s="546"/>
      <c r="AL71" s="543">
        <v>36</v>
      </c>
      <c r="AM71" s="544"/>
      <c r="AN71" s="545"/>
      <c r="AO71" s="546"/>
      <c r="AP71" s="547">
        <v>29</v>
      </c>
      <c r="AQ71" s="548"/>
      <c r="AR71" s="549"/>
      <c r="AS71" s="558"/>
      <c r="AT71" s="543"/>
      <c r="AU71" s="548"/>
    </row>
    <row r="72" spans="1:48" s="194" customFormat="1" ht="16.5" customHeight="1" outlineLevel="1" x14ac:dyDescent="0.2">
      <c r="A72" s="59"/>
      <c r="B72" s="75" t="s">
        <v>11</v>
      </c>
      <c r="C72" s="74"/>
      <c r="D72" s="537"/>
      <c r="E72" s="538"/>
      <c r="F72" s="527"/>
      <c r="G72" s="527"/>
      <c r="H72" s="533"/>
      <c r="I72" s="534"/>
      <c r="J72" s="535"/>
      <c r="K72" s="536"/>
      <c r="L72" s="537"/>
      <c r="M72" s="538"/>
      <c r="N72" s="527"/>
      <c r="O72" s="536"/>
      <c r="P72" s="527"/>
      <c r="Q72" s="534"/>
      <c r="R72" s="527"/>
      <c r="S72" s="527"/>
      <c r="T72" s="537"/>
      <c r="U72" s="538"/>
      <c r="V72" s="535"/>
      <c r="W72" s="536"/>
      <c r="X72" s="527"/>
      <c r="Y72" s="534"/>
      <c r="Z72" s="527"/>
      <c r="AA72" s="527"/>
      <c r="AB72" s="537"/>
      <c r="AC72" s="538"/>
      <c r="AD72" s="527"/>
      <c r="AE72" s="527"/>
      <c r="AF72" s="533" t="s">
        <v>69</v>
      </c>
      <c r="AG72" s="534"/>
      <c r="AH72" s="535" t="s">
        <v>70</v>
      </c>
      <c r="AI72" s="536"/>
      <c r="AJ72" s="537"/>
      <c r="AK72" s="538"/>
      <c r="AL72" s="535"/>
      <c r="AM72" s="536"/>
      <c r="AN72" s="847" t="s">
        <v>316</v>
      </c>
      <c r="AO72" s="848"/>
      <c r="AP72" s="849" t="s">
        <v>317</v>
      </c>
      <c r="AQ72" s="850"/>
      <c r="AR72" s="528"/>
      <c r="AS72" s="529"/>
      <c r="AT72" s="530"/>
      <c r="AU72" s="531"/>
      <c r="AV72" s="194">
        <f>COUNTA(D72:AU72)</f>
        <v>4</v>
      </c>
    </row>
    <row r="73" spans="1:48" s="194" customFormat="1" ht="16.5" customHeight="1" outlineLevel="1" x14ac:dyDescent="0.2">
      <c r="A73" s="59"/>
      <c r="B73" s="73" t="s">
        <v>35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851"/>
      <c r="AO73" s="852"/>
      <c r="AP73" s="853"/>
      <c r="AQ73" s="854"/>
      <c r="AR73" s="191"/>
      <c r="AS73" s="192"/>
      <c r="AT73" s="541"/>
      <c r="AU73" s="542"/>
    </row>
    <row r="74" spans="1:48" s="194" customFormat="1" ht="16.5" customHeight="1" outlineLevel="1" x14ac:dyDescent="0.2">
      <c r="A74" s="59"/>
      <c r="B74" s="72" t="s">
        <v>311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214"/>
      <c r="AO74" s="215"/>
      <c r="AP74" s="216"/>
      <c r="AQ74" s="214"/>
      <c r="AR74" s="63"/>
      <c r="AS74" s="62"/>
      <c r="AT74" s="61"/>
      <c r="AU74" s="60"/>
    </row>
    <row r="75" spans="1:48" s="194" customFormat="1" ht="16.5" customHeight="1" outlineLevel="1" thickBot="1" x14ac:dyDescent="0.25">
      <c r="A75" s="59"/>
      <c r="B75" s="58">
        <v>401</v>
      </c>
      <c r="C75" s="57">
        <f>32-1</f>
        <v>31</v>
      </c>
      <c r="D75" s="509"/>
      <c r="E75" s="510"/>
      <c r="F75" s="506"/>
      <c r="G75" s="505"/>
      <c r="H75" s="511"/>
      <c r="I75" s="513"/>
      <c r="J75" s="496"/>
      <c r="K75" s="497"/>
      <c r="L75" s="509"/>
      <c r="M75" s="510"/>
      <c r="N75" s="513"/>
      <c r="O75" s="512"/>
      <c r="P75" s="511"/>
      <c r="Q75" s="513"/>
      <c r="R75" s="496"/>
      <c r="S75" s="497"/>
      <c r="T75" s="509"/>
      <c r="U75" s="510"/>
      <c r="V75" s="504"/>
      <c r="W75" s="505"/>
      <c r="X75" s="511"/>
      <c r="Y75" s="513"/>
      <c r="Z75" s="511"/>
      <c r="AA75" s="497"/>
      <c r="AB75" s="509"/>
      <c r="AC75" s="510"/>
      <c r="AD75" s="513"/>
      <c r="AE75" s="512"/>
      <c r="AF75" s="774" t="s">
        <v>151</v>
      </c>
      <c r="AG75" s="776"/>
      <c r="AH75" s="496" t="s">
        <v>49</v>
      </c>
      <c r="AI75" s="497"/>
      <c r="AJ75" s="509"/>
      <c r="AK75" s="510"/>
      <c r="AL75" s="511"/>
      <c r="AM75" s="512"/>
      <c r="AN75" s="855" t="s">
        <v>150</v>
      </c>
      <c r="AO75" s="856"/>
      <c r="AP75" s="857" t="s">
        <v>150</v>
      </c>
      <c r="AQ75" s="858"/>
      <c r="AR75" s="498"/>
      <c r="AS75" s="499"/>
      <c r="AT75" s="500"/>
      <c r="AU75" s="501"/>
    </row>
    <row r="76" spans="1:48" s="76" customFormat="1" ht="18" outlineLevel="1" thickBot="1" x14ac:dyDescent="0.25">
      <c r="A76" s="59"/>
      <c r="B76" s="78"/>
      <c r="C76" s="77"/>
      <c r="D76" s="549"/>
      <c r="E76" s="546"/>
      <c r="F76" s="543"/>
      <c r="G76" s="544"/>
      <c r="H76" s="545"/>
      <c r="I76" s="546"/>
      <c r="J76" s="547"/>
      <c r="K76" s="548"/>
      <c r="L76" s="549"/>
      <c r="M76" s="546"/>
      <c r="N76" s="543"/>
      <c r="O76" s="544"/>
      <c r="P76" s="545"/>
      <c r="Q76" s="546"/>
      <c r="R76" s="547"/>
      <c r="S76" s="548"/>
      <c r="T76" s="549"/>
      <c r="U76" s="546"/>
      <c r="V76" s="543"/>
      <c r="W76" s="544"/>
      <c r="X76" s="545"/>
      <c r="Y76" s="546"/>
      <c r="Z76" s="547"/>
      <c r="AA76" s="548"/>
      <c r="AB76" s="549">
        <v>35</v>
      </c>
      <c r="AC76" s="546"/>
      <c r="AD76" s="543">
        <v>35</v>
      </c>
      <c r="AE76" s="544"/>
      <c r="AF76" s="545"/>
      <c r="AG76" s="546"/>
      <c r="AH76" s="547"/>
      <c r="AI76" s="548"/>
      <c r="AJ76" s="549">
        <v>35</v>
      </c>
      <c r="AK76" s="546"/>
      <c r="AL76" s="543"/>
      <c r="AM76" s="544"/>
      <c r="AN76" s="545">
        <v>30</v>
      </c>
      <c r="AO76" s="546"/>
      <c r="AP76" s="547"/>
      <c r="AQ76" s="548"/>
      <c r="AR76" s="549"/>
      <c r="AS76" s="558"/>
      <c r="AT76" s="543"/>
      <c r="AU76" s="548"/>
    </row>
    <row r="77" spans="1:48" s="194" customFormat="1" ht="16.5" customHeight="1" outlineLevel="1" x14ac:dyDescent="0.2">
      <c r="A77" s="59"/>
      <c r="B77" s="75" t="s">
        <v>119</v>
      </c>
      <c r="C77" s="81"/>
      <c r="D77" s="537"/>
      <c r="E77" s="538"/>
      <c r="F77" s="527"/>
      <c r="G77" s="527"/>
      <c r="H77" s="533"/>
      <c r="I77" s="534"/>
      <c r="J77" s="535"/>
      <c r="K77" s="536"/>
      <c r="L77" s="537"/>
      <c r="M77" s="538"/>
      <c r="N77" s="527"/>
      <c r="O77" s="536"/>
      <c r="P77" s="527"/>
      <c r="Q77" s="534"/>
      <c r="R77" s="527"/>
      <c r="S77" s="527"/>
      <c r="T77" s="537"/>
      <c r="U77" s="538"/>
      <c r="V77" s="535"/>
      <c r="W77" s="536"/>
      <c r="X77" s="527"/>
      <c r="Y77" s="534"/>
      <c r="Z77" s="527"/>
      <c r="AA77" s="527"/>
      <c r="AB77" s="537" t="s">
        <v>69</v>
      </c>
      <c r="AC77" s="538"/>
      <c r="AD77" s="527" t="s">
        <v>70</v>
      </c>
      <c r="AE77" s="527"/>
      <c r="AF77" s="533"/>
      <c r="AG77" s="534"/>
      <c r="AH77" s="535"/>
      <c r="AI77" s="536"/>
      <c r="AJ77" s="537"/>
      <c r="AK77" s="538"/>
      <c r="AL77" s="535"/>
      <c r="AM77" s="536"/>
      <c r="AN77" s="847" t="s">
        <v>316</v>
      </c>
      <c r="AO77" s="848"/>
      <c r="AP77" s="849" t="s">
        <v>317</v>
      </c>
      <c r="AQ77" s="850"/>
      <c r="AR77" s="528"/>
      <c r="AS77" s="529"/>
      <c r="AT77" s="530"/>
      <c r="AU77" s="531"/>
      <c r="AV77" s="194">
        <f>COUNTA(D77:AU77)</f>
        <v>4</v>
      </c>
    </row>
    <row r="78" spans="1:48" s="194" customFormat="1" ht="16.5" customHeight="1" outlineLevel="1" x14ac:dyDescent="0.2">
      <c r="A78" s="59"/>
      <c r="B78" s="73" t="s">
        <v>35</v>
      </c>
      <c r="C78" s="80"/>
      <c r="D78" s="525"/>
      <c r="E78" s="521"/>
      <c r="F78" s="523"/>
      <c r="G78" s="520"/>
      <c r="H78" s="519"/>
      <c r="I78" s="522"/>
      <c r="J78" s="523"/>
      <c r="K78" s="532"/>
      <c r="L78" s="525"/>
      <c r="M78" s="526"/>
      <c r="N78" s="519"/>
      <c r="O78" s="520"/>
      <c r="P78" s="519"/>
      <c r="Q78" s="522"/>
      <c r="R78" s="519"/>
      <c r="S78" s="519"/>
      <c r="T78" s="525"/>
      <c r="U78" s="526"/>
      <c r="V78" s="523"/>
      <c r="W78" s="520"/>
      <c r="X78" s="519"/>
      <c r="Y78" s="522"/>
      <c r="Z78" s="519"/>
      <c r="AA78" s="519"/>
      <c r="AB78" s="525"/>
      <c r="AC78" s="526"/>
      <c r="AD78" s="519"/>
      <c r="AE78" s="520"/>
      <c r="AF78" s="521"/>
      <c r="AG78" s="522"/>
      <c r="AH78" s="523"/>
      <c r="AI78" s="520"/>
      <c r="AJ78" s="524"/>
      <c r="AK78" s="522"/>
      <c r="AL78" s="523"/>
      <c r="AM78" s="520"/>
      <c r="AN78" s="851"/>
      <c r="AO78" s="852"/>
      <c r="AP78" s="853"/>
      <c r="AQ78" s="854"/>
      <c r="AR78" s="191"/>
      <c r="AS78" s="192"/>
      <c r="AT78" s="541"/>
      <c r="AU78" s="542"/>
    </row>
    <row r="79" spans="1:48" s="194" customFormat="1" ht="16.5" customHeight="1" outlineLevel="1" x14ac:dyDescent="0.2">
      <c r="A79" s="59"/>
      <c r="B79" s="72" t="s">
        <v>312</v>
      </c>
      <c r="C79" s="80">
        <v>32</v>
      </c>
      <c r="D79" s="69"/>
      <c r="E79" s="64"/>
      <c r="F79" s="65"/>
      <c r="G79" s="67"/>
      <c r="H79" s="66"/>
      <c r="I79" s="68"/>
      <c r="J79" s="66"/>
      <c r="K79" s="70"/>
      <c r="L79" s="69"/>
      <c r="M79" s="68"/>
      <c r="N79" s="66"/>
      <c r="O79" s="67"/>
      <c r="P79" s="66"/>
      <c r="Q79" s="68"/>
      <c r="R79" s="66"/>
      <c r="S79" s="64"/>
      <c r="T79" s="69"/>
      <c r="U79" s="68"/>
      <c r="V79" s="65"/>
      <c r="W79" s="67"/>
      <c r="X79" s="66"/>
      <c r="Y79" s="68"/>
      <c r="Z79" s="66"/>
      <c r="AA79" s="64"/>
      <c r="AB79" s="69"/>
      <c r="AC79" s="68"/>
      <c r="AD79" s="66"/>
      <c r="AE79" s="64"/>
      <c r="AF79" s="67"/>
      <c r="AG79" s="68"/>
      <c r="AH79" s="65"/>
      <c r="AI79" s="67"/>
      <c r="AJ79" s="69"/>
      <c r="AK79" s="68"/>
      <c r="AL79" s="66"/>
      <c r="AM79" s="64"/>
      <c r="AN79" s="214"/>
      <c r="AO79" s="215"/>
      <c r="AP79" s="216"/>
      <c r="AQ79" s="214"/>
      <c r="AR79" s="63"/>
      <c r="AS79" s="62"/>
      <c r="AT79" s="61"/>
      <c r="AU79" s="60"/>
    </row>
    <row r="80" spans="1:48" s="194" customFormat="1" ht="16.5" customHeight="1" outlineLevel="1" thickBot="1" x14ac:dyDescent="0.25">
      <c r="A80" s="59"/>
      <c r="B80" s="58">
        <v>402</v>
      </c>
      <c r="C80" s="57">
        <v>34</v>
      </c>
      <c r="D80" s="514"/>
      <c r="E80" s="515"/>
      <c r="F80" s="511"/>
      <c r="G80" s="512"/>
      <c r="H80" s="511"/>
      <c r="I80" s="513"/>
      <c r="J80" s="496"/>
      <c r="K80" s="497"/>
      <c r="L80" s="509"/>
      <c r="M80" s="510"/>
      <c r="N80" s="513"/>
      <c r="O80" s="512"/>
      <c r="P80" s="511"/>
      <c r="Q80" s="513"/>
      <c r="R80" s="496"/>
      <c r="S80" s="497"/>
      <c r="T80" s="514"/>
      <c r="U80" s="515"/>
      <c r="V80" s="513"/>
      <c r="W80" s="512"/>
      <c r="X80" s="511"/>
      <c r="Y80" s="513"/>
      <c r="Z80" s="496"/>
      <c r="AA80" s="497"/>
      <c r="AB80" s="509" t="s">
        <v>50</v>
      </c>
      <c r="AC80" s="510"/>
      <c r="AD80" s="513" t="s">
        <v>113</v>
      </c>
      <c r="AE80" s="512"/>
      <c r="AF80" s="511"/>
      <c r="AG80" s="513"/>
      <c r="AH80" s="496"/>
      <c r="AI80" s="497"/>
      <c r="AJ80" s="509"/>
      <c r="AK80" s="510"/>
      <c r="AL80" s="511"/>
      <c r="AM80" s="512"/>
      <c r="AN80" s="855" t="s">
        <v>134</v>
      </c>
      <c r="AO80" s="856"/>
      <c r="AP80" s="857" t="s">
        <v>134</v>
      </c>
      <c r="AQ80" s="858"/>
      <c r="AR80" s="498"/>
      <c r="AS80" s="499"/>
      <c r="AT80" s="500"/>
      <c r="AU80" s="501"/>
    </row>
    <row r="81" spans="1:48" s="76" customFormat="1" ht="18" outlineLevel="1" thickBot="1" x14ac:dyDescent="0.25">
      <c r="A81" s="59"/>
      <c r="B81" s="78"/>
      <c r="C81" s="77"/>
      <c r="D81" s="549"/>
      <c r="E81" s="546"/>
      <c r="F81" s="543"/>
      <c r="G81" s="544"/>
      <c r="H81" s="545"/>
      <c r="I81" s="546"/>
      <c r="J81" s="547"/>
      <c r="K81" s="548"/>
      <c r="L81" s="549"/>
      <c r="M81" s="546"/>
      <c r="N81" s="543"/>
      <c r="O81" s="544"/>
      <c r="P81" s="545"/>
      <c r="Q81" s="546"/>
      <c r="R81" s="547"/>
      <c r="S81" s="548"/>
      <c r="T81" s="549"/>
      <c r="U81" s="546"/>
      <c r="V81" s="543"/>
      <c r="W81" s="544"/>
      <c r="X81" s="545"/>
      <c r="Y81" s="546"/>
      <c r="Z81" s="547"/>
      <c r="AA81" s="548"/>
      <c r="AB81" s="549"/>
      <c r="AC81" s="546"/>
      <c r="AD81" s="543"/>
      <c r="AE81" s="544"/>
      <c r="AF81" s="545">
        <v>30</v>
      </c>
      <c r="AG81" s="546"/>
      <c r="AH81" s="547">
        <v>30</v>
      </c>
      <c r="AI81" s="548"/>
      <c r="AJ81" s="549">
        <v>35</v>
      </c>
      <c r="AK81" s="546"/>
      <c r="AL81" s="543"/>
      <c r="AM81" s="544"/>
      <c r="AN81" s="545"/>
      <c r="AO81" s="546"/>
      <c r="AP81" s="547">
        <v>29</v>
      </c>
      <c r="AQ81" s="548"/>
      <c r="AR81" s="549"/>
      <c r="AS81" s="558"/>
      <c r="AT81" s="543"/>
      <c r="AU81" s="548"/>
    </row>
    <row r="82" spans="1:48" s="194" customFormat="1" ht="16.5" customHeight="1" outlineLevel="1" x14ac:dyDescent="0.2">
      <c r="A82" s="59"/>
      <c r="B82" s="75" t="s">
        <v>119</v>
      </c>
      <c r="C82" s="81"/>
      <c r="D82" s="537"/>
      <c r="E82" s="538"/>
      <c r="F82" s="527"/>
      <c r="G82" s="527"/>
      <c r="H82" s="533"/>
      <c r="I82" s="534"/>
      <c r="J82" s="535"/>
      <c r="K82" s="536"/>
      <c r="L82" s="537"/>
      <c r="M82" s="538"/>
      <c r="N82" s="527"/>
      <c r="O82" s="536"/>
      <c r="P82" s="527"/>
      <c r="Q82" s="534"/>
      <c r="R82" s="527"/>
      <c r="S82" s="527"/>
      <c r="T82" s="537"/>
      <c r="U82" s="538"/>
      <c r="V82" s="535"/>
      <c r="W82" s="536"/>
      <c r="X82" s="527"/>
      <c r="Y82" s="534"/>
      <c r="Z82" s="527"/>
      <c r="AA82" s="527"/>
      <c r="AB82" s="537"/>
      <c r="AC82" s="538"/>
      <c r="AD82" s="527"/>
      <c r="AE82" s="527"/>
      <c r="AF82" s="533" t="s">
        <v>70</v>
      </c>
      <c r="AG82" s="534"/>
      <c r="AH82" s="535" t="s">
        <v>69</v>
      </c>
      <c r="AI82" s="536"/>
      <c r="AJ82" s="537"/>
      <c r="AK82" s="538"/>
      <c r="AL82" s="535"/>
      <c r="AM82" s="536"/>
      <c r="AN82" s="847" t="s">
        <v>316</v>
      </c>
      <c r="AO82" s="848"/>
      <c r="AP82" s="849" t="s">
        <v>317</v>
      </c>
      <c r="AQ82" s="850"/>
      <c r="AR82" s="528"/>
      <c r="AS82" s="529"/>
      <c r="AT82" s="530"/>
      <c r="AU82" s="531"/>
      <c r="AV82" s="194">
        <f>COUNTA(D82:AU82)</f>
        <v>4</v>
      </c>
    </row>
    <row r="83" spans="1:48" s="194" customFormat="1" ht="16.5" customHeight="1" outlineLevel="1" x14ac:dyDescent="0.2">
      <c r="A83" s="59"/>
      <c r="B83" s="73" t="s">
        <v>35</v>
      </c>
      <c r="C83" s="80"/>
      <c r="D83" s="525"/>
      <c r="E83" s="521"/>
      <c r="F83" s="523"/>
      <c r="G83" s="520"/>
      <c r="H83" s="519"/>
      <c r="I83" s="522"/>
      <c r="J83" s="523"/>
      <c r="K83" s="532"/>
      <c r="L83" s="525"/>
      <c r="M83" s="526"/>
      <c r="N83" s="519"/>
      <c r="O83" s="520"/>
      <c r="P83" s="519"/>
      <c r="Q83" s="522"/>
      <c r="R83" s="519"/>
      <c r="S83" s="519"/>
      <c r="T83" s="525"/>
      <c r="U83" s="526"/>
      <c r="V83" s="523"/>
      <c r="W83" s="520"/>
      <c r="X83" s="519"/>
      <c r="Y83" s="522"/>
      <c r="Z83" s="519"/>
      <c r="AA83" s="519"/>
      <c r="AB83" s="525"/>
      <c r="AC83" s="526"/>
      <c r="AD83" s="519"/>
      <c r="AE83" s="520"/>
      <c r="AF83" s="521"/>
      <c r="AG83" s="522"/>
      <c r="AH83" s="523"/>
      <c r="AI83" s="520"/>
      <c r="AJ83" s="524"/>
      <c r="AK83" s="522"/>
      <c r="AL83" s="523"/>
      <c r="AM83" s="520"/>
      <c r="AN83" s="851"/>
      <c r="AO83" s="852"/>
      <c r="AP83" s="853"/>
      <c r="AQ83" s="854"/>
      <c r="AR83" s="191"/>
      <c r="AS83" s="192"/>
      <c r="AT83" s="541"/>
      <c r="AU83" s="542"/>
    </row>
    <row r="84" spans="1:48" s="194" customFormat="1" ht="16.5" customHeight="1" outlineLevel="1" x14ac:dyDescent="0.2">
      <c r="A84" s="59"/>
      <c r="B84" s="72" t="s">
        <v>313</v>
      </c>
      <c r="C84" s="80">
        <v>32</v>
      </c>
      <c r="D84" s="69"/>
      <c r="E84" s="64"/>
      <c r="F84" s="65"/>
      <c r="G84" s="67"/>
      <c r="H84" s="66"/>
      <c r="I84" s="68"/>
      <c r="J84" s="66"/>
      <c r="K84" s="70"/>
      <c r="L84" s="69"/>
      <c r="M84" s="68"/>
      <c r="N84" s="66"/>
      <c r="O84" s="67"/>
      <c r="P84" s="66"/>
      <c r="Q84" s="68"/>
      <c r="R84" s="66"/>
      <c r="S84" s="64"/>
      <c r="T84" s="69"/>
      <c r="U84" s="68"/>
      <c r="V84" s="65"/>
      <c r="W84" s="67"/>
      <c r="X84" s="66"/>
      <c r="Y84" s="68"/>
      <c r="Z84" s="66"/>
      <c r="AA84" s="64"/>
      <c r="AB84" s="69"/>
      <c r="AC84" s="68"/>
      <c r="AD84" s="66"/>
      <c r="AE84" s="64"/>
      <c r="AF84" s="67"/>
      <c r="AG84" s="68"/>
      <c r="AH84" s="65"/>
      <c r="AI84" s="67"/>
      <c r="AJ84" s="69"/>
      <c r="AK84" s="68"/>
      <c r="AL84" s="66"/>
      <c r="AM84" s="64"/>
      <c r="AN84" s="214"/>
      <c r="AO84" s="215"/>
      <c r="AP84" s="216"/>
      <c r="AQ84" s="214"/>
      <c r="AR84" s="63"/>
      <c r="AS84" s="62"/>
      <c r="AT84" s="61"/>
      <c r="AU84" s="60"/>
    </row>
    <row r="85" spans="1:48" s="194" customFormat="1" ht="16.5" customHeight="1" outlineLevel="1" thickBot="1" x14ac:dyDescent="0.25">
      <c r="A85" s="59"/>
      <c r="B85" s="58">
        <v>402</v>
      </c>
      <c r="C85" s="57">
        <v>34</v>
      </c>
      <c r="D85" s="514"/>
      <c r="E85" s="515"/>
      <c r="F85" s="511"/>
      <c r="G85" s="512"/>
      <c r="H85" s="511"/>
      <c r="I85" s="513"/>
      <c r="J85" s="496"/>
      <c r="K85" s="497"/>
      <c r="L85" s="509"/>
      <c r="M85" s="510"/>
      <c r="N85" s="513"/>
      <c r="O85" s="512"/>
      <c r="P85" s="511"/>
      <c r="Q85" s="513"/>
      <c r="R85" s="496"/>
      <c r="S85" s="497"/>
      <c r="T85" s="514"/>
      <c r="U85" s="515"/>
      <c r="V85" s="513"/>
      <c r="W85" s="512"/>
      <c r="X85" s="511"/>
      <c r="Y85" s="513"/>
      <c r="Z85" s="496"/>
      <c r="AA85" s="497"/>
      <c r="AB85" s="509"/>
      <c r="AC85" s="510"/>
      <c r="AD85" s="513"/>
      <c r="AE85" s="512"/>
      <c r="AF85" s="774" t="s">
        <v>31</v>
      </c>
      <c r="AG85" s="776"/>
      <c r="AH85" s="496" t="s">
        <v>50</v>
      </c>
      <c r="AI85" s="497"/>
      <c r="AJ85" s="509"/>
      <c r="AK85" s="510"/>
      <c r="AL85" s="511"/>
      <c r="AM85" s="512"/>
      <c r="AN85" s="855" t="s">
        <v>319</v>
      </c>
      <c r="AO85" s="856"/>
      <c r="AP85" s="857" t="s">
        <v>319</v>
      </c>
      <c r="AQ85" s="858"/>
      <c r="AR85" s="498"/>
      <c r="AS85" s="499"/>
      <c r="AT85" s="500"/>
      <c r="AU85" s="501"/>
    </row>
    <row r="86" spans="1:48" s="76" customFormat="1" ht="18" outlineLevel="1" thickBot="1" x14ac:dyDescent="0.25">
      <c r="A86" s="59"/>
      <c r="B86" s="78"/>
      <c r="C86" s="77"/>
      <c r="D86" s="549"/>
      <c r="E86" s="546"/>
      <c r="F86" s="543"/>
      <c r="G86" s="544"/>
      <c r="H86" s="545"/>
      <c r="I86" s="546"/>
      <c r="J86" s="547"/>
      <c r="K86" s="548"/>
      <c r="L86" s="549"/>
      <c r="M86" s="546"/>
      <c r="N86" s="543"/>
      <c r="O86" s="544"/>
      <c r="P86" s="545"/>
      <c r="Q86" s="546"/>
      <c r="R86" s="547"/>
      <c r="S86" s="548"/>
      <c r="T86" s="549"/>
      <c r="U86" s="546"/>
      <c r="V86" s="543"/>
      <c r="W86" s="544"/>
      <c r="X86" s="545"/>
      <c r="Y86" s="546"/>
      <c r="Z86" s="547"/>
      <c r="AA86" s="548"/>
      <c r="AB86" s="549"/>
      <c r="AC86" s="546"/>
      <c r="AD86" s="543"/>
      <c r="AE86" s="544"/>
      <c r="AF86" s="545">
        <v>4</v>
      </c>
      <c r="AG86" s="546"/>
      <c r="AH86" s="547"/>
      <c r="AI86" s="548"/>
      <c r="AJ86" s="549"/>
      <c r="AK86" s="546"/>
      <c r="AL86" s="543"/>
      <c r="AM86" s="544"/>
      <c r="AN86" s="545">
        <v>4</v>
      </c>
      <c r="AO86" s="546"/>
      <c r="AP86" s="547"/>
      <c r="AQ86" s="548"/>
      <c r="AR86" s="549"/>
      <c r="AS86" s="558"/>
      <c r="AT86" s="543"/>
      <c r="AU86" s="548"/>
    </row>
    <row r="87" spans="1:48" s="194" customFormat="1" ht="16.5" customHeight="1" outlineLevel="1" x14ac:dyDescent="0.2">
      <c r="A87" s="59"/>
      <c r="B87" s="75" t="s">
        <v>120</v>
      </c>
      <c r="C87" s="81"/>
      <c r="D87" s="528"/>
      <c r="E87" s="563"/>
      <c r="F87" s="566"/>
      <c r="G87" s="563"/>
      <c r="H87" s="533"/>
      <c r="I87" s="534"/>
      <c r="J87" s="527"/>
      <c r="K87" s="534"/>
      <c r="L87" s="528"/>
      <c r="M87" s="563"/>
      <c r="N87" s="566"/>
      <c r="O87" s="530"/>
      <c r="P87" s="533"/>
      <c r="Q87" s="534"/>
      <c r="R87" s="535"/>
      <c r="S87" s="536"/>
      <c r="T87" s="567"/>
      <c r="U87" s="568"/>
      <c r="V87" s="566"/>
      <c r="W87" s="564"/>
      <c r="X87" s="527"/>
      <c r="Y87" s="534"/>
      <c r="Z87" s="527"/>
      <c r="AA87" s="527"/>
      <c r="AB87" s="567"/>
      <c r="AC87" s="568"/>
      <c r="AD87" s="530"/>
      <c r="AE87" s="530"/>
      <c r="AF87" s="533" t="s">
        <v>72</v>
      </c>
      <c r="AG87" s="534"/>
      <c r="AH87" s="535" t="s">
        <v>58</v>
      </c>
      <c r="AI87" s="536"/>
      <c r="AJ87" s="528"/>
      <c r="AK87" s="563"/>
      <c r="AL87" s="530"/>
      <c r="AM87" s="564"/>
      <c r="AN87" s="847" t="s">
        <v>316</v>
      </c>
      <c r="AO87" s="848"/>
      <c r="AP87" s="849" t="s">
        <v>317</v>
      </c>
      <c r="AQ87" s="850"/>
      <c r="AR87" s="528"/>
      <c r="AS87" s="529"/>
      <c r="AT87" s="530"/>
      <c r="AU87" s="531"/>
      <c r="AV87" s="194">
        <f>COUNTA(D87:AU87)</f>
        <v>4</v>
      </c>
    </row>
    <row r="88" spans="1:48" s="194" customFormat="1" ht="16.5" customHeight="1" outlineLevel="1" x14ac:dyDescent="0.2">
      <c r="A88" s="59"/>
      <c r="B88" s="73" t="s">
        <v>41</v>
      </c>
      <c r="C88" s="80"/>
      <c r="D88" s="539"/>
      <c r="E88" s="559"/>
      <c r="F88" s="541"/>
      <c r="G88" s="560"/>
      <c r="H88" s="521"/>
      <c r="I88" s="522"/>
      <c r="J88" s="523"/>
      <c r="K88" s="532"/>
      <c r="L88" s="539"/>
      <c r="M88" s="559"/>
      <c r="N88" s="541"/>
      <c r="O88" s="541"/>
      <c r="P88" s="521"/>
      <c r="Q88" s="522"/>
      <c r="R88" s="519"/>
      <c r="S88" s="520"/>
      <c r="T88" s="539"/>
      <c r="U88" s="559"/>
      <c r="V88" s="561"/>
      <c r="W88" s="562"/>
      <c r="X88" s="521"/>
      <c r="Y88" s="522"/>
      <c r="Z88" s="523"/>
      <c r="AA88" s="519"/>
      <c r="AB88" s="539"/>
      <c r="AC88" s="559"/>
      <c r="AD88" s="541"/>
      <c r="AE88" s="560"/>
      <c r="AF88" s="523"/>
      <c r="AG88" s="522"/>
      <c r="AH88" s="523"/>
      <c r="AI88" s="532"/>
      <c r="AJ88" s="539"/>
      <c r="AK88" s="559"/>
      <c r="AL88" s="541"/>
      <c r="AM88" s="560"/>
      <c r="AN88" s="851"/>
      <c r="AO88" s="852"/>
      <c r="AP88" s="853"/>
      <c r="AQ88" s="854"/>
      <c r="AR88" s="191"/>
      <c r="AS88" s="192"/>
      <c r="AT88" s="541"/>
      <c r="AU88" s="542"/>
    </row>
    <row r="89" spans="1:48" s="194" customFormat="1" ht="16.5" customHeight="1" outlineLevel="1" x14ac:dyDescent="0.2">
      <c r="A89" s="59"/>
      <c r="B89" s="72" t="s">
        <v>281</v>
      </c>
      <c r="C89" s="80">
        <v>4</v>
      </c>
      <c r="D89" s="63"/>
      <c r="E89" s="83"/>
      <c r="F89" s="198"/>
      <c r="G89" s="91"/>
      <c r="H89" s="66"/>
      <c r="I89" s="68"/>
      <c r="J89" s="79"/>
      <c r="K89" s="70"/>
      <c r="L89" s="63"/>
      <c r="M89" s="83"/>
      <c r="N89" s="61"/>
      <c r="O89" s="199"/>
      <c r="P89" s="67"/>
      <c r="Q89" s="68"/>
      <c r="R89" s="66"/>
      <c r="S89" s="67"/>
      <c r="T89" s="63"/>
      <c r="U89" s="199"/>
      <c r="V89" s="198"/>
      <c r="W89" s="91"/>
      <c r="X89" s="67"/>
      <c r="Y89" s="68"/>
      <c r="Z89" s="65"/>
      <c r="AA89" s="64"/>
      <c r="AB89" s="63"/>
      <c r="AC89" s="199"/>
      <c r="AD89" s="198"/>
      <c r="AE89" s="91"/>
      <c r="AF89" s="67"/>
      <c r="AG89" s="68"/>
      <c r="AH89" s="65"/>
      <c r="AI89" s="64"/>
      <c r="AJ89" s="63"/>
      <c r="AK89" s="199"/>
      <c r="AL89" s="198"/>
      <c r="AM89" s="91"/>
      <c r="AN89" s="214"/>
      <c r="AO89" s="215"/>
      <c r="AP89" s="216"/>
      <c r="AQ89" s="214"/>
      <c r="AR89" s="63"/>
      <c r="AS89" s="62"/>
      <c r="AT89" s="61"/>
      <c r="AU89" s="60"/>
    </row>
    <row r="90" spans="1:48" s="194" customFormat="1" ht="16.5" customHeight="1" outlineLevel="1" thickBot="1" x14ac:dyDescent="0.25">
      <c r="A90" s="59"/>
      <c r="B90" s="58">
        <v>405</v>
      </c>
      <c r="C90" s="57"/>
      <c r="D90" s="498"/>
      <c r="E90" s="550"/>
      <c r="F90" s="550"/>
      <c r="G90" s="551"/>
      <c r="H90" s="555"/>
      <c r="I90" s="556"/>
      <c r="J90" s="511"/>
      <c r="K90" s="497"/>
      <c r="L90" s="550"/>
      <c r="M90" s="553"/>
      <c r="N90" s="557"/>
      <c r="O90" s="551"/>
      <c r="P90" s="511"/>
      <c r="Q90" s="513"/>
      <c r="R90" s="496"/>
      <c r="S90" s="497"/>
      <c r="T90" s="498"/>
      <c r="U90" s="550"/>
      <c r="V90" s="553"/>
      <c r="W90" s="554"/>
      <c r="X90" s="511"/>
      <c r="Y90" s="513"/>
      <c r="Z90" s="511"/>
      <c r="AA90" s="497"/>
      <c r="AB90" s="498"/>
      <c r="AC90" s="550"/>
      <c r="AD90" s="550"/>
      <c r="AE90" s="551"/>
      <c r="AF90" s="552" t="s">
        <v>49</v>
      </c>
      <c r="AG90" s="510"/>
      <c r="AH90" s="777" t="s">
        <v>318</v>
      </c>
      <c r="AI90" s="778"/>
      <c r="AJ90" s="498"/>
      <c r="AK90" s="550"/>
      <c r="AL90" s="550"/>
      <c r="AM90" s="551"/>
      <c r="AN90" s="855" t="s">
        <v>51</v>
      </c>
      <c r="AO90" s="856"/>
      <c r="AP90" s="857" t="s">
        <v>241</v>
      </c>
      <c r="AQ90" s="858"/>
      <c r="AR90" s="498"/>
      <c r="AS90" s="499"/>
      <c r="AT90" s="500"/>
      <c r="AU90" s="501"/>
    </row>
    <row r="91" spans="1:48" s="76" customFormat="1" ht="18" outlineLevel="1" thickBot="1" x14ac:dyDescent="0.25">
      <c r="A91" s="59"/>
      <c r="B91" s="78"/>
      <c r="C91" s="77"/>
      <c r="D91" s="549"/>
      <c r="E91" s="546"/>
      <c r="F91" s="543"/>
      <c r="G91" s="544"/>
      <c r="H91" s="545"/>
      <c r="I91" s="546"/>
      <c r="J91" s="547"/>
      <c r="K91" s="548"/>
      <c r="L91" s="549"/>
      <c r="M91" s="546"/>
      <c r="N91" s="543"/>
      <c r="O91" s="544"/>
      <c r="P91" s="545"/>
      <c r="Q91" s="546"/>
      <c r="R91" s="547"/>
      <c r="S91" s="548"/>
      <c r="T91" s="549"/>
      <c r="U91" s="546"/>
      <c r="V91" s="543"/>
      <c r="W91" s="544"/>
      <c r="X91" s="545"/>
      <c r="Y91" s="546"/>
      <c r="Z91" s="547"/>
      <c r="AA91" s="548"/>
      <c r="AB91" s="549">
        <v>34</v>
      </c>
      <c r="AC91" s="546"/>
      <c r="AD91" s="543">
        <v>34</v>
      </c>
      <c r="AE91" s="544"/>
      <c r="AF91" s="545">
        <v>32</v>
      </c>
      <c r="AG91" s="546"/>
      <c r="AH91" s="547">
        <v>32</v>
      </c>
      <c r="AI91" s="548"/>
      <c r="AJ91" s="549"/>
      <c r="AK91" s="546"/>
      <c r="AL91" s="543"/>
      <c r="AM91" s="544"/>
      <c r="AN91" s="545">
        <v>32</v>
      </c>
      <c r="AO91" s="546"/>
      <c r="AP91" s="547"/>
      <c r="AQ91" s="548"/>
      <c r="AR91" s="549"/>
      <c r="AS91" s="558"/>
      <c r="AT91" s="201"/>
      <c r="AU91" s="200"/>
    </row>
    <row r="92" spans="1:48" s="194" customFormat="1" ht="18" customHeight="1" outlineLevel="1" x14ac:dyDescent="0.2">
      <c r="A92" s="59"/>
      <c r="B92" s="75" t="s">
        <v>42</v>
      </c>
      <c r="C92" s="74"/>
      <c r="D92" s="537"/>
      <c r="E92" s="538"/>
      <c r="F92" s="527"/>
      <c r="G92" s="527"/>
      <c r="H92" s="533"/>
      <c r="I92" s="534"/>
      <c r="J92" s="535"/>
      <c r="K92" s="536"/>
      <c r="L92" s="537"/>
      <c r="M92" s="538"/>
      <c r="N92" s="527"/>
      <c r="O92" s="536"/>
      <c r="P92" s="527"/>
      <c r="Q92" s="534"/>
      <c r="R92" s="527"/>
      <c r="S92" s="527"/>
      <c r="T92" s="537"/>
      <c r="U92" s="538"/>
      <c r="V92" s="535"/>
      <c r="W92" s="536"/>
      <c r="X92" s="527"/>
      <c r="Y92" s="534"/>
      <c r="Z92" s="527"/>
      <c r="AA92" s="527"/>
      <c r="AB92" s="537" t="s">
        <v>73</v>
      </c>
      <c r="AC92" s="538"/>
      <c r="AD92" s="527" t="s">
        <v>73</v>
      </c>
      <c r="AE92" s="527"/>
      <c r="AF92" s="533"/>
      <c r="AG92" s="534"/>
      <c r="AH92" s="535"/>
      <c r="AI92" s="536"/>
      <c r="AJ92" s="537" t="s">
        <v>104</v>
      </c>
      <c r="AK92" s="538"/>
      <c r="AL92" s="535" t="s">
        <v>288</v>
      </c>
      <c r="AM92" s="536"/>
      <c r="AN92" s="527"/>
      <c r="AO92" s="534"/>
      <c r="AP92" s="527"/>
      <c r="AQ92" s="527"/>
      <c r="AR92" s="528"/>
      <c r="AS92" s="529"/>
      <c r="AT92" s="530"/>
      <c r="AU92" s="531"/>
      <c r="AV92" s="194">
        <f>COUNTA(J92:AU92)</f>
        <v>4</v>
      </c>
    </row>
    <row r="93" spans="1:48" s="194" customFormat="1" ht="18" customHeight="1" outlineLevel="1" x14ac:dyDescent="0.2">
      <c r="A93" s="59"/>
      <c r="B93" s="73" t="s">
        <v>41</v>
      </c>
      <c r="C93" s="71"/>
      <c r="D93" s="525"/>
      <c r="E93" s="521"/>
      <c r="F93" s="523"/>
      <c r="G93" s="520"/>
      <c r="H93" s="519"/>
      <c r="I93" s="522"/>
      <c r="J93" s="523"/>
      <c r="K93" s="532"/>
      <c r="L93" s="525"/>
      <c r="M93" s="526"/>
      <c r="N93" s="519"/>
      <c r="O93" s="520"/>
      <c r="P93" s="519"/>
      <c r="Q93" s="522"/>
      <c r="R93" s="519"/>
      <c r="S93" s="519"/>
      <c r="T93" s="525"/>
      <c r="U93" s="526"/>
      <c r="V93" s="523"/>
      <c r="W93" s="520"/>
      <c r="X93" s="519"/>
      <c r="Y93" s="522"/>
      <c r="Z93" s="519"/>
      <c r="AA93" s="519"/>
      <c r="AB93" s="525"/>
      <c r="AC93" s="526"/>
      <c r="AD93" s="519"/>
      <c r="AE93" s="520"/>
      <c r="AF93" s="521"/>
      <c r="AG93" s="522"/>
      <c r="AH93" s="523"/>
      <c r="AI93" s="520"/>
      <c r="AJ93" s="524"/>
      <c r="AK93" s="522"/>
      <c r="AL93" s="523"/>
      <c r="AM93" s="520"/>
      <c r="AN93" s="523"/>
      <c r="AO93" s="522"/>
      <c r="AP93" s="523"/>
      <c r="AQ93" s="532"/>
      <c r="AR93" s="539"/>
      <c r="AS93" s="540"/>
      <c r="AT93" s="541"/>
      <c r="AU93" s="542"/>
    </row>
    <row r="94" spans="1:48" s="194" customFormat="1" ht="16.5" customHeight="1" outlineLevel="1" x14ac:dyDescent="0.2">
      <c r="A94" s="59"/>
      <c r="B94" s="72" t="s">
        <v>314</v>
      </c>
      <c r="C94" s="71">
        <v>34</v>
      </c>
      <c r="D94" s="69"/>
      <c r="E94" s="64"/>
      <c r="F94" s="65"/>
      <c r="G94" s="67"/>
      <c r="H94" s="66"/>
      <c r="I94" s="68"/>
      <c r="J94" s="66"/>
      <c r="K94" s="70"/>
      <c r="L94" s="69"/>
      <c r="M94" s="68"/>
      <c r="N94" s="66"/>
      <c r="O94" s="67"/>
      <c r="P94" s="66"/>
      <c r="Q94" s="68"/>
      <c r="R94" s="66"/>
      <c r="S94" s="64"/>
      <c r="T94" s="69"/>
      <c r="U94" s="68"/>
      <c r="V94" s="65"/>
      <c r="W94" s="67"/>
      <c r="X94" s="66"/>
      <c r="Y94" s="68"/>
      <c r="Z94" s="66"/>
      <c r="AA94" s="64"/>
      <c r="AB94" s="69"/>
      <c r="AC94" s="68"/>
      <c r="AD94" s="66"/>
      <c r="AE94" s="64"/>
      <c r="AF94" s="67"/>
      <c r="AG94" s="68"/>
      <c r="AH94" s="65"/>
      <c r="AI94" s="67"/>
      <c r="AJ94" s="69"/>
      <c r="AK94" s="68"/>
      <c r="AL94" s="66"/>
      <c r="AM94" s="64"/>
      <c r="AN94" s="67"/>
      <c r="AO94" s="68"/>
      <c r="AP94" s="66"/>
      <c r="AQ94" s="70"/>
      <c r="AR94" s="63"/>
      <c r="AS94" s="62"/>
      <c r="AT94" s="61"/>
      <c r="AU94" s="60"/>
    </row>
    <row r="95" spans="1:48" s="194" customFormat="1" ht="16.5" customHeight="1" outlineLevel="1" thickBot="1" x14ac:dyDescent="0.25">
      <c r="A95" s="59"/>
      <c r="B95" s="58">
        <v>405</v>
      </c>
      <c r="C95" s="57">
        <v>32</v>
      </c>
      <c r="D95" s="509"/>
      <c r="E95" s="510"/>
      <c r="F95" s="511"/>
      <c r="G95" s="512"/>
      <c r="H95" s="511"/>
      <c r="I95" s="513"/>
      <c r="J95" s="496"/>
      <c r="K95" s="497"/>
      <c r="L95" s="509"/>
      <c r="M95" s="510"/>
      <c r="N95" s="513"/>
      <c r="O95" s="512"/>
      <c r="P95" s="511"/>
      <c r="Q95" s="513"/>
      <c r="R95" s="496"/>
      <c r="S95" s="497"/>
      <c r="T95" s="509"/>
      <c r="U95" s="510"/>
      <c r="V95" s="513"/>
      <c r="W95" s="512"/>
      <c r="X95" s="511"/>
      <c r="Y95" s="513"/>
      <c r="Z95" s="511"/>
      <c r="AA95" s="497"/>
      <c r="AB95" s="514" t="s">
        <v>56</v>
      </c>
      <c r="AC95" s="515"/>
      <c r="AD95" s="504" t="s">
        <v>56</v>
      </c>
      <c r="AE95" s="505"/>
      <c r="AF95" s="506"/>
      <c r="AG95" s="504"/>
      <c r="AH95" s="507"/>
      <c r="AI95" s="508"/>
      <c r="AJ95" s="509" t="s">
        <v>101</v>
      </c>
      <c r="AK95" s="510"/>
      <c r="AL95" s="511" t="s">
        <v>50</v>
      </c>
      <c r="AM95" s="512"/>
      <c r="AN95" s="511"/>
      <c r="AO95" s="513"/>
      <c r="AP95" s="496"/>
      <c r="AQ95" s="497"/>
      <c r="AR95" s="498"/>
      <c r="AS95" s="499"/>
      <c r="AT95" s="500"/>
      <c r="AU95" s="501"/>
    </row>
    <row r="96" spans="1:48" s="76" customFormat="1" ht="18" outlineLevel="1" thickBot="1" x14ac:dyDescent="0.25">
      <c r="A96" s="59"/>
      <c r="B96" s="78"/>
      <c r="C96" s="77"/>
      <c r="D96" s="549"/>
      <c r="E96" s="546"/>
      <c r="F96" s="543"/>
      <c r="G96" s="544"/>
      <c r="H96" s="545"/>
      <c r="I96" s="546"/>
      <c r="J96" s="547"/>
      <c r="K96" s="548"/>
      <c r="L96" s="549"/>
      <c r="M96" s="546"/>
      <c r="N96" s="543"/>
      <c r="O96" s="544"/>
      <c r="P96" s="545"/>
      <c r="Q96" s="546"/>
      <c r="R96" s="547"/>
      <c r="S96" s="548"/>
      <c r="T96" s="549"/>
      <c r="U96" s="546"/>
      <c r="V96" s="543"/>
      <c r="W96" s="544"/>
      <c r="X96" s="545"/>
      <c r="Y96" s="546"/>
      <c r="Z96" s="547"/>
      <c r="AA96" s="548"/>
      <c r="AB96" s="549"/>
      <c r="AC96" s="546"/>
      <c r="AD96" s="543"/>
      <c r="AE96" s="544"/>
      <c r="AF96" s="545">
        <v>32</v>
      </c>
      <c r="AG96" s="546"/>
      <c r="AH96" s="547">
        <v>32</v>
      </c>
      <c r="AI96" s="548"/>
      <c r="AJ96" s="549"/>
      <c r="AK96" s="546"/>
      <c r="AL96" s="543"/>
      <c r="AM96" s="544"/>
      <c r="AN96" s="545">
        <v>32</v>
      </c>
      <c r="AO96" s="546"/>
      <c r="AP96" s="547"/>
      <c r="AQ96" s="548"/>
      <c r="AR96" s="549"/>
      <c r="AS96" s="558"/>
      <c r="AT96" s="201"/>
      <c r="AU96" s="200"/>
    </row>
    <row r="97" spans="1:48" s="194" customFormat="1" ht="18" customHeight="1" outlineLevel="1" x14ac:dyDescent="0.2">
      <c r="A97" s="59"/>
      <c r="B97" s="75" t="s">
        <v>42</v>
      </c>
      <c r="C97" s="74"/>
      <c r="D97" s="537"/>
      <c r="E97" s="538"/>
      <c r="F97" s="527"/>
      <c r="G97" s="527"/>
      <c r="H97" s="533"/>
      <c r="I97" s="534"/>
      <c r="J97" s="535"/>
      <c r="K97" s="536"/>
      <c r="L97" s="537"/>
      <c r="M97" s="538"/>
      <c r="N97" s="527"/>
      <c r="O97" s="536"/>
      <c r="P97" s="527"/>
      <c r="Q97" s="534"/>
      <c r="R97" s="527"/>
      <c r="S97" s="527"/>
      <c r="T97" s="537"/>
      <c r="U97" s="538"/>
      <c r="V97" s="535"/>
      <c r="W97" s="536"/>
      <c r="X97" s="527"/>
      <c r="Y97" s="534"/>
      <c r="Z97" s="527"/>
      <c r="AA97" s="527"/>
      <c r="AB97" s="537"/>
      <c r="AC97" s="538"/>
      <c r="AD97" s="527"/>
      <c r="AE97" s="527"/>
      <c r="AF97" s="847" t="s">
        <v>316</v>
      </c>
      <c r="AG97" s="848"/>
      <c r="AH97" s="849" t="s">
        <v>317</v>
      </c>
      <c r="AI97" s="850"/>
      <c r="AJ97" s="537"/>
      <c r="AK97" s="538"/>
      <c r="AL97" s="535"/>
      <c r="AM97" s="536"/>
      <c r="AN97" s="527" t="s">
        <v>227</v>
      </c>
      <c r="AO97" s="534"/>
      <c r="AP97" s="527" t="s">
        <v>289</v>
      </c>
      <c r="AQ97" s="527"/>
      <c r="AR97" s="528"/>
      <c r="AS97" s="529"/>
      <c r="AT97" s="530"/>
      <c r="AU97" s="531"/>
      <c r="AV97" s="194">
        <f>COUNTA(J97:AU97)</f>
        <v>4</v>
      </c>
    </row>
    <row r="98" spans="1:48" s="194" customFormat="1" ht="18" customHeight="1" outlineLevel="1" x14ac:dyDescent="0.2">
      <c r="A98" s="59"/>
      <c r="B98" s="73" t="s">
        <v>41</v>
      </c>
      <c r="C98" s="71"/>
      <c r="D98" s="525"/>
      <c r="E98" s="521"/>
      <c r="F98" s="523"/>
      <c r="G98" s="520"/>
      <c r="H98" s="519"/>
      <c r="I98" s="522"/>
      <c r="J98" s="523"/>
      <c r="K98" s="532"/>
      <c r="L98" s="525"/>
      <c r="M98" s="526"/>
      <c r="N98" s="519"/>
      <c r="O98" s="520"/>
      <c r="P98" s="519"/>
      <c r="Q98" s="522"/>
      <c r="R98" s="519"/>
      <c r="S98" s="519"/>
      <c r="T98" s="525"/>
      <c r="U98" s="526"/>
      <c r="V98" s="523"/>
      <c r="W98" s="520"/>
      <c r="X98" s="519"/>
      <c r="Y98" s="522"/>
      <c r="Z98" s="519"/>
      <c r="AA98" s="519"/>
      <c r="AB98" s="525"/>
      <c r="AC98" s="526"/>
      <c r="AD98" s="519"/>
      <c r="AE98" s="520"/>
      <c r="AF98" s="851"/>
      <c r="AG98" s="852"/>
      <c r="AH98" s="853"/>
      <c r="AI98" s="854"/>
      <c r="AJ98" s="524"/>
      <c r="AK98" s="522"/>
      <c r="AL98" s="523"/>
      <c r="AM98" s="520"/>
      <c r="AN98" s="523"/>
      <c r="AO98" s="522"/>
      <c r="AP98" s="523"/>
      <c r="AQ98" s="532"/>
      <c r="AR98" s="539"/>
      <c r="AS98" s="540"/>
      <c r="AT98" s="541"/>
      <c r="AU98" s="542"/>
    </row>
    <row r="99" spans="1:48" s="194" customFormat="1" ht="16.5" customHeight="1" outlineLevel="1" x14ac:dyDescent="0.2">
      <c r="A99" s="59"/>
      <c r="B99" s="72" t="s">
        <v>315</v>
      </c>
      <c r="C99" s="71">
        <v>34</v>
      </c>
      <c r="D99" s="69"/>
      <c r="E99" s="64"/>
      <c r="F99" s="65"/>
      <c r="G99" s="67"/>
      <c r="H99" s="66"/>
      <c r="I99" s="68"/>
      <c r="J99" s="66"/>
      <c r="K99" s="70"/>
      <c r="L99" s="69"/>
      <c r="M99" s="68"/>
      <c r="N99" s="66"/>
      <c r="O99" s="67"/>
      <c r="P99" s="66"/>
      <c r="Q99" s="68"/>
      <c r="R99" s="66"/>
      <c r="S99" s="64"/>
      <c r="T99" s="69"/>
      <c r="U99" s="68"/>
      <c r="V99" s="65"/>
      <c r="W99" s="67"/>
      <c r="X99" s="66"/>
      <c r="Y99" s="68"/>
      <c r="Z99" s="66"/>
      <c r="AA99" s="64"/>
      <c r="AB99" s="69"/>
      <c r="AC99" s="68"/>
      <c r="AD99" s="66"/>
      <c r="AE99" s="64"/>
      <c r="AF99" s="214"/>
      <c r="AG99" s="215"/>
      <c r="AH99" s="216"/>
      <c r="AI99" s="214"/>
      <c r="AJ99" s="69"/>
      <c r="AK99" s="68"/>
      <c r="AL99" s="66"/>
      <c r="AM99" s="64"/>
      <c r="AN99" s="67"/>
      <c r="AO99" s="68"/>
      <c r="AP99" s="66"/>
      <c r="AQ99" s="70"/>
      <c r="AR99" s="63"/>
      <c r="AS99" s="62"/>
      <c r="AT99" s="61"/>
      <c r="AU99" s="60"/>
    </row>
    <row r="100" spans="1:48" s="194" customFormat="1" ht="16.5" customHeight="1" outlineLevel="1" thickBot="1" x14ac:dyDescent="0.25">
      <c r="A100" s="59"/>
      <c r="B100" s="58">
        <v>405</v>
      </c>
      <c r="C100" s="57">
        <v>32</v>
      </c>
      <c r="D100" s="509"/>
      <c r="E100" s="510"/>
      <c r="F100" s="511"/>
      <c r="G100" s="512"/>
      <c r="H100" s="511"/>
      <c r="I100" s="513"/>
      <c r="J100" s="496"/>
      <c r="K100" s="497"/>
      <c r="L100" s="509"/>
      <c r="M100" s="510"/>
      <c r="N100" s="513"/>
      <c r="O100" s="512"/>
      <c r="P100" s="511"/>
      <c r="Q100" s="513"/>
      <c r="R100" s="496"/>
      <c r="S100" s="497"/>
      <c r="T100" s="509"/>
      <c r="U100" s="510"/>
      <c r="V100" s="513"/>
      <c r="W100" s="512"/>
      <c r="X100" s="511"/>
      <c r="Y100" s="513"/>
      <c r="Z100" s="511"/>
      <c r="AA100" s="497"/>
      <c r="AB100" s="514"/>
      <c r="AC100" s="515"/>
      <c r="AD100" s="504"/>
      <c r="AE100" s="505"/>
      <c r="AF100" s="855" t="s">
        <v>341</v>
      </c>
      <c r="AG100" s="856"/>
      <c r="AH100" s="857" t="s">
        <v>52</v>
      </c>
      <c r="AI100" s="858"/>
      <c r="AJ100" s="509"/>
      <c r="AK100" s="510"/>
      <c r="AL100" s="511"/>
      <c r="AM100" s="512"/>
      <c r="AN100" s="511" t="s">
        <v>48</v>
      </c>
      <c r="AO100" s="513"/>
      <c r="AP100" s="496" t="s">
        <v>113</v>
      </c>
      <c r="AQ100" s="497"/>
      <c r="AR100" s="498"/>
      <c r="AS100" s="499"/>
      <c r="AT100" s="500"/>
      <c r="AU100" s="501"/>
    </row>
    <row r="101" spans="1:48" s="194" customFormat="1" ht="16.5" customHeight="1" outlineLevel="1" x14ac:dyDescent="0.2">
      <c r="A101" s="56"/>
      <c r="B101" s="55"/>
      <c r="C101" s="42">
        <f>SUM(C11:C95)</f>
        <v>689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</row>
    <row r="102" spans="1:48" s="49" customFormat="1" ht="4.5" customHeight="1" outlineLevel="1" x14ac:dyDescent="0.2">
      <c r="A102" s="54"/>
      <c r="B102" s="53"/>
      <c r="C102" s="52"/>
      <c r="D102" s="50"/>
      <c r="E102" s="50"/>
      <c r="F102" s="50"/>
      <c r="G102" s="50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</row>
    <row r="103" spans="1:48" s="194" customFormat="1" ht="4.5" customHeight="1" outlineLevel="1" x14ac:dyDescent="0.2">
      <c r="A103" s="48"/>
      <c r="B103" s="47"/>
      <c r="C103" s="46"/>
      <c r="D103" s="43"/>
      <c r="E103" s="43"/>
      <c r="F103" s="43"/>
      <c r="G103" s="46"/>
      <c r="H103" s="46"/>
      <c r="I103" s="46"/>
      <c r="J103" s="43"/>
      <c r="K103" s="43"/>
      <c r="L103" s="44"/>
      <c r="M103" s="44"/>
      <c r="N103" s="43"/>
      <c r="O103" s="43"/>
      <c r="P103" s="45"/>
      <c r="Q103" s="45"/>
      <c r="R103" s="44"/>
      <c r="S103" s="44"/>
      <c r="T103" s="43"/>
      <c r="U103" s="43"/>
      <c r="V103" s="43"/>
      <c r="W103" s="43"/>
      <c r="X103" s="43"/>
      <c r="Y103" s="43"/>
      <c r="Z103" s="43"/>
      <c r="AB103" s="43"/>
      <c r="AC103" s="43"/>
      <c r="AD103" s="43"/>
      <c r="AE103" s="43"/>
      <c r="AF103" s="43"/>
      <c r="AG103" s="43"/>
      <c r="AH103" s="43"/>
      <c r="AI103" s="43"/>
      <c r="AJ103" s="44"/>
      <c r="AK103" s="44"/>
      <c r="AL103" s="44"/>
      <c r="AM103" s="44"/>
      <c r="AN103" s="43"/>
      <c r="AO103" s="43"/>
      <c r="AP103" s="44"/>
      <c r="AQ103" s="44"/>
      <c r="AR103" s="43"/>
      <c r="AS103" s="43"/>
      <c r="AT103" s="43"/>
      <c r="AU103" s="43"/>
      <c r="AV103" s="42"/>
    </row>
    <row r="104" spans="1:48" s="194" customFormat="1" ht="19.5" customHeight="1" outlineLevel="1" thickBot="1" x14ac:dyDescent="0.25">
      <c r="B104" s="41" t="s">
        <v>10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38"/>
      <c r="T104" s="38"/>
      <c r="U104" s="38"/>
      <c r="V104" s="38"/>
      <c r="W104" s="38"/>
      <c r="X104" s="38"/>
      <c r="Y104" s="38"/>
      <c r="Z104" s="39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7" t="s">
        <v>9</v>
      </c>
    </row>
    <row r="105" spans="1:48" s="194" customFormat="1" ht="17.25" customHeight="1" outlineLevel="1" thickBot="1" x14ac:dyDescent="0.25">
      <c r="B105" s="502" t="s">
        <v>8</v>
      </c>
      <c r="C105" s="30"/>
      <c r="D105" s="31"/>
      <c r="E105" s="36"/>
      <c r="F105" s="30"/>
      <c r="G105" s="30" t="s">
        <v>7</v>
      </c>
      <c r="H105" s="30"/>
      <c r="I105" s="30"/>
      <c r="J105" s="30"/>
      <c r="K105" s="29"/>
      <c r="L105" s="31"/>
      <c r="M105" s="36"/>
      <c r="N105" s="30"/>
      <c r="O105" s="30" t="s">
        <v>6</v>
      </c>
      <c r="P105" s="30"/>
      <c r="Q105" s="30"/>
      <c r="R105" s="30"/>
      <c r="S105" s="196"/>
      <c r="T105" s="35"/>
      <c r="U105" s="34"/>
      <c r="V105" s="195"/>
      <c r="W105" s="195" t="s">
        <v>5</v>
      </c>
      <c r="X105" s="195"/>
      <c r="Y105" s="195"/>
      <c r="Z105" s="195"/>
      <c r="AA105" s="196"/>
      <c r="AB105" s="35"/>
      <c r="AC105" s="34"/>
      <c r="AD105" s="195"/>
      <c r="AE105" s="195" t="s">
        <v>4</v>
      </c>
      <c r="AF105" s="195"/>
      <c r="AG105" s="195"/>
      <c r="AH105" s="195"/>
      <c r="AI105" s="196"/>
      <c r="AJ105" s="35"/>
      <c r="AK105" s="34"/>
      <c r="AL105" s="195"/>
      <c r="AM105" s="195" t="s">
        <v>3</v>
      </c>
      <c r="AN105" s="195"/>
      <c r="AO105" s="195"/>
      <c r="AP105" s="195"/>
      <c r="AQ105" s="196"/>
      <c r="AR105" s="195"/>
      <c r="AS105" s="195" t="s">
        <v>2</v>
      </c>
      <c r="AT105" s="195"/>
      <c r="AU105" s="196"/>
    </row>
    <row r="106" spans="1:48" s="194" customFormat="1" ht="14.25" customHeight="1" outlineLevel="1" x14ac:dyDescent="0.2">
      <c r="B106" s="503"/>
      <c r="C106" s="33"/>
      <c r="D106" s="31">
        <v>1</v>
      </c>
      <c r="E106" s="28">
        <v>2</v>
      </c>
      <c r="F106" s="32">
        <v>3</v>
      </c>
      <c r="G106" s="29">
        <v>4</v>
      </c>
      <c r="H106" s="31">
        <v>5</v>
      </c>
      <c r="I106" s="28">
        <v>6</v>
      </c>
      <c r="J106" s="30">
        <v>7</v>
      </c>
      <c r="K106" s="29">
        <v>8</v>
      </c>
      <c r="L106" s="31">
        <v>1</v>
      </c>
      <c r="M106" s="28">
        <v>2</v>
      </c>
      <c r="N106" s="32">
        <v>3</v>
      </c>
      <c r="O106" s="29">
        <v>4</v>
      </c>
      <c r="P106" s="31">
        <v>5</v>
      </c>
      <c r="Q106" s="28">
        <v>6</v>
      </c>
      <c r="R106" s="30">
        <v>7</v>
      </c>
      <c r="S106" s="29">
        <v>8</v>
      </c>
      <c r="T106" s="31">
        <v>1</v>
      </c>
      <c r="U106" s="28">
        <v>2</v>
      </c>
      <c r="V106" s="32">
        <v>3</v>
      </c>
      <c r="W106" s="29">
        <v>4</v>
      </c>
      <c r="X106" s="31">
        <v>5</v>
      </c>
      <c r="Y106" s="28">
        <v>6</v>
      </c>
      <c r="Z106" s="30">
        <v>7</v>
      </c>
      <c r="AA106" s="29">
        <v>8</v>
      </c>
      <c r="AB106" s="31">
        <v>1</v>
      </c>
      <c r="AC106" s="28">
        <v>2</v>
      </c>
      <c r="AD106" s="32">
        <v>3</v>
      </c>
      <c r="AE106" s="29">
        <v>4</v>
      </c>
      <c r="AF106" s="31">
        <v>5</v>
      </c>
      <c r="AG106" s="28">
        <v>6</v>
      </c>
      <c r="AH106" s="30">
        <v>7</v>
      </c>
      <c r="AI106" s="29">
        <v>8</v>
      </c>
      <c r="AJ106" s="31">
        <v>1</v>
      </c>
      <c r="AK106" s="28">
        <v>2</v>
      </c>
      <c r="AL106" s="32">
        <v>3</v>
      </c>
      <c r="AM106" s="29">
        <v>4</v>
      </c>
      <c r="AN106" s="31">
        <v>5</v>
      </c>
      <c r="AO106" s="28">
        <v>6</v>
      </c>
      <c r="AP106" s="30">
        <v>7</v>
      </c>
      <c r="AQ106" s="29">
        <v>8</v>
      </c>
      <c r="AR106" s="28">
        <v>1</v>
      </c>
      <c r="AS106" s="27">
        <v>2</v>
      </c>
      <c r="AT106" s="27">
        <v>3</v>
      </c>
      <c r="AU106" s="26">
        <v>4</v>
      </c>
      <c r="AV106" s="7" t="s">
        <v>1</v>
      </c>
    </row>
    <row r="107" spans="1:48" s="194" customFormat="1" ht="16.5" customHeight="1" outlineLevel="1" x14ac:dyDescent="0.2">
      <c r="B107" s="121" t="s">
        <v>46</v>
      </c>
      <c r="C107" s="25"/>
      <c r="D107" s="19">
        <f t="shared" ref="D107:M116" si="0">IF($B107&lt;&gt;"",COUNTIF(D$12:D$102,$B107),0)</f>
        <v>0</v>
      </c>
      <c r="E107" s="14">
        <f t="shared" si="0"/>
        <v>0</v>
      </c>
      <c r="F107" s="14">
        <f t="shared" si="0"/>
        <v>0</v>
      </c>
      <c r="G107" s="14">
        <f t="shared" si="0"/>
        <v>0</v>
      </c>
      <c r="H107" s="14">
        <f t="shared" si="0"/>
        <v>0</v>
      </c>
      <c r="I107" s="14">
        <f t="shared" si="0"/>
        <v>0</v>
      </c>
      <c r="J107" s="14">
        <f t="shared" si="0"/>
        <v>0</v>
      </c>
      <c r="K107" s="18">
        <f t="shared" si="0"/>
        <v>0</v>
      </c>
      <c r="L107" s="19">
        <f t="shared" si="0"/>
        <v>0</v>
      </c>
      <c r="M107" s="14">
        <f t="shared" si="0"/>
        <v>0</v>
      </c>
      <c r="N107" s="14">
        <f t="shared" ref="N107:W116" si="1">IF($B107&lt;&gt;"",COUNTIF(N$12:N$102,$B107),0)</f>
        <v>0</v>
      </c>
      <c r="O107" s="14">
        <f t="shared" si="1"/>
        <v>0</v>
      </c>
      <c r="P107" s="14">
        <f t="shared" si="1"/>
        <v>0</v>
      </c>
      <c r="Q107" s="14">
        <f t="shared" si="1"/>
        <v>0</v>
      </c>
      <c r="R107" s="14">
        <f t="shared" si="1"/>
        <v>0</v>
      </c>
      <c r="S107" s="18">
        <f t="shared" si="1"/>
        <v>0</v>
      </c>
      <c r="T107" s="19">
        <f t="shared" si="1"/>
        <v>0</v>
      </c>
      <c r="U107" s="14">
        <f t="shared" si="1"/>
        <v>0</v>
      </c>
      <c r="V107" s="14">
        <f t="shared" si="1"/>
        <v>0</v>
      </c>
      <c r="W107" s="14">
        <f t="shared" si="1"/>
        <v>0</v>
      </c>
      <c r="X107" s="14">
        <f t="shared" ref="X107:AG116" si="2">IF($B107&lt;&gt;"",COUNTIF(X$12:X$102,$B107),0)</f>
        <v>0</v>
      </c>
      <c r="Y107" s="14">
        <f t="shared" si="2"/>
        <v>0</v>
      </c>
      <c r="Z107" s="14">
        <f t="shared" si="2"/>
        <v>0</v>
      </c>
      <c r="AA107" s="18">
        <f t="shared" si="2"/>
        <v>0</v>
      </c>
      <c r="AB107" s="19">
        <f t="shared" si="2"/>
        <v>1</v>
      </c>
      <c r="AC107" s="14">
        <f t="shared" si="2"/>
        <v>0</v>
      </c>
      <c r="AD107" s="14">
        <f t="shared" si="2"/>
        <v>0</v>
      </c>
      <c r="AE107" s="14">
        <f t="shared" si="2"/>
        <v>0</v>
      </c>
      <c r="AF107" s="14">
        <f t="shared" si="2"/>
        <v>1</v>
      </c>
      <c r="AG107" s="14">
        <f t="shared" si="2"/>
        <v>0</v>
      </c>
      <c r="AH107" s="14">
        <f t="shared" ref="AH107:AU116" si="3">IF($B107&lt;&gt;"",COUNTIF(AH$12:AH$102,$B107),0)</f>
        <v>1</v>
      </c>
      <c r="AI107" s="18">
        <f t="shared" si="3"/>
        <v>0</v>
      </c>
      <c r="AJ107" s="19">
        <f t="shared" si="3"/>
        <v>1</v>
      </c>
      <c r="AK107" s="14">
        <f t="shared" si="3"/>
        <v>0</v>
      </c>
      <c r="AL107" s="14">
        <f t="shared" si="3"/>
        <v>1</v>
      </c>
      <c r="AM107" s="14">
        <f t="shared" si="3"/>
        <v>0</v>
      </c>
      <c r="AN107" s="14">
        <f t="shared" si="3"/>
        <v>0</v>
      </c>
      <c r="AO107" s="14">
        <f t="shared" si="3"/>
        <v>0</v>
      </c>
      <c r="AP107" s="14">
        <f t="shared" si="3"/>
        <v>0</v>
      </c>
      <c r="AQ107" s="18">
        <f t="shared" si="3"/>
        <v>0</v>
      </c>
      <c r="AR107" s="17">
        <f t="shared" si="3"/>
        <v>0</v>
      </c>
      <c r="AS107" s="14">
        <f t="shared" si="3"/>
        <v>0</v>
      </c>
      <c r="AT107" s="14">
        <f t="shared" si="3"/>
        <v>0</v>
      </c>
      <c r="AU107" s="14">
        <f t="shared" si="3"/>
        <v>0</v>
      </c>
      <c r="AV107" s="24">
        <f t="shared" ref="AV107:AV128" si="4">SUM(D107:AU107)*2</f>
        <v>10</v>
      </c>
    </row>
    <row r="108" spans="1:48" s="194" customFormat="1" ht="18" customHeight="1" outlineLevel="1" x14ac:dyDescent="0.2">
      <c r="B108" s="22" t="s">
        <v>31</v>
      </c>
      <c r="C108" s="20"/>
      <c r="D108" s="19">
        <f t="shared" si="0"/>
        <v>0</v>
      </c>
      <c r="E108" s="14">
        <f t="shared" si="0"/>
        <v>0</v>
      </c>
      <c r="F108" s="14">
        <f t="shared" si="0"/>
        <v>0</v>
      </c>
      <c r="G108" s="14">
        <f t="shared" si="0"/>
        <v>0</v>
      </c>
      <c r="H108" s="14">
        <f t="shared" si="0"/>
        <v>0</v>
      </c>
      <c r="I108" s="14">
        <f t="shared" si="0"/>
        <v>0</v>
      </c>
      <c r="J108" s="14">
        <f t="shared" si="0"/>
        <v>0</v>
      </c>
      <c r="K108" s="18">
        <f t="shared" si="0"/>
        <v>0</v>
      </c>
      <c r="L108" s="19">
        <f t="shared" si="0"/>
        <v>0</v>
      </c>
      <c r="M108" s="14">
        <f t="shared" si="0"/>
        <v>0</v>
      </c>
      <c r="N108" s="14">
        <f t="shared" si="1"/>
        <v>0</v>
      </c>
      <c r="O108" s="14">
        <f t="shared" si="1"/>
        <v>0</v>
      </c>
      <c r="P108" s="14">
        <f t="shared" si="1"/>
        <v>0</v>
      </c>
      <c r="Q108" s="14">
        <f t="shared" si="1"/>
        <v>0</v>
      </c>
      <c r="R108" s="14">
        <f t="shared" si="1"/>
        <v>0</v>
      </c>
      <c r="S108" s="18">
        <f t="shared" si="1"/>
        <v>0</v>
      </c>
      <c r="T108" s="19">
        <f t="shared" si="1"/>
        <v>0</v>
      </c>
      <c r="U108" s="14">
        <f t="shared" si="1"/>
        <v>0</v>
      </c>
      <c r="V108" s="14">
        <f t="shared" si="1"/>
        <v>0</v>
      </c>
      <c r="W108" s="14">
        <f t="shared" si="1"/>
        <v>0</v>
      </c>
      <c r="X108" s="14">
        <f t="shared" si="2"/>
        <v>0</v>
      </c>
      <c r="Y108" s="14">
        <f t="shared" si="2"/>
        <v>0</v>
      </c>
      <c r="Z108" s="14">
        <f t="shared" si="2"/>
        <v>0</v>
      </c>
      <c r="AA108" s="18">
        <f t="shared" si="2"/>
        <v>0</v>
      </c>
      <c r="AB108" s="19">
        <f t="shared" si="2"/>
        <v>0</v>
      </c>
      <c r="AC108" s="14">
        <f t="shared" si="2"/>
        <v>0</v>
      </c>
      <c r="AD108" s="14">
        <f t="shared" si="2"/>
        <v>1</v>
      </c>
      <c r="AE108" s="14">
        <f t="shared" si="2"/>
        <v>0</v>
      </c>
      <c r="AF108" s="14">
        <f t="shared" si="2"/>
        <v>1</v>
      </c>
      <c r="AG108" s="14">
        <f t="shared" si="2"/>
        <v>0</v>
      </c>
      <c r="AH108" s="14">
        <f t="shared" si="3"/>
        <v>1</v>
      </c>
      <c r="AI108" s="18">
        <f t="shared" si="3"/>
        <v>0</v>
      </c>
      <c r="AJ108" s="19">
        <f t="shared" si="3"/>
        <v>1</v>
      </c>
      <c r="AK108" s="14">
        <f t="shared" si="3"/>
        <v>0</v>
      </c>
      <c r="AL108" s="14">
        <f t="shared" si="3"/>
        <v>1</v>
      </c>
      <c r="AM108" s="14">
        <f t="shared" si="3"/>
        <v>0</v>
      </c>
      <c r="AN108" s="14">
        <f t="shared" si="3"/>
        <v>0</v>
      </c>
      <c r="AO108" s="14">
        <f t="shared" si="3"/>
        <v>0</v>
      </c>
      <c r="AP108" s="14">
        <f t="shared" si="3"/>
        <v>0</v>
      </c>
      <c r="AQ108" s="18">
        <f t="shared" si="3"/>
        <v>0</v>
      </c>
      <c r="AR108" s="17">
        <f t="shared" si="3"/>
        <v>0</v>
      </c>
      <c r="AS108" s="14">
        <f t="shared" si="3"/>
        <v>0</v>
      </c>
      <c r="AT108" s="14">
        <f t="shared" si="3"/>
        <v>0</v>
      </c>
      <c r="AU108" s="14">
        <f t="shared" si="3"/>
        <v>0</v>
      </c>
      <c r="AV108" s="9">
        <f t="shared" si="4"/>
        <v>10</v>
      </c>
    </row>
    <row r="109" spans="1:48" s="194" customFormat="1" ht="16.5" customHeight="1" outlineLevel="1" x14ac:dyDescent="0.2">
      <c r="B109" s="22" t="s">
        <v>45</v>
      </c>
      <c r="C109" s="20"/>
      <c r="D109" s="19">
        <f t="shared" si="0"/>
        <v>0</v>
      </c>
      <c r="E109" s="14">
        <f t="shared" si="0"/>
        <v>0</v>
      </c>
      <c r="F109" s="14">
        <f t="shared" si="0"/>
        <v>0</v>
      </c>
      <c r="G109" s="14">
        <f t="shared" si="0"/>
        <v>0</v>
      </c>
      <c r="H109" s="14">
        <f t="shared" si="0"/>
        <v>0</v>
      </c>
      <c r="I109" s="14">
        <f t="shared" si="0"/>
        <v>0</v>
      </c>
      <c r="J109" s="14">
        <f t="shared" si="0"/>
        <v>0</v>
      </c>
      <c r="K109" s="18">
        <f t="shared" si="0"/>
        <v>0</v>
      </c>
      <c r="L109" s="19">
        <f t="shared" si="0"/>
        <v>0</v>
      </c>
      <c r="M109" s="14">
        <f t="shared" si="0"/>
        <v>0</v>
      </c>
      <c r="N109" s="14">
        <f t="shared" si="1"/>
        <v>0</v>
      </c>
      <c r="O109" s="14">
        <f t="shared" si="1"/>
        <v>0</v>
      </c>
      <c r="P109" s="14">
        <f t="shared" si="1"/>
        <v>0</v>
      </c>
      <c r="Q109" s="14">
        <f t="shared" si="1"/>
        <v>0</v>
      </c>
      <c r="R109" s="14">
        <f t="shared" si="1"/>
        <v>0</v>
      </c>
      <c r="S109" s="18">
        <f t="shared" si="1"/>
        <v>0</v>
      </c>
      <c r="T109" s="19">
        <f t="shared" si="1"/>
        <v>0</v>
      </c>
      <c r="U109" s="14">
        <f t="shared" si="1"/>
        <v>0</v>
      </c>
      <c r="V109" s="14">
        <f t="shared" si="1"/>
        <v>0</v>
      </c>
      <c r="W109" s="14">
        <f t="shared" si="1"/>
        <v>0</v>
      </c>
      <c r="X109" s="14">
        <f t="shared" si="2"/>
        <v>0</v>
      </c>
      <c r="Y109" s="14">
        <f t="shared" si="2"/>
        <v>0</v>
      </c>
      <c r="Z109" s="14">
        <f t="shared" si="2"/>
        <v>0</v>
      </c>
      <c r="AA109" s="18">
        <f t="shared" si="2"/>
        <v>0</v>
      </c>
      <c r="AB109" s="19">
        <f t="shared" si="2"/>
        <v>1</v>
      </c>
      <c r="AC109" s="14">
        <f t="shared" si="2"/>
        <v>0</v>
      </c>
      <c r="AD109" s="14">
        <f t="shared" si="2"/>
        <v>0</v>
      </c>
      <c r="AE109" s="14">
        <f t="shared" si="2"/>
        <v>0</v>
      </c>
      <c r="AF109" s="14">
        <f t="shared" si="2"/>
        <v>0</v>
      </c>
      <c r="AG109" s="14">
        <f t="shared" si="2"/>
        <v>0</v>
      </c>
      <c r="AH109" s="14">
        <f t="shared" si="3"/>
        <v>0</v>
      </c>
      <c r="AI109" s="18">
        <f t="shared" si="3"/>
        <v>0</v>
      </c>
      <c r="AJ109" s="19">
        <f t="shared" si="3"/>
        <v>0</v>
      </c>
      <c r="AK109" s="14">
        <f t="shared" si="3"/>
        <v>0</v>
      </c>
      <c r="AL109" s="14">
        <f t="shared" si="3"/>
        <v>0</v>
      </c>
      <c r="AM109" s="14">
        <f t="shared" si="3"/>
        <v>0</v>
      </c>
      <c r="AN109" s="14">
        <f t="shared" si="3"/>
        <v>0</v>
      </c>
      <c r="AO109" s="14">
        <f t="shared" si="3"/>
        <v>0</v>
      </c>
      <c r="AP109" s="14">
        <f t="shared" si="3"/>
        <v>0</v>
      </c>
      <c r="AQ109" s="18">
        <f t="shared" si="3"/>
        <v>0</v>
      </c>
      <c r="AR109" s="17">
        <f t="shared" si="3"/>
        <v>0</v>
      </c>
      <c r="AS109" s="14">
        <f t="shared" si="3"/>
        <v>0</v>
      </c>
      <c r="AT109" s="14">
        <f t="shared" si="3"/>
        <v>0</v>
      </c>
      <c r="AU109" s="14">
        <f t="shared" si="3"/>
        <v>0</v>
      </c>
      <c r="AV109" s="9">
        <f t="shared" si="4"/>
        <v>2</v>
      </c>
    </row>
    <row r="110" spans="1:48" s="194" customFormat="1" ht="18" customHeight="1" outlineLevel="1" x14ac:dyDescent="0.2">
      <c r="B110" s="22" t="s">
        <v>113</v>
      </c>
      <c r="C110" s="20"/>
      <c r="D110" s="19">
        <f t="shared" si="0"/>
        <v>0</v>
      </c>
      <c r="E110" s="14">
        <f t="shared" si="0"/>
        <v>0</v>
      </c>
      <c r="F110" s="14">
        <f t="shared" si="0"/>
        <v>0</v>
      </c>
      <c r="G110" s="14">
        <f t="shared" si="0"/>
        <v>0</v>
      </c>
      <c r="H110" s="14">
        <f t="shared" si="0"/>
        <v>0</v>
      </c>
      <c r="I110" s="14">
        <f t="shared" si="0"/>
        <v>0</v>
      </c>
      <c r="J110" s="14">
        <f t="shared" si="0"/>
        <v>0</v>
      </c>
      <c r="K110" s="18">
        <f t="shared" si="0"/>
        <v>0</v>
      </c>
      <c r="L110" s="19">
        <f t="shared" si="0"/>
        <v>0</v>
      </c>
      <c r="M110" s="14">
        <f t="shared" si="0"/>
        <v>0</v>
      </c>
      <c r="N110" s="14">
        <f t="shared" si="1"/>
        <v>0</v>
      </c>
      <c r="O110" s="14">
        <f t="shared" si="1"/>
        <v>0</v>
      </c>
      <c r="P110" s="14">
        <f t="shared" si="1"/>
        <v>0</v>
      </c>
      <c r="Q110" s="14">
        <f t="shared" si="1"/>
        <v>0</v>
      </c>
      <c r="R110" s="14">
        <f t="shared" si="1"/>
        <v>0</v>
      </c>
      <c r="S110" s="18">
        <f t="shared" si="1"/>
        <v>0</v>
      </c>
      <c r="T110" s="19">
        <f t="shared" si="1"/>
        <v>0</v>
      </c>
      <c r="U110" s="14">
        <f t="shared" si="1"/>
        <v>0</v>
      </c>
      <c r="V110" s="14">
        <f t="shared" si="1"/>
        <v>0</v>
      </c>
      <c r="W110" s="14">
        <f t="shared" si="1"/>
        <v>0</v>
      </c>
      <c r="X110" s="14">
        <f t="shared" si="2"/>
        <v>0</v>
      </c>
      <c r="Y110" s="14">
        <f t="shared" si="2"/>
        <v>0</v>
      </c>
      <c r="Z110" s="14">
        <f t="shared" si="2"/>
        <v>0</v>
      </c>
      <c r="AA110" s="18">
        <f t="shared" si="2"/>
        <v>0</v>
      </c>
      <c r="AB110" s="19">
        <f t="shared" si="2"/>
        <v>1</v>
      </c>
      <c r="AC110" s="14">
        <f t="shared" si="2"/>
        <v>0</v>
      </c>
      <c r="AD110" s="14">
        <f t="shared" si="2"/>
        <v>1</v>
      </c>
      <c r="AE110" s="14">
        <f t="shared" si="2"/>
        <v>0</v>
      </c>
      <c r="AF110" s="14">
        <f t="shared" si="2"/>
        <v>1</v>
      </c>
      <c r="AG110" s="14">
        <f t="shared" si="2"/>
        <v>0</v>
      </c>
      <c r="AH110" s="14">
        <f t="shared" si="3"/>
        <v>1</v>
      </c>
      <c r="AI110" s="18">
        <f t="shared" si="3"/>
        <v>0</v>
      </c>
      <c r="AJ110" s="19">
        <f t="shared" si="3"/>
        <v>0</v>
      </c>
      <c r="AK110" s="14">
        <f t="shared" si="3"/>
        <v>0</v>
      </c>
      <c r="AL110" s="14">
        <f t="shared" si="3"/>
        <v>1</v>
      </c>
      <c r="AM110" s="14">
        <f t="shared" si="3"/>
        <v>0</v>
      </c>
      <c r="AN110" s="14">
        <f t="shared" si="3"/>
        <v>1</v>
      </c>
      <c r="AO110" s="14">
        <f t="shared" si="3"/>
        <v>0</v>
      </c>
      <c r="AP110" s="14">
        <f t="shared" si="3"/>
        <v>1</v>
      </c>
      <c r="AQ110" s="18">
        <f t="shared" si="3"/>
        <v>0</v>
      </c>
      <c r="AR110" s="17">
        <f t="shared" si="3"/>
        <v>0</v>
      </c>
      <c r="AS110" s="14">
        <f t="shared" si="3"/>
        <v>0</v>
      </c>
      <c r="AT110" s="14">
        <f t="shared" si="3"/>
        <v>0</v>
      </c>
      <c r="AU110" s="14">
        <f t="shared" si="3"/>
        <v>0</v>
      </c>
      <c r="AV110" s="9">
        <f t="shared" si="4"/>
        <v>14</v>
      </c>
    </row>
    <row r="111" spans="1:48" s="194" customFormat="1" ht="18" customHeight="1" outlineLevel="1" x14ac:dyDescent="0.2">
      <c r="B111" s="22" t="s">
        <v>149</v>
      </c>
      <c r="C111" s="20"/>
      <c r="D111" s="19">
        <f t="shared" si="0"/>
        <v>0</v>
      </c>
      <c r="E111" s="14">
        <f t="shared" si="0"/>
        <v>0</v>
      </c>
      <c r="F111" s="14">
        <f t="shared" si="0"/>
        <v>0</v>
      </c>
      <c r="G111" s="14">
        <f t="shared" si="0"/>
        <v>0</v>
      </c>
      <c r="H111" s="14">
        <f t="shared" si="0"/>
        <v>0</v>
      </c>
      <c r="I111" s="14">
        <f t="shared" si="0"/>
        <v>0</v>
      </c>
      <c r="J111" s="14">
        <f t="shared" si="0"/>
        <v>0</v>
      </c>
      <c r="K111" s="18">
        <f t="shared" si="0"/>
        <v>0</v>
      </c>
      <c r="L111" s="19">
        <f t="shared" si="0"/>
        <v>0</v>
      </c>
      <c r="M111" s="14">
        <f t="shared" si="0"/>
        <v>0</v>
      </c>
      <c r="N111" s="14">
        <f t="shared" si="1"/>
        <v>0</v>
      </c>
      <c r="O111" s="14">
        <f t="shared" si="1"/>
        <v>0</v>
      </c>
      <c r="P111" s="14">
        <f t="shared" si="1"/>
        <v>0</v>
      </c>
      <c r="Q111" s="14">
        <f t="shared" si="1"/>
        <v>0</v>
      </c>
      <c r="R111" s="14">
        <f t="shared" si="1"/>
        <v>0</v>
      </c>
      <c r="S111" s="18">
        <f t="shared" si="1"/>
        <v>0</v>
      </c>
      <c r="T111" s="19">
        <f t="shared" si="1"/>
        <v>0</v>
      </c>
      <c r="U111" s="14">
        <f t="shared" si="1"/>
        <v>0</v>
      </c>
      <c r="V111" s="14">
        <f t="shared" si="1"/>
        <v>0</v>
      </c>
      <c r="W111" s="14">
        <f t="shared" si="1"/>
        <v>0</v>
      </c>
      <c r="X111" s="14">
        <f t="shared" si="2"/>
        <v>0</v>
      </c>
      <c r="Y111" s="14">
        <f t="shared" si="2"/>
        <v>0</v>
      </c>
      <c r="Z111" s="14">
        <f t="shared" si="2"/>
        <v>0</v>
      </c>
      <c r="AA111" s="18">
        <f t="shared" si="2"/>
        <v>0</v>
      </c>
      <c r="AB111" s="19">
        <f t="shared" si="2"/>
        <v>0</v>
      </c>
      <c r="AC111" s="14">
        <f t="shared" si="2"/>
        <v>0</v>
      </c>
      <c r="AD111" s="14">
        <f t="shared" si="2"/>
        <v>0</v>
      </c>
      <c r="AE111" s="14">
        <f t="shared" si="2"/>
        <v>0</v>
      </c>
      <c r="AF111" s="14">
        <f t="shared" si="2"/>
        <v>1</v>
      </c>
      <c r="AG111" s="14">
        <f t="shared" si="2"/>
        <v>0</v>
      </c>
      <c r="AH111" s="14">
        <f t="shared" si="3"/>
        <v>1</v>
      </c>
      <c r="AI111" s="18">
        <f t="shared" si="3"/>
        <v>0</v>
      </c>
      <c r="AJ111" s="19">
        <f t="shared" si="3"/>
        <v>1</v>
      </c>
      <c r="AK111" s="14">
        <f t="shared" si="3"/>
        <v>0</v>
      </c>
      <c r="AL111" s="14">
        <f t="shared" si="3"/>
        <v>1</v>
      </c>
      <c r="AM111" s="14">
        <f t="shared" si="3"/>
        <v>0</v>
      </c>
      <c r="AN111" s="14">
        <f t="shared" si="3"/>
        <v>0</v>
      </c>
      <c r="AO111" s="14">
        <f t="shared" si="3"/>
        <v>0</v>
      </c>
      <c r="AP111" s="14">
        <f t="shared" si="3"/>
        <v>0</v>
      </c>
      <c r="AQ111" s="18">
        <f t="shared" si="3"/>
        <v>0</v>
      </c>
      <c r="AR111" s="17">
        <f t="shared" si="3"/>
        <v>0</v>
      </c>
      <c r="AS111" s="14">
        <f t="shared" si="3"/>
        <v>0</v>
      </c>
      <c r="AT111" s="14">
        <f t="shared" si="3"/>
        <v>0</v>
      </c>
      <c r="AU111" s="14">
        <f t="shared" si="3"/>
        <v>0</v>
      </c>
      <c r="AV111" s="9">
        <f t="shared" si="4"/>
        <v>8</v>
      </c>
    </row>
    <row r="112" spans="1:48" s="194" customFormat="1" ht="18" customHeight="1" outlineLevel="1" x14ac:dyDescent="0.2">
      <c r="B112" s="22" t="s">
        <v>48</v>
      </c>
      <c r="C112" s="20"/>
      <c r="D112" s="19">
        <f t="shared" si="0"/>
        <v>0</v>
      </c>
      <c r="E112" s="14">
        <f t="shared" si="0"/>
        <v>0</v>
      </c>
      <c r="F112" s="14">
        <f t="shared" si="0"/>
        <v>0</v>
      </c>
      <c r="G112" s="14">
        <f t="shared" si="0"/>
        <v>0</v>
      </c>
      <c r="H112" s="14">
        <f t="shared" si="0"/>
        <v>0</v>
      </c>
      <c r="I112" s="14">
        <f t="shared" si="0"/>
        <v>0</v>
      </c>
      <c r="J112" s="14">
        <f t="shared" si="0"/>
        <v>0</v>
      </c>
      <c r="K112" s="18">
        <f t="shared" si="0"/>
        <v>0</v>
      </c>
      <c r="L112" s="19">
        <f t="shared" si="0"/>
        <v>0</v>
      </c>
      <c r="M112" s="14">
        <f t="shared" si="0"/>
        <v>0</v>
      </c>
      <c r="N112" s="14">
        <f t="shared" si="1"/>
        <v>0</v>
      </c>
      <c r="O112" s="14">
        <f t="shared" si="1"/>
        <v>0</v>
      </c>
      <c r="P112" s="14">
        <f t="shared" si="1"/>
        <v>0</v>
      </c>
      <c r="Q112" s="14">
        <f t="shared" si="1"/>
        <v>0</v>
      </c>
      <c r="R112" s="14">
        <f t="shared" si="1"/>
        <v>0</v>
      </c>
      <c r="S112" s="18">
        <f t="shared" si="1"/>
        <v>0</v>
      </c>
      <c r="T112" s="19">
        <f t="shared" si="1"/>
        <v>0</v>
      </c>
      <c r="U112" s="14">
        <f t="shared" si="1"/>
        <v>0</v>
      </c>
      <c r="V112" s="14">
        <f t="shared" si="1"/>
        <v>0</v>
      </c>
      <c r="W112" s="14">
        <f t="shared" si="1"/>
        <v>0</v>
      </c>
      <c r="X112" s="14">
        <f t="shared" si="2"/>
        <v>0</v>
      </c>
      <c r="Y112" s="14">
        <f t="shared" si="2"/>
        <v>0</v>
      </c>
      <c r="Z112" s="14">
        <f t="shared" si="2"/>
        <v>0</v>
      </c>
      <c r="AA112" s="18">
        <f t="shared" si="2"/>
        <v>0</v>
      </c>
      <c r="AB112" s="19">
        <f t="shared" si="2"/>
        <v>0</v>
      </c>
      <c r="AC112" s="14">
        <f t="shared" si="2"/>
        <v>0</v>
      </c>
      <c r="AD112" s="14">
        <f t="shared" si="2"/>
        <v>0</v>
      </c>
      <c r="AE112" s="14">
        <f t="shared" si="2"/>
        <v>0</v>
      </c>
      <c r="AF112" s="14">
        <f t="shared" si="2"/>
        <v>1</v>
      </c>
      <c r="AG112" s="14">
        <f t="shared" si="2"/>
        <v>0</v>
      </c>
      <c r="AH112" s="14">
        <f t="shared" si="3"/>
        <v>1</v>
      </c>
      <c r="AI112" s="18">
        <f t="shared" si="3"/>
        <v>0</v>
      </c>
      <c r="AJ112" s="19">
        <f t="shared" si="3"/>
        <v>1</v>
      </c>
      <c r="AK112" s="14">
        <f t="shared" si="3"/>
        <v>0</v>
      </c>
      <c r="AL112" s="14">
        <f t="shared" si="3"/>
        <v>0</v>
      </c>
      <c r="AM112" s="14">
        <f t="shared" si="3"/>
        <v>0</v>
      </c>
      <c r="AN112" s="14">
        <f t="shared" si="3"/>
        <v>1</v>
      </c>
      <c r="AO112" s="14">
        <f t="shared" si="3"/>
        <v>0</v>
      </c>
      <c r="AP112" s="14">
        <f t="shared" si="3"/>
        <v>1</v>
      </c>
      <c r="AQ112" s="18">
        <f t="shared" si="3"/>
        <v>0</v>
      </c>
      <c r="AR112" s="17">
        <f t="shared" si="3"/>
        <v>0</v>
      </c>
      <c r="AS112" s="14">
        <f t="shared" si="3"/>
        <v>0</v>
      </c>
      <c r="AT112" s="14">
        <f t="shared" si="3"/>
        <v>0</v>
      </c>
      <c r="AU112" s="14">
        <f t="shared" si="3"/>
        <v>0</v>
      </c>
      <c r="AV112" s="9">
        <f t="shared" si="4"/>
        <v>10</v>
      </c>
    </row>
    <row r="113" spans="2:48" s="194" customFormat="1" ht="16.5" customHeight="1" outlineLevel="1" x14ac:dyDescent="0.2">
      <c r="B113" s="22" t="s">
        <v>49</v>
      </c>
      <c r="C113" s="23"/>
      <c r="D113" s="19">
        <f t="shared" si="0"/>
        <v>0</v>
      </c>
      <c r="E113" s="14">
        <f t="shared" si="0"/>
        <v>0</v>
      </c>
      <c r="F113" s="14">
        <f t="shared" si="0"/>
        <v>0</v>
      </c>
      <c r="G113" s="14">
        <f t="shared" si="0"/>
        <v>0</v>
      </c>
      <c r="H113" s="14">
        <f t="shared" si="0"/>
        <v>0</v>
      </c>
      <c r="I113" s="14">
        <f t="shared" si="0"/>
        <v>0</v>
      </c>
      <c r="J113" s="14">
        <f t="shared" si="0"/>
        <v>0</v>
      </c>
      <c r="K113" s="18">
        <f t="shared" si="0"/>
        <v>0</v>
      </c>
      <c r="L113" s="19">
        <f t="shared" si="0"/>
        <v>0</v>
      </c>
      <c r="M113" s="14">
        <f t="shared" si="0"/>
        <v>0</v>
      </c>
      <c r="N113" s="14">
        <f t="shared" si="1"/>
        <v>0</v>
      </c>
      <c r="O113" s="14">
        <f t="shared" si="1"/>
        <v>0</v>
      </c>
      <c r="P113" s="14">
        <f t="shared" si="1"/>
        <v>0</v>
      </c>
      <c r="Q113" s="14">
        <f t="shared" si="1"/>
        <v>0</v>
      </c>
      <c r="R113" s="14">
        <f t="shared" si="1"/>
        <v>0</v>
      </c>
      <c r="S113" s="18">
        <f t="shared" si="1"/>
        <v>0</v>
      </c>
      <c r="T113" s="19">
        <f t="shared" si="1"/>
        <v>0</v>
      </c>
      <c r="U113" s="14">
        <f t="shared" si="1"/>
        <v>0</v>
      </c>
      <c r="V113" s="14">
        <f t="shared" si="1"/>
        <v>0</v>
      </c>
      <c r="W113" s="14">
        <f t="shared" si="1"/>
        <v>0</v>
      </c>
      <c r="X113" s="14">
        <f t="shared" si="2"/>
        <v>0</v>
      </c>
      <c r="Y113" s="14">
        <f t="shared" si="2"/>
        <v>0</v>
      </c>
      <c r="Z113" s="14">
        <f t="shared" si="2"/>
        <v>0</v>
      </c>
      <c r="AA113" s="18">
        <f t="shared" si="2"/>
        <v>0</v>
      </c>
      <c r="AB113" s="19">
        <f t="shared" si="2"/>
        <v>1</v>
      </c>
      <c r="AC113" s="14">
        <f t="shared" si="2"/>
        <v>0</v>
      </c>
      <c r="AD113" s="14">
        <f t="shared" si="2"/>
        <v>1</v>
      </c>
      <c r="AE113" s="14">
        <f t="shared" si="2"/>
        <v>0</v>
      </c>
      <c r="AF113" s="14">
        <f t="shared" si="2"/>
        <v>1</v>
      </c>
      <c r="AG113" s="14">
        <f t="shared" si="2"/>
        <v>0</v>
      </c>
      <c r="AH113" s="14">
        <f t="shared" si="3"/>
        <v>1</v>
      </c>
      <c r="AI113" s="18">
        <f t="shared" si="3"/>
        <v>0</v>
      </c>
      <c r="AJ113" s="19">
        <f t="shared" si="3"/>
        <v>0</v>
      </c>
      <c r="AK113" s="14">
        <f t="shared" si="3"/>
        <v>0</v>
      </c>
      <c r="AL113" s="14">
        <f t="shared" si="3"/>
        <v>0</v>
      </c>
      <c r="AM113" s="14">
        <f t="shared" si="3"/>
        <v>0</v>
      </c>
      <c r="AN113" s="14">
        <f t="shared" si="3"/>
        <v>1</v>
      </c>
      <c r="AO113" s="14">
        <f t="shared" si="3"/>
        <v>0</v>
      </c>
      <c r="AP113" s="14">
        <f t="shared" si="3"/>
        <v>1</v>
      </c>
      <c r="AQ113" s="18">
        <f t="shared" si="3"/>
        <v>0</v>
      </c>
      <c r="AR113" s="17">
        <f t="shared" si="3"/>
        <v>0</v>
      </c>
      <c r="AS113" s="14">
        <f t="shared" si="3"/>
        <v>0</v>
      </c>
      <c r="AT113" s="14">
        <f t="shared" si="3"/>
        <v>0</v>
      </c>
      <c r="AU113" s="14">
        <f t="shared" si="3"/>
        <v>0</v>
      </c>
      <c r="AV113" s="9">
        <f t="shared" si="4"/>
        <v>12</v>
      </c>
    </row>
    <row r="114" spans="2:48" s="194" customFormat="1" ht="16.5" customHeight="1" outlineLevel="1" x14ac:dyDescent="0.2">
      <c r="B114" s="22" t="s">
        <v>50</v>
      </c>
      <c r="C114" s="20"/>
      <c r="D114" s="19">
        <f t="shared" si="0"/>
        <v>0</v>
      </c>
      <c r="E114" s="14">
        <f t="shared" si="0"/>
        <v>0</v>
      </c>
      <c r="F114" s="14">
        <f t="shared" si="0"/>
        <v>0</v>
      </c>
      <c r="G114" s="14">
        <f t="shared" si="0"/>
        <v>0</v>
      </c>
      <c r="H114" s="14">
        <f t="shared" si="0"/>
        <v>0</v>
      </c>
      <c r="I114" s="14">
        <f t="shared" si="0"/>
        <v>0</v>
      </c>
      <c r="J114" s="14">
        <f t="shared" si="0"/>
        <v>0</v>
      </c>
      <c r="K114" s="18">
        <f t="shared" si="0"/>
        <v>0</v>
      </c>
      <c r="L114" s="19">
        <f t="shared" si="0"/>
        <v>0</v>
      </c>
      <c r="M114" s="14">
        <f t="shared" si="0"/>
        <v>0</v>
      </c>
      <c r="N114" s="14">
        <f t="shared" si="1"/>
        <v>0</v>
      </c>
      <c r="O114" s="14">
        <f t="shared" si="1"/>
        <v>0</v>
      </c>
      <c r="P114" s="14">
        <f t="shared" si="1"/>
        <v>0</v>
      </c>
      <c r="Q114" s="14">
        <f t="shared" si="1"/>
        <v>0</v>
      </c>
      <c r="R114" s="14">
        <f t="shared" si="1"/>
        <v>0</v>
      </c>
      <c r="S114" s="18">
        <f t="shared" si="1"/>
        <v>0</v>
      </c>
      <c r="T114" s="19">
        <f t="shared" si="1"/>
        <v>0</v>
      </c>
      <c r="U114" s="14">
        <f t="shared" si="1"/>
        <v>0</v>
      </c>
      <c r="V114" s="14">
        <f t="shared" si="1"/>
        <v>0</v>
      </c>
      <c r="W114" s="14">
        <f t="shared" si="1"/>
        <v>0</v>
      </c>
      <c r="X114" s="14">
        <f t="shared" si="2"/>
        <v>0</v>
      </c>
      <c r="Y114" s="14">
        <f t="shared" si="2"/>
        <v>0</v>
      </c>
      <c r="Z114" s="14">
        <f t="shared" si="2"/>
        <v>0</v>
      </c>
      <c r="AA114" s="18">
        <f t="shared" si="2"/>
        <v>0</v>
      </c>
      <c r="AB114" s="19">
        <f t="shared" si="2"/>
        <v>1</v>
      </c>
      <c r="AC114" s="14">
        <f t="shared" si="2"/>
        <v>0</v>
      </c>
      <c r="AD114" s="14">
        <f t="shared" si="2"/>
        <v>1</v>
      </c>
      <c r="AE114" s="14">
        <f t="shared" si="2"/>
        <v>0</v>
      </c>
      <c r="AF114" s="14">
        <f t="shared" si="2"/>
        <v>1</v>
      </c>
      <c r="AG114" s="14">
        <f t="shared" si="2"/>
        <v>0</v>
      </c>
      <c r="AH114" s="14">
        <f t="shared" si="3"/>
        <v>1</v>
      </c>
      <c r="AI114" s="18">
        <f t="shared" si="3"/>
        <v>0</v>
      </c>
      <c r="AJ114" s="19">
        <f t="shared" si="3"/>
        <v>1</v>
      </c>
      <c r="AK114" s="14">
        <f t="shared" si="3"/>
        <v>0</v>
      </c>
      <c r="AL114" s="14">
        <f t="shared" si="3"/>
        <v>1</v>
      </c>
      <c r="AM114" s="14">
        <f t="shared" si="3"/>
        <v>0</v>
      </c>
      <c r="AN114" s="14">
        <f t="shared" si="3"/>
        <v>1</v>
      </c>
      <c r="AO114" s="14">
        <f t="shared" si="3"/>
        <v>0</v>
      </c>
      <c r="AP114" s="14">
        <f t="shared" si="3"/>
        <v>1</v>
      </c>
      <c r="AQ114" s="18">
        <f t="shared" si="3"/>
        <v>0</v>
      </c>
      <c r="AR114" s="17">
        <f t="shared" si="3"/>
        <v>0</v>
      </c>
      <c r="AS114" s="14">
        <f t="shared" si="3"/>
        <v>0</v>
      </c>
      <c r="AT114" s="14">
        <f t="shared" si="3"/>
        <v>0</v>
      </c>
      <c r="AU114" s="14">
        <f t="shared" si="3"/>
        <v>0</v>
      </c>
      <c r="AV114" s="9">
        <f t="shared" si="4"/>
        <v>16</v>
      </c>
    </row>
    <row r="115" spans="2:48" s="194" customFormat="1" ht="16.5" customHeight="1" outlineLevel="1" x14ac:dyDescent="0.2">
      <c r="B115" s="22" t="s">
        <v>241</v>
      </c>
      <c r="C115" s="20"/>
      <c r="D115" s="19">
        <f t="shared" si="0"/>
        <v>0</v>
      </c>
      <c r="E115" s="14">
        <f t="shared" si="0"/>
        <v>0</v>
      </c>
      <c r="F115" s="14">
        <f t="shared" si="0"/>
        <v>0</v>
      </c>
      <c r="G115" s="14">
        <f t="shared" si="0"/>
        <v>0</v>
      </c>
      <c r="H115" s="14">
        <f t="shared" si="0"/>
        <v>0</v>
      </c>
      <c r="I115" s="14">
        <f t="shared" si="0"/>
        <v>0</v>
      </c>
      <c r="J115" s="14">
        <f t="shared" si="0"/>
        <v>0</v>
      </c>
      <c r="K115" s="18">
        <f t="shared" si="0"/>
        <v>0</v>
      </c>
      <c r="L115" s="19">
        <f t="shared" si="0"/>
        <v>0</v>
      </c>
      <c r="M115" s="14">
        <f t="shared" si="0"/>
        <v>0</v>
      </c>
      <c r="N115" s="14">
        <f t="shared" si="1"/>
        <v>0</v>
      </c>
      <c r="O115" s="14">
        <f t="shared" si="1"/>
        <v>0</v>
      </c>
      <c r="P115" s="14">
        <f t="shared" si="1"/>
        <v>0</v>
      </c>
      <c r="Q115" s="14">
        <f t="shared" si="1"/>
        <v>0</v>
      </c>
      <c r="R115" s="14">
        <f t="shared" si="1"/>
        <v>0</v>
      </c>
      <c r="S115" s="18">
        <f t="shared" si="1"/>
        <v>0</v>
      </c>
      <c r="T115" s="19">
        <f t="shared" si="1"/>
        <v>0</v>
      </c>
      <c r="U115" s="14">
        <f t="shared" si="1"/>
        <v>0</v>
      </c>
      <c r="V115" s="14">
        <f t="shared" si="1"/>
        <v>0</v>
      </c>
      <c r="W115" s="14">
        <f t="shared" si="1"/>
        <v>0</v>
      </c>
      <c r="X115" s="14">
        <f t="shared" si="2"/>
        <v>0</v>
      </c>
      <c r="Y115" s="14">
        <f t="shared" si="2"/>
        <v>0</v>
      </c>
      <c r="Z115" s="14">
        <f t="shared" si="2"/>
        <v>0</v>
      </c>
      <c r="AA115" s="18">
        <f t="shared" si="2"/>
        <v>0</v>
      </c>
      <c r="AB115" s="19">
        <f t="shared" si="2"/>
        <v>0</v>
      </c>
      <c r="AC115" s="14">
        <f t="shared" si="2"/>
        <v>0</v>
      </c>
      <c r="AD115" s="14">
        <f t="shared" si="2"/>
        <v>0</v>
      </c>
      <c r="AE115" s="14">
        <f t="shared" si="2"/>
        <v>0</v>
      </c>
      <c r="AF115" s="14">
        <f t="shared" si="2"/>
        <v>1</v>
      </c>
      <c r="AG115" s="14">
        <f t="shared" si="2"/>
        <v>0</v>
      </c>
      <c r="AH115" s="14">
        <f t="shared" si="3"/>
        <v>1</v>
      </c>
      <c r="AI115" s="18">
        <f t="shared" si="3"/>
        <v>0</v>
      </c>
      <c r="AJ115" s="19">
        <f t="shared" si="3"/>
        <v>1</v>
      </c>
      <c r="AK115" s="14">
        <f t="shared" si="3"/>
        <v>0</v>
      </c>
      <c r="AL115" s="14">
        <f t="shared" si="3"/>
        <v>1</v>
      </c>
      <c r="AM115" s="14">
        <f t="shared" si="3"/>
        <v>0</v>
      </c>
      <c r="AN115" s="14">
        <f t="shared" si="3"/>
        <v>1</v>
      </c>
      <c r="AO115" s="14">
        <f t="shared" si="3"/>
        <v>0</v>
      </c>
      <c r="AP115" s="14">
        <f t="shared" si="3"/>
        <v>1</v>
      </c>
      <c r="AQ115" s="18">
        <f t="shared" si="3"/>
        <v>0</v>
      </c>
      <c r="AR115" s="17">
        <f t="shared" si="3"/>
        <v>0</v>
      </c>
      <c r="AS115" s="14">
        <f t="shared" si="3"/>
        <v>0</v>
      </c>
      <c r="AT115" s="14">
        <f t="shared" si="3"/>
        <v>0</v>
      </c>
      <c r="AU115" s="14">
        <f t="shared" si="3"/>
        <v>0</v>
      </c>
      <c r="AV115" s="9">
        <f t="shared" si="4"/>
        <v>12</v>
      </c>
    </row>
    <row r="116" spans="2:48" s="194" customFormat="1" ht="16.5" customHeight="1" outlineLevel="1" x14ac:dyDescent="0.2">
      <c r="B116" s="22" t="s">
        <v>52</v>
      </c>
      <c r="C116" s="20"/>
      <c r="D116" s="19">
        <f t="shared" si="0"/>
        <v>0</v>
      </c>
      <c r="E116" s="14">
        <f t="shared" si="0"/>
        <v>0</v>
      </c>
      <c r="F116" s="14">
        <f t="shared" si="0"/>
        <v>0</v>
      </c>
      <c r="G116" s="14">
        <f t="shared" si="0"/>
        <v>0</v>
      </c>
      <c r="H116" s="14">
        <f t="shared" si="0"/>
        <v>0</v>
      </c>
      <c r="I116" s="14">
        <f t="shared" si="0"/>
        <v>0</v>
      </c>
      <c r="J116" s="14">
        <f t="shared" si="0"/>
        <v>0</v>
      </c>
      <c r="K116" s="18">
        <f t="shared" si="0"/>
        <v>0</v>
      </c>
      <c r="L116" s="19">
        <f t="shared" si="0"/>
        <v>0</v>
      </c>
      <c r="M116" s="14">
        <f t="shared" si="0"/>
        <v>0</v>
      </c>
      <c r="N116" s="14">
        <f t="shared" si="1"/>
        <v>0</v>
      </c>
      <c r="O116" s="14">
        <f t="shared" si="1"/>
        <v>0</v>
      </c>
      <c r="P116" s="14">
        <f t="shared" si="1"/>
        <v>0</v>
      </c>
      <c r="Q116" s="14">
        <f t="shared" si="1"/>
        <v>0</v>
      </c>
      <c r="R116" s="14">
        <f t="shared" si="1"/>
        <v>0</v>
      </c>
      <c r="S116" s="18">
        <f t="shared" si="1"/>
        <v>0</v>
      </c>
      <c r="T116" s="19">
        <f t="shared" si="1"/>
        <v>0</v>
      </c>
      <c r="U116" s="14">
        <f t="shared" si="1"/>
        <v>0</v>
      </c>
      <c r="V116" s="14">
        <f t="shared" si="1"/>
        <v>0</v>
      </c>
      <c r="W116" s="14">
        <f t="shared" si="1"/>
        <v>0</v>
      </c>
      <c r="X116" s="14">
        <f t="shared" si="2"/>
        <v>0</v>
      </c>
      <c r="Y116" s="14">
        <f t="shared" si="2"/>
        <v>0</v>
      </c>
      <c r="Z116" s="14">
        <f t="shared" si="2"/>
        <v>0</v>
      </c>
      <c r="AA116" s="18">
        <f t="shared" si="2"/>
        <v>0</v>
      </c>
      <c r="AB116" s="19">
        <f t="shared" si="2"/>
        <v>0</v>
      </c>
      <c r="AC116" s="14">
        <f t="shared" si="2"/>
        <v>0</v>
      </c>
      <c r="AD116" s="14">
        <f t="shared" si="2"/>
        <v>0</v>
      </c>
      <c r="AE116" s="14">
        <f t="shared" si="2"/>
        <v>0</v>
      </c>
      <c r="AF116" s="14">
        <f t="shared" si="2"/>
        <v>1</v>
      </c>
      <c r="AG116" s="14">
        <f t="shared" si="2"/>
        <v>0</v>
      </c>
      <c r="AH116" s="14">
        <f t="shared" si="3"/>
        <v>1</v>
      </c>
      <c r="AI116" s="18">
        <f t="shared" si="3"/>
        <v>0</v>
      </c>
      <c r="AJ116" s="19">
        <f t="shared" si="3"/>
        <v>0</v>
      </c>
      <c r="AK116" s="14">
        <f t="shared" si="3"/>
        <v>0</v>
      </c>
      <c r="AL116" s="14">
        <f t="shared" si="3"/>
        <v>0</v>
      </c>
      <c r="AM116" s="14">
        <f t="shared" si="3"/>
        <v>0</v>
      </c>
      <c r="AN116" s="14">
        <f t="shared" si="3"/>
        <v>0</v>
      </c>
      <c r="AO116" s="14">
        <f t="shared" si="3"/>
        <v>0</v>
      </c>
      <c r="AP116" s="14">
        <f t="shared" si="3"/>
        <v>0</v>
      </c>
      <c r="AQ116" s="18">
        <f t="shared" si="3"/>
        <v>0</v>
      </c>
      <c r="AR116" s="17">
        <f t="shared" si="3"/>
        <v>0</v>
      </c>
      <c r="AS116" s="14">
        <f t="shared" si="3"/>
        <v>0</v>
      </c>
      <c r="AT116" s="14">
        <f t="shared" si="3"/>
        <v>0</v>
      </c>
      <c r="AU116" s="14">
        <f t="shared" si="3"/>
        <v>0</v>
      </c>
      <c r="AV116" s="9">
        <f t="shared" si="4"/>
        <v>4</v>
      </c>
    </row>
    <row r="117" spans="2:48" s="194" customFormat="1" ht="16.5" customHeight="1" outlineLevel="1" x14ac:dyDescent="0.2">
      <c r="B117" s="22" t="s">
        <v>53</v>
      </c>
      <c r="C117" s="20"/>
      <c r="D117" s="19">
        <f t="shared" ref="D117:M128" si="5">IF($B117&lt;&gt;"",COUNTIF(D$12:D$102,$B117),0)</f>
        <v>0</v>
      </c>
      <c r="E117" s="14">
        <f t="shared" si="5"/>
        <v>0</v>
      </c>
      <c r="F117" s="14">
        <f t="shared" si="5"/>
        <v>0</v>
      </c>
      <c r="G117" s="14">
        <f t="shared" si="5"/>
        <v>0</v>
      </c>
      <c r="H117" s="14">
        <f t="shared" si="5"/>
        <v>0</v>
      </c>
      <c r="I117" s="14">
        <f t="shared" si="5"/>
        <v>0</v>
      </c>
      <c r="J117" s="14">
        <f t="shared" si="5"/>
        <v>0</v>
      </c>
      <c r="K117" s="18">
        <f t="shared" si="5"/>
        <v>0</v>
      </c>
      <c r="L117" s="19">
        <f t="shared" si="5"/>
        <v>0</v>
      </c>
      <c r="M117" s="14">
        <f t="shared" si="5"/>
        <v>0</v>
      </c>
      <c r="N117" s="14">
        <f t="shared" ref="N117:W128" si="6">IF($B117&lt;&gt;"",COUNTIF(N$12:N$102,$B117),0)</f>
        <v>0</v>
      </c>
      <c r="O117" s="14">
        <f t="shared" si="6"/>
        <v>0</v>
      </c>
      <c r="P117" s="14">
        <f t="shared" si="6"/>
        <v>0</v>
      </c>
      <c r="Q117" s="14">
        <f t="shared" si="6"/>
        <v>0</v>
      </c>
      <c r="R117" s="14">
        <f t="shared" si="6"/>
        <v>0</v>
      </c>
      <c r="S117" s="18">
        <f t="shared" si="6"/>
        <v>0</v>
      </c>
      <c r="T117" s="19">
        <f t="shared" si="6"/>
        <v>0</v>
      </c>
      <c r="U117" s="14">
        <f t="shared" si="6"/>
        <v>0</v>
      </c>
      <c r="V117" s="14">
        <f t="shared" si="6"/>
        <v>0</v>
      </c>
      <c r="W117" s="14">
        <f t="shared" si="6"/>
        <v>0</v>
      </c>
      <c r="X117" s="14">
        <f t="shared" ref="X117:AG128" si="7">IF($B117&lt;&gt;"",COUNTIF(X$12:X$102,$B117),0)</f>
        <v>0</v>
      </c>
      <c r="Y117" s="14">
        <f t="shared" si="7"/>
        <v>0</v>
      </c>
      <c r="Z117" s="14">
        <f t="shared" si="7"/>
        <v>0</v>
      </c>
      <c r="AA117" s="18">
        <f t="shared" si="7"/>
        <v>0</v>
      </c>
      <c r="AB117" s="19">
        <f t="shared" si="7"/>
        <v>0</v>
      </c>
      <c r="AC117" s="14">
        <f t="shared" si="7"/>
        <v>0</v>
      </c>
      <c r="AD117" s="14">
        <f t="shared" si="7"/>
        <v>0</v>
      </c>
      <c r="AE117" s="14">
        <f t="shared" si="7"/>
        <v>0</v>
      </c>
      <c r="AF117" s="14">
        <f t="shared" si="7"/>
        <v>0</v>
      </c>
      <c r="AG117" s="14">
        <f t="shared" si="7"/>
        <v>0</v>
      </c>
      <c r="AH117" s="14">
        <f t="shared" ref="AH117:AU128" si="8">IF($B117&lt;&gt;"",COUNTIF(AH$12:AH$102,$B117),0)</f>
        <v>0</v>
      </c>
      <c r="AI117" s="18">
        <f t="shared" si="8"/>
        <v>0</v>
      </c>
      <c r="AJ117" s="19">
        <f t="shared" si="8"/>
        <v>1</v>
      </c>
      <c r="AK117" s="14">
        <f t="shared" si="8"/>
        <v>0</v>
      </c>
      <c r="AL117" s="14">
        <f t="shared" si="8"/>
        <v>1</v>
      </c>
      <c r="AM117" s="14">
        <f t="shared" si="8"/>
        <v>0</v>
      </c>
      <c r="AN117" s="14">
        <f t="shared" si="8"/>
        <v>1</v>
      </c>
      <c r="AO117" s="14">
        <f t="shared" si="8"/>
        <v>0</v>
      </c>
      <c r="AP117" s="14">
        <f t="shared" si="8"/>
        <v>1</v>
      </c>
      <c r="AQ117" s="18">
        <f t="shared" si="8"/>
        <v>0</v>
      </c>
      <c r="AR117" s="17">
        <f t="shared" si="8"/>
        <v>0</v>
      </c>
      <c r="AS117" s="14">
        <f t="shared" si="8"/>
        <v>0</v>
      </c>
      <c r="AT117" s="14">
        <f t="shared" si="8"/>
        <v>0</v>
      </c>
      <c r="AU117" s="14">
        <f t="shared" si="8"/>
        <v>0</v>
      </c>
      <c r="AV117" s="9">
        <f t="shared" si="4"/>
        <v>8</v>
      </c>
    </row>
    <row r="118" spans="2:48" s="194" customFormat="1" ht="16.5" customHeight="1" outlineLevel="1" x14ac:dyDescent="0.2">
      <c r="B118" s="22" t="s">
        <v>116</v>
      </c>
      <c r="C118" s="20"/>
      <c r="D118" s="19">
        <f t="shared" si="5"/>
        <v>0</v>
      </c>
      <c r="E118" s="14">
        <f t="shared" si="5"/>
        <v>0</v>
      </c>
      <c r="F118" s="14">
        <f t="shared" si="5"/>
        <v>0</v>
      </c>
      <c r="G118" s="14">
        <f t="shared" si="5"/>
        <v>0</v>
      </c>
      <c r="H118" s="14">
        <f t="shared" si="5"/>
        <v>0</v>
      </c>
      <c r="I118" s="14">
        <f t="shared" si="5"/>
        <v>0</v>
      </c>
      <c r="J118" s="14">
        <f t="shared" si="5"/>
        <v>0</v>
      </c>
      <c r="K118" s="18">
        <f t="shared" si="5"/>
        <v>0</v>
      </c>
      <c r="L118" s="19">
        <f t="shared" si="5"/>
        <v>0</v>
      </c>
      <c r="M118" s="14">
        <f t="shared" si="5"/>
        <v>0</v>
      </c>
      <c r="N118" s="14">
        <f t="shared" si="6"/>
        <v>0</v>
      </c>
      <c r="O118" s="14">
        <f t="shared" si="6"/>
        <v>0</v>
      </c>
      <c r="P118" s="14">
        <f t="shared" si="6"/>
        <v>0</v>
      </c>
      <c r="Q118" s="14">
        <f t="shared" si="6"/>
        <v>0</v>
      </c>
      <c r="R118" s="14">
        <f t="shared" si="6"/>
        <v>0</v>
      </c>
      <c r="S118" s="18">
        <f t="shared" si="6"/>
        <v>0</v>
      </c>
      <c r="T118" s="19">
        <f t="shared" si="6"/>
        <v>0</v>
      </c>
      <c r="U118" s="14">
        <f t="shared" si="6"/>
        <v>0</v>
      </c>
      <c r="V118" s="14">
        <f t="shared" si="6"/>
        <v>0</v>
      </c>
      <c r="W118" s="14">
        <f t="shared" si="6"/>
        <v>0</v>
      </c>
      <c r="X118" s="14">
        <f t="shared" si="7"/>
        <v>0</v>
      </c>
      <c r="Y118" s="14">
        <f t="shared" si="7"/>
        <v>0</v>
      </c>
      <c r="Z118" s="14">
        <f t="shared" si="7"/>
        <v>0</v>
      </c>
      <c r="AA118" s="18">
        <f t="shared" si="7"/>
        <v>0</v>
      </c>
      <c r="AB118" s="19">
        <f t="shared" si="7"/>
        <v>0</v>
      </c>
      <c r="AC118" s="14">
        <f t="shared" si="7"/>
        <v>0</v>
      </c>
      <c r="AD118" s="14">
        <f t="shared" si="7"/>
        <v>0</v>
      </c>
      <c r="AE118" s="14">
        <f t="shared" si="7"/>
        <v>0</v>
      </c>
      <c r="AF118" s="14">
        <f t="shared" si="7"/>
        <v>0</v>
      </c>
      <c r="AG118" s="14">
        <f t="shared" si="7"/>
        <v>0</v>
      </c>
      <c r="AH118" s="14">
        <f t="shared" si="8"/>
        <v>0</v>
      </c>
      <c r="AI118" s="18">
        <f t="shared" si="8"/>
        <v>0</v>
      </c>
      <c r="AJ118" s="19">
        <f t="shared" si="8"/>
        <v>0</v>
      </c>
      <c r="AK118" s="14">
        <f t="shared" si="8"/>
        <v>0</v>
      </c>
      <c r="AL118" s="14">
        <f t="shared" si="8"/>
        <v>0</v>
      </c>
      <c r="AM118" s="14">
        <f t="shared" si="8"/>
        <v>0</v>
      </c>
      <c r="AN118" s="14">
        <f t="shared" si="8"/>
        <v>0</v>
      </c>
      <c r="AO118" s="14">
        <f t="shared" si="8"/>
        <v>0</v>
      </c>
      <c r="AP118" s="14">
        <f t="shared" si="8"/>
        <v>0</v>
      </c>
      <c r="AQ118" s="18">
        <f t="shared" si="8"/>
        <v>0</v>
      </c>
      <c r="AR118" s="17">
        <f t="shared" si="8"/>
        <v>0</v>
      </c>
      <c r="AS118" s="14">
        <f t="shared" si="8"/>
        <v>0</v>
      </c>
      <c r="AT118" s="14">
        <f t="shared" si="8"/>
        <v>0</v>
      </c>
      <c r="AU118" s="14">
        <f t="shared" si="8"/>
        <v>0</v>
      </c>
      <c r="AV118" s="9">
        <f t="shared" si="4"/>
        <v>0</v>
      </c>
    </row>
    <row r="119" spans="2:48" s="194" customFormat="1" ht="18" customHeight="1" outlineLevel="1" x14ac:dyDescent="0.2">
      <c r="B119" s="122"/>
      <c r="C119" s="20"/>
      <c r="D119" s="19">
        <f t="shared" si="5"/>
        <v>0</v>
      </c>
      <c r="E119" s="14">
        <f t="shared" si="5"/>
        <v>0</v>
      </c>
      <c r="F119" s="14">
        <f t="shared" si="5"/>
        <v>0</v>
      </c>
      <c r="G119" s="14">
        <f t="shared" si="5"/>
        <v>0</v>
      </c>
      <c r="H119" s="14">
        <f t="shared" si="5"/>
        <v>0</v>
      </c>
      <c r="I119" s="14">
        <f t="shared" si="5"/>
        <v>0</v>
      </c>
      <c r="J119" s="14">
        <f t="shared" si="5"/>
        <v>0</v>
      </c>
      <c r="K119" s="18">
        <f t="shared" si="5"/>
        <v>0</v>
      </c>
      <c r="L119" s="19">
        <f t="shared" si="5"/>
        <v>0</v>
      </c>
      <c r="M119" s="14">
        <f t="shared" si="5"/>
        <v>0</v>
      </c>
      <c r="N119" s="14">
        <f t="shared" si="6"/>
        <v>0</v>
      </c>
      <c r="O119" s="14">
        <f t="shared" si="6"/>
        <v>0</v>
      </c>
      <c r="P119" s="14">
        <f t="shared" si="6"/>
        <v>0</v>
      </c>
      <c r="Q119" s="14">
        <f t="shared" si="6"/>
        <v>0</v>
      </c>
      <c r="R119" s="14">
        <f t="shared" si="6"/>
        <v>0</v>
      </c>
      <c r="S119" s="18">
        <f t="shared" si="6"/>
        <v>0</v>
      </c>
      <c r="T119" s="19">
        <f t="shared" si="6"/>
        <v>0</v>
      </c>
      <c r="U119" s="14">
        <f t="shared" si="6"/>
        <v>0</v>
      </c>
      <c r="V119" s="14">
        <f t="shared" si="6"/>
        <v>0</v>
      </c>
      <c r="W119" s="14">
        <f t="shared" si="6"/>
        <v>0</v>
      </c>
      <c r="X119" s="14">
        <f t="shared" si="7"/>
        <v>0</v>
      </c>
      <c r="Y119" s="14">
        <f t="shared" si="7"/>
        <v>0</v>
      </c>
      <c r="Z119" s="14">
        <f t="shared" si="7"/>
        <v>0</v>
      </c>
      <c r="AA119" s="18">
        <f t="shared" si="7"/>
        <v>0</v>
      </c>
      <c r="AB119" s="19">
        <f t="shared" si="7"/>
        <v>0</v>
      </c>
      <c r="AC119" s="14">
        <f t="shared" si="7"/>
        <v>0</v>
      </c>
      <c r="AD119" s="14">
        <f t="shared" si="7"/>
        <v>0</v>
      </c>
      <c r="AE119" s="14">
        <f t="shared" si="7"/>
        <v>0</v>
      </c>
      <c r="AF119" s="14">
        <f t="shared" si="7"/>
        <v>0</v>
      </c>
      <c r="AG119" s="14">
        <f t="shared" si="7"/>
        <v>0</v>
      </c>
      <c r="AH119" s="14">
        <f t="shared" si="8"/>
        <v>0</v>
      </c>
      <c r="AI119" s="18">
        <f t="shared" si="8"/>
        <v>0</v>
      </c>
      <c r="AJ119" s="19">
        <f t="shared" si="8"/>
        <v>0</v>
      </c>
      <c r="AK119" s="14">
        <f t="shared" si="8"/>
        <v>0</v>
      </c>
      <c r="AL119" s="14">
        <f t="shared" si="8"/>
        <v>0</v>
      </c>
      <c r="AM119" s="14">
        <f t="shared" si="8"/>
        <v>0</v>
      </c>
      <c r="AN119" s="14">
        <f t="shared" si="8"/>
        <v>0</v>
      </c>
      <c r="AO119" s="14">
        <f t="shared" si="8"/>
        <v>0</v>
      </c>
      <c r="AP119" s="14">
        <f t="shared" si="8"/>
        <v>0</v>
      </c>
      <c r="AQ119" s="18">
        <f t="shared" si="8"/>
        <v>0</v>
      </c>
      <c r="AR119" s="17">
        <f t="shared" si="8"/>
        <v>0</v>
      </c>
      <c r="AS119" s="14">
        <f t="shared" si="8"/>
        <v>0</v>
      </c>
      <c r="AT119" s="14">
        <f t="shared" si="8"/>
        <v>0</v>
      </c>
      <c r="AU119" s="14">
        <f t="shared" si="8"/>
        <v>0</v>
      </c>
      <c r="AV119" s="9">
        <f t="shared" si="4"/>
        <v>0</v>
      </c>
    </row>
    <row r="120" spans="2:48" s="194" customFormat="1" ht="18" customHeight="1" outlineLevel="1" x14ac:dyDescent="0.2">
      <c r="B120" s="22" t="s">
        <v>121</v>
      </c>
      <c r="C120" s="20"/>
      <c r="D120" s="19">
        <f t="shared" si="5"/>
        <v>0</v>
      </c>
      <c r="E120" s="14">
        <f t="shared" si="5"/>
        <v>0</v>
      </c>
      <c r="F120" s="14">
        <f t="shared" si="5"/>
        <v>0</v>
      </c>
      <c r="G120" s="14">
        <f t="shared" si="5"/>
        <v>0</v>
      </c>
      <c r="H120" s="14">
        <f t="shared" si="5"/>
        <v>0</v>
      </c>
      <c r="I120" s="14">
        <f t="shared" si="5"/>
        <v>0</v>
      </c>
      <c r="J120" s="14">
        <f t="shared" si="5"/>
        <v>0</v>
      </c>
      <c r="K120" s="18">
        <f t="shared" si="5"/>
        <v>0</v>
      </c>
      <c r="L120" s="19">
        <f t="shared" si="5"/>
        <v>0</v>
      </c>
      <c r="M120" s="14">
        <f t="shared" si="5"/>
        <v>0</v>
      </c>
      <c r="N120" s="14">
        <f t="shared" si="6"/>
        <v>0</v>
      </c>
      <c r="O120" s="14">
        <f t="shared" si="6"/>
        <v>0</v>
      </c>
      <c r="P120" s="14">
        <f t="shared" si="6"/>
        <v>0</v>
      </c>
      <c r="Q120" s="14">
        <f t="shared" si="6"/>
        <v>0</v>
      </c>
      <c r="R120" s="14">
        <f t="shared" si="6"/>
        <v>0</v>
      </c>
      <c r="S120" s="18">
        <f t="shared" si="6"/>
        <v>0</v>
      </c>
      <c r="T120" s="19">
        <f t="shared" si="6"/>
        <v>0</v>
      </c>
      <c r="U120" s="14">
        <f t="shared" si="6"/>
        <v>0</v>
      </c>
      <c r="V120" s="14">
        <f t="shared" si="6"/>
        <v>0</v>
      </c>
      <c r="W120" s="14">
        <f t="shared" si="6"/>
        <v>0</v>
      </c>
      <c r="X120" s="14">
        <f t="shared" si="7"/>
        <v>0</v>
      </c>
      <c r="Y120" s="14">
        <f t="shared" si="7"/>
        <v>0</v>
      </c>
      <c r="Z120" s="14">
        <f t="shared" si="7"/>
        <v>0</v>
      </c>
      <c r="AA120" s="18">
        <f t="shared" si="7"/>
        <v>0</v>
      </c>
      <c r="AB120" s="19">
        <f t="shared" si="7"/>
        <v>0</v>
      </c>
      <c r="AC120" s="14">
        <f t="shared" si="7"/>
        <v>0</v>
      </c>
      <c r="AD120" s="14">
        <f t="shared" si="7"/>
        <v>1</v>
      </c>
      <c r="AE120" s="14">
        <f t="shared" si="7"/>
        <v>0</v>
      </c>
      <c r="AF120" s="14">
        <f t="shared" si="7"/>
        <v>0</v>
      </c>
      <c r="AG120" s="14">
        <f t="shared" si="7"/>
        <v>0</v>
      </c>
      <c r="AH120" s="14">
        <f t="shared" si="8"/>
        <v>0</v>
      </c>
      <c r="AI120" s="18">
        <f t="shared" si="8"/>
        <v>0</v>
      </c>
      <c r="AJ120" s="19">
        <f t="shared" si="8"/>
        <v>0</v>
      </c>
      <c r="AK120" s="14">
        <f t="shared" si="8"/>
        <v>0</v>
      </c>
      <c r="AL120" s="14">
        <f t="shared" si="8"/>
        <v>0</v>
      </c>
      <c r="AM120" s="14">
        <f t="shared" si="8"/>
        <v>0</v>
      </c>
      <c r="AN120" s="14">
        <f t="shared" si="8"/>
        <v>0</v>
      </c>
      <c r="AO120" s="14">
        <f t="shared" si="8"/>
        <v>0</v>
      </c>
      <c r="AP120" s="14">
        <f t="shared" si="8"/>
        <v>0</v>
      </c>
      <c r="AQ120" s="18">
        <f t="shared" si="8"/>
        <v>0</v>
      </c>
      <c r="AR120" s="17">
        <f t="shared" si="8"/>
        <v>0</v>
      </c>
      <c r="AS120" s="14">
        <f t="shared" si="8"/>
        <v>0</v>
      </c>
      <c r="AT120" s="14">
        <f t="shared" si="8"/>
        <v>0</v>
      </c>
      <c r="AU120" s="14">
        <f t="shared" si="8"/>
        <v>0</v>
      </c>
      <c r="AV120" s="9">
        <f t="shared" si="4"/>
        <v>2</v>
      </c>
    </row>
    <row r="121" spans="2:48" s="194" customFormat="1" ht="18" customHeight="1" outlineLevel="1" x14ac:dyDescent="0.2">
      <c r="B121" s="22"/>
      <c r="C121" s="20"/>
      <c r="D121" s="19">
        <f t="shared" si="5"/>
        <v>0</v>
      </c>
      <c r="E121" s="14">
        <f t="shared" si="5"/>
        <v>0</v>
      </c>
      <c r="F121" s="14">
        <f t="shared" si="5"/>
        <v>0</v>
      </c>
      <c r="G121" s="14">
        <f t="shared" si="5"/>
        <v>0</v>
      </c>
      <c r="H121" s="14">
        <f t="shared" si="5"/>
        <v>0</v>
      </c>
      <c r="I121" s="14">
        <f t="shared" si="5"/>
        <v>0</v>
      </c>
      <c r="J121" s="14">
        <f t="shared" si="5"/>
        <v>0</v>
      </c>
      <c r="K121" s="18">
        <f t="shared" si="5"/>
        <v>0</v>
      </c>
      <c r="L121" s="19">
        <f t="shared" si="5"/>
        <v>0</v>
      </c>
      <c r="M121" s="14">
        <f t="shared" si="5"/>
        <v>0</v>
      </c>
      <c r="N121" s="14">
        <f t="shared" si="6"/>
        <v>0</v>
      </c>
      <c r="O121" s="14">
        <f t="shared" si="6"/>
        <v>0</v>
      </c>
      <c r="P121" s="14">
        <f t="shared" si="6"/>
        <v>0</v>
      </c>
      <c r="Q121" s="14">
        <f t="shared" si="6"/>
        <v>0</v>
      </c>
      <c r="R121" s="14">
        <f t="shared" si="6"/>
        <v>0</v>
      </c>
      <c r="S121" s="18">
        <f t="shared" si="6"/>
        <v>0</v>
      </c>
      <c r="T121" s="19">
        <f t="shared" si="6"/>
        <v>0</v>
      </c>
      <c r="U121" s="14">
        <f t="shared" si="6"/>
        <v>0</v>
      </c>
      <c r="V121" s="14">
        <f t="shared" si="6"/>
        <v>0</v>
      </c>
      <c r="W121" s="14">
        <f t="shared" si="6"/>
        <v>0</v>
      </c>
      <c r="X121" s="14">
        <f t="shared" si="7"/>
        <v>0</v>
      </c>
      <c r="Y121" s="14">
        <f t="shared" si="7"/>
        <v>0</v>
      </c>
      <c r="Z121" s="14">
        <f t="shared" si="7"/>
        <v>0</v>
      </c>
      <c r="AA121" s="18">
        <f t="shared" si="7"/>
        <v>0</v>
      </c>
      <c r="AB121" s="19">
        <f t="shared" si="7"/>
        <v>0</v>
      </c>
      <c r="AC121" s="14">
        <f t="shared" si="7"/>
        <v>0</v>
      </c>
      <c r="AD121" s="14">
        <f t="shared" si="7"/>
        <v>0</v>
      </c>
      <c r="AE121" s="14">
        <f t="shared" si="7"/>
        <v>0</v>
      </c>
      <c r="AF121" s="14">
        <f t="shared" si="7"/>
        <v>0</v>
      </c>
      <c r="AG121" s="14">
        <f t="shared" si="7"/>
        <v>0</v>
      </c>
      <c r="AH121" s="14">
        <f t="shared" si="8"/>
        <v>0</v>
      </c>
      <c r="AI121" s="18">
        <f t="shared" si="8"/>
        <v>0</v>
      </c>
      <c r="AJ121" s="19">
        <f t="shared" si="8"/>
        <v>0</v>
      </c>
      <c r="AK121" s="14">
        <f t="shared" si="8"/>
        <v>0</v>
      </c>
      <c r="AL121" s="14">
        <f t="shared" si="8"/>
        <v>0</v>
      </c>
      <c r="AM121" s="14">
        <f t="shared" si="8"/>
        <v>0</v>
      </c>
      <c r="AN121" s="14">
        <f t="shared" si="8"/>
        <v>0</v>
      </c>
      <c r="AO121" s="14">
        <f t="shared" si="8"/>
        <v>0</v>
      </c>
      <c r="AP121" s="14">
        <f t="shared" si="8"/>
        <v>0</v>
      </c>
      <c r="AQ121" s="18">
        <f t="shared" si="8"/>
        <v>0</v>
      </c>
      <c r="AR121" s="17">
        <f t="shared" si="8"/>
        <v>0</v>
      </c>
      <c r="AS121" s="14">
        <f t="shared" si="8"/>
        <v>0</v>
      </c>
      <c r="AT121" s="14">
        <f t="shared" si="8"/>
        <v>0</v>
      </c>
      <c r="AU121" s="14">
        <f t="shared" si="8"/>
        <v>0</v>
      </c>
      <c r="AV121" s="9">
        <f t="shared" si="4"/>
        <v>0</v>
      </c>
    </row>
    <row r="122" spans="2:48" s="194" customFormat="1" ht="16.5" customHeight="1" outlineLevel="1" x14ac:dyDescent="0.2">
      <c r="B122" s="22"/>
      <c r="C122" s="20"/>
      <c r="D122" s="19">
        <f t="shared" si="5"/>
        <v>0</v>
      </c>
      <c r="E122" s="14">
        <f t="shared" si="5"/>
        <v>0</v>
      </c>
      <c r="F122" s="14">
        <f t="shared" si="5"/>
        <v>0</v>
      </c>
      <c r="G122" s="14">
        <f t="shared" si="5"/>
        <v>0</v>
      </c>
      <c r="H122" s="14">
        <f t="shared" si="5"/>
        <v>0</v>
      </c>
      <c r="I122" s="14">
        <f t="shared" si="5"/>
        <v>0</v>
      </c>
      <c r="J122" s="14">
        <f t="shared" si="5"/>
        <v>0</v>
      </c>
      <c r="K122" s="18">
        <f t="shared" si="5"/>
        <v>0</v>
      </c>
      <c r="L122" s="19">
        <f t="shared" si="5"/>
        <v>0</v>
      </c>
      <c r="M122" s="14">
        <f t="shared" si="5"/>
        <v>0</v>
      </c>
      <c r="N122" s="14">
        <f t="shared" si="6"/>
        <v>0</v>
      </c>
      <c r="O122" s="14">
        <f t="shared" si="6"/>
        <v>0</v>
      </c>
      <c r="P122" s="14">
        <f t="shared" si="6"/>
        <v>0</v>
      </c>
      <c r="Q122" s="14">
        <f t="shared" si="6"/>
        <v>0</v>
      </c>
      <c r="R122" s="14">
        <f t="shared" si="6"/>
        <v>0</v>
      </c>
      <c r="S122" s="18">
        <f t="shared" si="6"/>
        <v>0</v>
      </c>
      <c r="T122" s="19">
        <f t="shared" si="6"/>
        <v>0</v>
      </c>
      <c r="U122" s="14">
        <f t="shared" si="6"/>
        <v>0</v>
      </c>
      <c r="V122" s="14">
        <f t="shared" si="6"/>
        <v>0</v>
      </c>
      <c r="W122" s="14">
        <f t="shared" si="6"/>
        <v>0</v>
      </c>
      <c r="X122" s="14">
        <f t="shared" si="7"/>
        <v>0</v>
      </c>
      <c r="Y122" s="14">
        <f t="shared" si="7"/>
        <v>0</v>
      </c>
      <c r="Z122" s="14">
        <f t="shared" si="7"/>
        <v>0</v>
      </c>
      <c r="AA122" s="18">
        <f t="shared" si="7"/>
        <v>0</v>
      </c>
      <c r="AB122" s="19">
        <f t="shared" si="7"/>
        <v>0</v>
      </c>
      <c r="AC122" s="14">
        <f t="shared" si="7"/>
        <v>0</v>
      </c>
      <c r="AD122" s="14">
        <f t="shared" si="7"/>
        <v>0</v>
      </c>
      <c r="AE122" s="14">
        <f t="shared" si="7"/>
        <v>0</v>
      </c>
      <c r="AF122" s="14">
        <f t="shared" si="7"/>
        <v>0</v>
      </c>
      <c r="AG122" s="14">
        <f t="shared" si="7"/>
        <v>0</v>
      </c>
      <c r="AH122" s="14">
        <f t="shared" si="8"/>
        <v>0</v>
      </c>
      <c r="AI122" s="18">
        <f t="shared" si="8"/>
        <v>0</v>
      </c>
      <c r="AJ122" s="19">
        <f t="shared" si="8"/>
        <v>0</v>
      </c>
      <c r="AK122" s="14">
        <f t="shared" si="8"/>
        <v>0</v>
      </c>
      <c r="AL122" s="14">
        <f t="shared" si="8"/>
        <v>0</v>
      </c>
      <c r="AM122" s="14">
        <f t="shared" si="8"/>
        <v>0</v>
      </c>
      <c r="AN122" s="14">
        <f t="shared" si="8"/>
        <v>0</v>
      </c>
      <c r="AO122" s="14">
        <f t="shared" si="8"/>
        <v>0</v>
      </c>
      <c r="AP122" s="14">
        <f t="shared" si="8"/>
        <v>0</v>
      </c>
      <c r="AQ122" s="18">
        <f t="shared" si="8"/>
        <v>0</v>
      </c>
      <c r="AR122" s="17">
        <f t="shared" si="8"/>
        <v>0</v>
      </c>
      <c r="AS122" s="14">
        <f t="shared" si="8"/>
        <v>0</v>
      </c>
      <c r="AT122" s="14">
        <f t="shared" si="8"/>
        <v>0</v>
      </c>
      <c r="AU122" s="14">
        <f t="shared" si="8"/>
        <v>0</v>
      </c>
      <c r="AV122" s="9">
        <f t="shared" si="4"/>
        <v>0</v>
      </c>
    </row>
    <row r="123" spans="2:48" s="194" customFormat="1" ht="18" customHeight="1" outlineLevel="1" x14ac:dyDescent="0.2">
      <c r="B123" s="22"/>
      <c r="C123" s="20"/>
      <c r="D123" s="19">
        <f t="shared" si="5"/>
        <v>0</v>
      </c>
      <c r="E123" s="14">
        <f t="shared" si="5"/>
        <v>0</v>
      </c>
      <c r="F123" s="14">
        <f t="shared" si="5"/>
        <v>0</v>
      </c>
      <c r="G123" s="14">
        <f t="shared" si="5"/>
        <v>0</v>
      </c>
      <c r="H123" s="14">
        <f t="shared" si="5"/>
        <v>0</v>
      </c>
      <c r="I123" s="14">
        <f t="shared" si="5"/>
        <v>0</v>
      </c>
      <c r="J123" s="14">
        <f t="shared" si="5"/>
        <v>0</v>
      </c>
      <c r="K123" s="18">
        <f t="shared" si="5"/>
        <v>0</v>
      </c>
      <c r="L123" s="19">
        <f t="shared" si="5"/>
        <v>0</v>
      </c>
      <c r="M123" s="14">
        <f t="shared" si="5"/>
        <v>0</v>
      </c>
      <c r="N123" s="14">
        <f t="shared" si="6"/>
        <v>0</v>
      </c>
      <c r="O123" s="14">
        <f t="shared" si="6"/>
        <v>0</v>
      </c>
      <c r="P123" s="14">
        <f t="shared" si="6"/>
        <v>0</v>
      </c>
      <c r="Q123" s="14">
        <f t="shared" si="6"/>
        <v>0</v>
      </c>
      <c r="R123" s="14">
        <f t="shared" si="6"/>
        <v>0</v>
      </c>
      <c r="S123" s="18">
        <f t="shared" si="6"/>
        <v>0</v>
      </c>
      <c r="T123" s="19">
        <f t="shared" si="6"/>
        <v>0</v>
      </c>
      <c r="U123" s="14">
        <f t="shared" si="6"/>
        <v>0</v>
      </c>
      <c r="V123" s="14">
        <f t="shared" si="6"/>
        <v>0</v>
      </c>
      <c r="W123" s="14">
        <f t="shared" si="6"/>
        <v>0</v>
      </c>
      <c r="X123" s="14">
        <f t="shared" si="7"/>
        <v>0</v>
      </c>
      <c r="Y123" s="14">
        <f t="shared" si="7"/>
        <v>0</v>
      </c>
      <c r="Z123" s="14">
        <f t="shared" si="7"/>
        <v>0</v>
      </c>
      <c r="AA123" s="18">
        <f t="shared" si="7"/>
        <v>0</v>
      </c>
      <c r="AB123" s="19">
        <f t="shared" si="7"/>
        <v>0</v>
      </c>
      <c r="AC123" s="14">
        <f t="shared" si="7"/>
        <v>0</v>
      </c>
      <c r="AD123" s="14">
        <f t="shared" si="7"/>
        <v>0</v>
      </c>
      <c r="AE123" s="14">
        <f t="shared" si="7"/>
        <v>0</v>
      </c>
      <c r="AF123" s="14">
        <f t="shared" si="7"/>
        <v>0</v>
      </c>
      <c r="AG123" s="14">
        <f t="shared" si="7"/>
        <v>0</v>
      </c>
      <c r="AH123" s="14">
        <f t="shared" si="8"/>
        <v>0</v>
      </c>
      <c r="AI123" s="18">
        <f t="shared" si="8"/>
        <v>0</v>
      </c>
      <c r="AJ123" s="19">
        <f t="shared" si="8"/>
        <v>0</v>
      </c>
      <c r="AK123" s="14">
        <f t="shared" si="8"/>
        <v>0</v>
      </c>
      <c r="AL123" s="14">
        <f t="shared" si="8"/>
        <v>0</v>
      </c>
      <c r="AM123" s="14">
        <f t="shared" si="8"/>
        <v>0</v>
      </c>
      <c r="AN123" s="14">
        <f t="shared" si="8"/>
        <v>0</v>
      </c>
      <c r="AO123" s="14">
        <f t="shared" si="8"/>
        <v>0</v>
      </c>
      <c r="AP123" s="14">
        <f t="shared" si="8"/>
        <v>0</v>
      </c>
      <c r="AQ123" s="18">
        <f t="shared" si="8"/>
        <v>0</v>
      </c>
      <c r="AR123" s="17">
        <f t="shared" si="8"/>
        <v>0</v>
      </c>
      <c r="AS123" s="14">
        <f t="shared" si="8"/>
        <v>0</v>
      </c>
      <c r="AT123" s="14">
        <f t="shared" si="8"/>
        <v>0</v>
      </c>
      <c r="AU123" s="14">
        <f t="shared" si="8"/>
        <v>0</v>
      </c>
      <c r="AV123" s="9">
        <f t="shared" si="4"/>
        <v>0</v>
      </c>
    </row>
    <row r="124" spans="2:48" s="194" customFormat="1" ht="18" customHeight="1" outlineLevel="1" x14ac:dyDescent="0.2">
      <c r="B124" s="21" t="s">
        <v>55</v>
      </c>
      <c r="C124" s="20"/>
      <c r="D124" s="19">
        <f t="shared" si="5"/>
        <v>0</v>
      </c>
      <c r="E124" s="14">
        <f t="shared" si="5"/>
        <v>0</v>
      </c>
      <c r="F124" s="14">
        <f t="shared" si="5"/>
        <v>0</v>
      </c>
      <c r="G124" s="14">
        <f t="shared" si="5"/>
        <v>0</v>
      </c>
      <c r="H124" s="14">
        <f t="shared" si="5"/>
        <v>0</v>
      </c>
      <c r="I124" s="14">
        <f t="shared" si="5"/>
        <v>0</v>
      </c>
      <c r="J124" s="14">
        <f t="shared" si="5"/>
        <v>0</v>
      </c>
      <c r="K124" s="18">
        <f t="shared" si="5"/>
        <v>0</v>
      </c>
      <c r="L124" s="19">
        <f t="shared" si="5"/>
        <v>0</v>
      </c>
      <c r="M124" s="14">
        <f t="shared" si="5"/>
        <v>0</v>
      </c>
      <c r="N124" s="14">
        <f t="shared" si="6"/>
        <v>0</v>
      </c>
      <c r="O124" s="14">
        <f t="shared" si="6"/>
        <v>0</v>
      </c>
      <c r="P124" s="14">
        <f t="shared" si="6"/>
        <v>0</v>
      </c>
      <c r="Q124" s="14">
        <f t="shared" si="6"/>
        <v>0</v>
      </c>
      <c r="R124" s="14">
        <f t="shared" si="6"/>
        <v>0</v>
      </c>
      <c r="S124" s="18">
        <f t="shared" si="6"/>
        <v>0</v>
      </c>
      <c r="T124" s="19">
        <f t="shared" si="6"/>
        <v>0</v>
      </c>
      <c r="U124" s="14">
        <f t="shared" si="6"/>
        <v>0</v>
      </c>
      <c r="V124" s="14">
        <f t="shared" si="6"/>
        <v>0</v>
      </c>
      <c r="W124" s="14">
        <f t="shared" si="6"/>
        <v>0</v>
      </c>
      <c r="X124" s="14">
        <f t="shared" si="7"/>
        <v>0</v>
      </c>
      <c r="Y124" s="14">
        <f t="shared" si="7"/>
        <v>0</v>
      </c>
      <c r="Z124" s="14">
        <f t="shared" si="7"/>
        <v>0</v>
      </c>
      <c r="AA124" s="18">
        <f t="shared" si="7"/>
        <v>0</v>
      </c>
      <c r="AB124" s="19">
        <f t="shared" si="7"/>
        <v>0</v>
      </c>
      <c r="AC124" s="14">
        <f t="shared" si="7"/>
        <v>0</v>
      </c>
      <c r="AD124" s="14">
        <f t="shared" si="7"/>
        <v>0</v>
      </c>
      <c r="AE124" s="14">
        <f t="shared" si="7"/>
        <v>0</v>
      </c>
      <c r="AF124" s="14">
        <f t="shared" si="7"/>
        <v>0</v>
      </c>
      <c r="AG124" s="14">
        <f t="shared" si="7"/>
        <v>0</v>
      </c>
      <c r="AH124" s="14">
        <f t="shared" si="8"/>
        <v>0</v>
      </c>
      <c r="AI124" s="18">
        <f t="shared" si="8"/>
        <v>0</v>
      </c>
      <c r="AJ124" s="19">
        <f t="shared" si="8"/>
        <v>0</v>
      </c>
      <c r="AK124" s="14">
        <f t="shared" si="8"/>
        <v>0</v>
      </c>
      <c r="AL124" s="14">
        <f t="shared" si="8"/>
        <v>0</v>
      </c>
      <c r="AM124" s="14">
        <f t="shared" si="8"/>
        <v>0</v>
      </c>
      <c r="AN124" s="14">
        <f t="shared" si="8"/>
        <v>0</v>
      </c>
      <c r="AO124" s="14">
        <f t="shared" si="8"/>
        <v>0</v>
      </c>
      <c r="AP124" s="14">
        <f t="shared" si="8"/>
        <v>0</v>
      </c>
      <c r="AQ124" s="18">
        <f t="shared" si="8"/>
        <v>0</v>
      </c>
      <c r="AR124" s="17">
        <f t="shared" si="8"/>
        <v>0</v>
      </c>
      <c r="AS124" s="14">
        <f t="shared" si="8"/>
        <v>0</v>
      </c>
      <c r="AT124" s="14">
        <f t="shared" si="8"/>
        <v>0</v>
      </c>
      <c r="AU124" s="14">
        <f t="shared" si="8"/>
        <v>0</v>
      </c>
      <c r="AV124" s="9">
        <f t="shared" si="4"/>
        <v>0</v>
      </c>
    </row>
    <row r="125" spans="2:48" s="194" customFormat="1" ht="18" customHeight="1" outlineLevel="1" x14ac:dyDescent="0.2">
      <c r="B125" s="21" t="s">
        <v>56</v>
      </c>
      <c r="C125" s="20"/>
      <c r="D125" s="19">
        <f t="shared" si="5"/>
        <v>0</v>
      </c>
      <c r="E125" s="14">
        <f t="shared" si="5"/>
        <v>0</v>
      </c>
      <c r="F125" s="14">
        <f t="shared" si="5"/>
        <v>0</v>
      </c>
      <c r="G125" s="14">
        <f t="shared" si="5"/>
        <v>0</v>
      </c>
      <c r="H125" s="14">
        <f t="shared" si="5"/>
        <v>0</v>
      </c>
      <c r="I125" s="14">
        <f t="shared" si="5"/>
        <v>0</v>
      </c>
      <c r="J125" s="14">
        <f t="shared" si="5"/>
        <v>0</v>
      </c>
      <c r="K125" s="18">
        <f t="shared" si="5"/>
        <v>0</v>
      </c>
      <c r="L125" s="19">
        <f t="shared" si="5"/>
        <v>0</v>
      </c>
      <c r="M125" s="14">
        <f t="shared" si="5"/>
        <v>0</v>
      </c>
      <c r="N125" s="14">
        <f t="shared" si="6"/>
        <v>0</v>
      </c>
      <c r="O125" s="14">
        <f t="shared" si="6"/>
        <v>0</v>
      </c>
      <c r="P125" s="14">
        <f t="shared" si="6"/>
        <v>0</v>
      </c>
      <c r="Q125" s="14">
        <f t="shared" si="6"/>
        <v>0</v>
      </c>
      <c r="R125" s="14">
        <f t="shared" si="6"/>
        <v>0</v>
      </c>
      <c r="S125" s="18">
        <f t="shared" si="6"/>
        <v>0</v>
      </c>
      <c r="T125" s="19">
        <f t="shared" si="6"/>
        <v>0</v>
      </c>
      <c r="U125" s="14">
        <f t="shared" si="6"/>
        <v>0</v>
      </c>
      <c r="V125" s="14">
        <f t="shared" si="6"/>
        <v>0</v>
      </c>
      <c r="W125" s="14">
        <f t="shared" si="6"/>
        <v>0</v>
      </c>
      <c r="X125" s="14">
        <f t="shared" si="7"/>
        <v>0</v>
      </c>
      <c r="Y125" s="14">
        <f t="shared" si="7"/>
        <v>0</v>
      </c>
      <c r="Z125" s="14">
        <f t="shared" si="7"/>
        <v>0</v>
      </c>
      <c r="AA125" s="18">
        <f t="shared" si="7"/>
        <v>0</v>
      </c>
      <c r="AB125" s="19">
        <f t="shared" si="7"/>
        <v>1</v>
      </c>
      <c r="AC125" s="14">
        <f t="shared" si="7"/>
        <v>0</v>
      </c>
      <c r="AD125" s="14">
        <f t="shared" si="7"/>
        <v>1</v>
      </c>
      <c r="AE125" s="14">
        <f t="shared" si="7"/>
        <v>0</v>
      </c>
      <c r="AF125" s="14">
        <f t="shared" si="7"/>
        <v>0</v>
      </c>
      <c r="AG125" s="14">
        <f t="shared" si="7"/>
        <v>0</v>
      </c>
      <c r="AH125" s="14">
        <f t="shared" si="8"/>
        <v>0</v>
      </c>
      <c r="AI125" s="18">
        <f t="shared" si="8"/>
        <v>0</v>
      </c>
      <c r="AJ125" s="19">
        <f t="shared" si="8"/>
        <v>0</v>
      </c>
      <c r="AK125" s="14">
        <f t="shared" si="8"/>
        <v>0</v>
      </c>
      <c r="AL125" s="14">
        <f t="shared" si="8"/>
        <v>0</v>
      </c>
      <c r="AM125" s="14">
        <f t="shared" si="8"/>
        <v>0</v>
      </c>
      <c r="AN125" s="14">
        <f t="shared" si="8"/>
        <v>0</v>
      </c>
      <c r="AO125" s="14">
        <f t="shared" si="8"/>
        <v>0</v>
      </c>
      <c r="AP125" s="14">
        <f t="shared" si="8"/>
        <v>0</v>
      </c>
      <c r="AQ125" s="18">
        <f t="shared" si="8"/>
        <v>0</v>
      </c>
      <c r="AR125" s="17">
        <f t="shared" si="8"/>
        <v>0</v>
      </c>
      <c r="AS125" s="14">
        <f t="shared" si="8"/>
        <v>0</v>
      </c>
      <c r="AT125" s="14">
        <f t="shared" si="8"/>
        <v>0</v>
      </c>
      <c r="AU125" s="14">
        <f t="shared" si="8"/>
        <v>0</v>
      </c>
      <c r="AV125" s="9">
        <f t="shared" si="4"/>
        <v>4</v>
      </c>
    </row>
    <row r="126" spans="2:48" s="194" customFormat="1" ht="16.5" customHeight="1" outlineLevel="1" x14ac:dyDescent="0.2">
      <c r="B126" s="21" t="s">
        <v>57</v>
      </c>
      <c r="C126" s="20"/>
      <c r="D126" s="19">
        <f t="shared" si="5"/>
        <v>0</v>
      </c>
      <c r="E126" s="14">
        <f t="shared" si="5"/>
        <v>0</v>
      </c>
      <c r="F126" s="14">
        <f t="shared" si="5"/>
        <v>0</v>
      </c>
      <c r="G126" s="14">
        <f t="shared" si="5"/>
        <v>0</v>
      </c>
      <c r="H126" s="14">
        <f t="shared" si="5"/>
        <v>0</v>
      </c>
      <c r="I126" s="14">
        <f t="shared" si="5"/>
        <v>0</v>
      </c>
      <c r="J126" s="14">
        <f t="shared" si="5"/>
        <v>0</v>
      </c>
      <c r="K126" s="18">
        <f t="shared" si="5"/>
        <v>0</v>
      </c>
      <c r="L126" s="19">
        <f t="shared" si="5"/>
        <v>0</v>
      </c>
      <c r="M126" s="14">
        <f t="shared" si="5"/>
        <v>0</v>
      </c>
      <c r="N126" s="14">
        <f t="shared" si="6"/>
        <v>0</v>
      </c>
      <c r="O126" s="14">
        <f t="shared" si="6"/>
        <v>0</v>
      </c>
      <c r="P126" s="14">
        <f t="shared" si="6"/>
        <v>0</v>
      </c>
      <c r="Q126" s="14">
        <f t="shared" si="6"/>
        <v>0</v>
      </c>
      <c r="R126" s="14">
        <f t="shared" si="6"/>
        <v>0</v>
      </c>
      <c r="S126" s="18">
        <f t="shared" si="6"/>
        <v>0</v>
      </c>
      <c r="T126" s="19">
        <f t="shared" si="6"/>
        <v>0</v>
      </c>
      <c r="U126" s="14">
        <f t="shared" si="6"/>
        <v>0</v>
      </c>
      <c r="V126" s="14">
        <f t="shared" si="6"/>
        <v>0</v>
      </c>
      <c r="W126" s="14">
        <f t="shared" si="6"/>
        <v>0</v>
      </c>
      <c r="X126" s="14">
        <f t="shared" si="7"/>
        <v>0</v>
      </c>
      <c r="Y126" s="14">
        <f t="shared" si="7"/>
        <v>0</v>
      </c>
      <c r="Z126" s="14">
        <f t="shared" si="7"/>
        <v>0</v>
      </c>
      <c r="AA126" s="18">
        <f t="shared" si="7"/>
        <v>0</v>
      </c>
      <c r="AB126" s="19">
        <f t="shared" si="7"/>
        <v>0</v>
      </c>
      <c r="AC126" s="14">
        <f t="shared" si="7"/>
        <v>0</v>
      </c>
      <c r="AD126" s="14">
        <f t="shared" si="7"/>
        <v>0</v>
      </c>
      <c r="AE126" s="14">
        <f t="shared" si="7"/>
        <v>0</v>
      </c>
      <c r="AF126" s="14">
        <f t="shared" si="7"/>
        <v>0</v>
      </c>
      <c r="AG126" s="14">
        <f t="shared" si="7"/>
        <v>0</v>
      </c>
      <c r="AH126" s="14">
        <f t="shared" si="8"/>
        <v>0</v>
      </c>
      <c r="AI126" s="18">
        <f t="shared" si="8"/>
        <v>0</v>
      </c>
      <c r="AJ126" s="19">
        <f t="shared" si="8"/>
        <v>0</v>
      </c>
      <c r="AK126" s="14">
        <f t="shared" si="8"/>
        <v>0</v>
      </c>
      <c r="AL126" s="14">
        <f t="shared" si="8"/>
        <v>0</v>
      </c>
      <c r="AM126" s="14">
        <f t="shared" si="8"/>
        <v>0</v>
      </c>
      <c r="AN126" s="14">
        <f t="shared" si="8"/>
        <v>0</v>
      </c>
      <c r="AO126" s="14">
        <f t="shared" si="8"/>
        <v>0</v>
      </c>
      <c r="AP126" s="14">
        <f t="shared" si="8"/>
        <v>0</v>
      </c>
      <c r="AQ126" s="18">
        <f t="shared" si="8"/>
        <v>0</v>
      </c>
      <c r="AR126" s="17">
        <f t="shared" si="8"/>
        <v>0</v>
      </c>
      <c r="AS126" s="14">
        <f t="shared" si="8"/>
        <v>0</v>
      </c>
      <c r="AT126" s="14">
        <f t="shared" si="8"/>
        <v>0</v>
      </c>
      <c r="AU126" s="14">
        <f t="shared" si="8"/>
        <v>0</v>
      </c>
      <c r="AV126" s="9">
        <f t="shared" si="4"/>
        <v>0</v>
      </c>
    </row>
    <row r="127" spans="2:48" s="194" customFormat="1" ht="16.5" customHeight="1" outlineLevel="1" x14ac:dyDescent="0.2">
      <c r="B127" s="21" t="s">
        <v>54</v>
      </c>
      <c r="C127" s="20"/>
      <c r="D127" s="19">
        <f t="shared" si="5"/>
        <v>0</v>
      </c>
      <c r="E127" s="14">
        <f t="shared" si="5"/>
        <v>0</v>
      </c>
      <c r="F127" s="14">
        <f t="shared" si="5"/>
        <v>0</v>
      </c>
      <c r="G127" s="14">
        <f t="shared" si="5"/>
        <v>0</v>
      </c>
      <c r="H127" s="14">
        <f t="shared" si="5"/>
        <v>0</v>
      </c>
      <c r="I127" s="14">
        <f t="shared" si="5"/>
        <v>0</v>
      </c>
      <c r="J127" s="14">
        <f t="shared" si="5"/>
        <v>0</v>
      </c>
      <c r="K127" s="18">
        <f t="shared" si="5"/>
        <v>0</v>
      </c>
      <c r="L127" s="19">
        <f t="shared" si="5"/>
        <v>0</v>
      </c>
      <c r="M127" s="14">
        <f t="shared" si="5"/>
        <v>0</v>
      </c>
      <c r="N127" s="14">
        <f t="shared" si="6"/>
        <v>0</v>
      </c>
      <c r="O127" s="14">
        <f t="shared" si="6"/>
        <v>0</v>
      </c>
      <c r="P127" s="14">
        <f t="shared" si="6"/>
        <v>0</v>
      </c>
      <c r="Q127" s="14">
        <f t="shared" si="6"/>
        <v>0</v>
      </c>
      <c r="R127" s="14">
        <f t="shared" si="6"/>
        <v>0</v>
      </c>
      <c r="S127" s="18">
        <f t="shared" si="6"/>
        <v>0</v>
      </c>
      <c r="T127" s="19">
        <f t="shared" si="6"/>
        <v>0</v>
      </c>
      <c r="U127" s="14">
        <f t="shared" si="6"/>
        <v>0</v>
      </c>
      <c r="V127" s="14">
        <f t="shared" si="6"/>
        <v>0</v>
      </c>
      <c r="W127" s="14">
        <f t="shared" si="6"/>
        <v>0</v>
      </c>
      <c r="X127" s="14">
        <f t="shared" si="7"/>
        <v>0</v>
      </c>
      <c r="Y127" s="14">
        <f t="shared" si="7"/>
        <v>0</v>
      </c>
      <c r="Z127" s="14">
        <f t="shared" si="7"/>
        <v>0</v>
      </c>
      <c r="AA127" s="18">
        <f t="shared" si="7"/>
        <v>0</v>
      </c>
      <c r="AB127" s="19">
        <f t="shared" si="7"/>
        <v>0</v>
      </c>
      <c r="AC127" s="14">
        <f t="shared" si="7"/>
        <v>0</v>
      </c>
      <c r="AD127" s="14">
        <f t="shared" si="7"/>
        <v>0</v>
      </c>
      <c r="AE127" s="14">
        <f t="shared" si="7"/>
        <v>0</v>
      </c>
      <c r="AF127" s="14">
        <f t="shared" si="7"/>
        <v>0</v>
      </c>
      <c r="AG127" s="14">
        <f t="shared" si="7"/>
        <v>0</v>
      </c>
      <c r="AH127" s="14">
        <f t="shared" si="8"/>
        <v>0</v>
      </c>
      <c r="AI127" s="18">
        <f t="shared" si="8"/>
        <v>0</v>
      </c>
      <c r="AJ127" s="19">
        <f t="shared" si="8"/>
        <v>1</v>
      </c>
      <c r="AK127" s="14">
        <f t="shared" si="8"/>
        <v>0</v>
      </c>
      <c r="AL127" s="14">
        <f t="shared" si="8"/>
        <v>1</v>
      </c>
      <c r="AM127" s="14">
        <f t="shared" si="8"/>
        <v>0</v>
      </c>
      <c r="AN127" s="14">
        <f t="shared" si="8"/>
        <v>0</v>
      </c>
      <c r="AO127" s="14">
        <f t="shared" si="8"/>
        <v>0</v>
      </c>
      <c r="AP127" s="14">
        <f t="shared" si="8"/>
        <v>0</v>
      </c>
      <c r="AQ127" s="18">
        <f t="shared" si="8"/>
        <v>0</v>
      </c>
      <c r="AR127" s="17">
        <f t="shared" si="8"/>
        <v>0</v>
      </c>
      <c r="AS127" s="14">
        <f t="shared" si="8"/>
        <v>0</v>
      </c>
      <c r="AT127" s="14">
        <f t="shared" si="8"/>
        <v>0</v>
      </c>
      <c r="AU127" s="14">
        <f t="shared" si="8"/>
        <v>0</v>
      </c>
      <c r="AV127" s="9">
        <f t="shared" si="4"/>
        <v>4</v>
      </c>
    </row>
    <row r="128" spans="2:48" s="193" customFormat="1" ht="18" customHeight="1" outlineLevel="1" thickBot="1" x14ac:dyDescent="0.25">
      <c r="B128" s="16"/>
      <c r="C128" s="15"/>
      <c r="D128" s="13">
        <f t="shared" si="5"/>
        <v>0</v>
      </c>
      <c r="E128" s="10">
        <f t="shared" si="5"/>
        <v>0</v>
      </c>
      <c r="F128" s="10">
        <f t="shared" si="5"/>
        <v>0</v>
      </c>
      <c r="G128" s="10">
        <f t="shared" si="5"/>
        <v>0</v>
      </c>
      <c r="H128" s="10">
        <f t="shared" si="5"/>
        <v>0</v>
      </c>
      <c r="I128" s="10">
        <f t="shared" si="5"/>
        <v>0</v>
      </c>
      <c r="J128" s="10">
        <f t="shared" si="5"/>
        <v>0</v>
      </c>
      <c r="K128" s="12">
        <f t="shared" si="5"/>
        <v>0</v>
      </c>
      <c r="L128" s="13">
        <f t="shared" si="5"/>
        <v>0</v>
      </c>
      <c r="M128" s="10">
        <f t="shared" si="5"/>
        <v>0</v>
      </c>
      <c r="N128" s="10">
        <f t="shared" si="6"/>
        <v>0</v>
      </c>
      <c r="O128" s="10">
        <f t="shared" si="6"/>
        <v>0</v>
      </c>
      <c r="P128" s="14">
        <f t="shared" si="6"/>
        <v>0</v>
      </c>
      <c r="Q128" s="14">
        <f t="shared" si="6"/>
        <v>0</v>
      </c>
      <c r="R128" s="10">
        <f t="shared" si="6"/>
        <v>0</v>
      </c>
      <c r="S128" s="12">
        <f t="shared" si="6"/>
        <v>0</v>
      </c>
      <c r="T128" s="13">
        <f t="shared" si="6"/>
        <v>0</v>
      </c>
      <c r="U128" s="10">
        <f t="shared" si="6"/>
        <v>0</v>
      </c>
      <c r="V128" s="10">
        <f t="shared" si="6"/>
        <v>0</v>
      </c>
      <c r="W128" s="10">
        <f t="shared" si="6"/>
        <v>0</v>
      </c>
      <c r="X128" s="10">
        <f t="shared" si="7"/>
        <v>0</v>
      </c>
      <c r="Y128" s="10">
        <f t="shared" si="7"/>
        <v>0</v>
      </c>
      <c r="Z128" s="10">
        <f t="shared" si="7"/>
        <v>0</v>
      </c>
      <c r="AA128" s="12">
        <f t="shared" si="7"/>
        <v>0</v>
      </c>
      <c r="AB128" s="13">
        <f t="shared" si="7"/>
        <v>0</v>
      </c>
      <c r="AC128" s="10">
        <f t="shared" si="7"/>
        <v>0</v>
      </c>
      <c r="AD128" s="10">
        <f t="shared" si="7"/>
        <v>0</v>
      </c>
      <c r="AE128" s="10">
        <f t="shared" si="7"/>
        <v>0</v>
      </c>
      <c r="AF128" s="10">
        <f t="shared" si="7"/>
        <v>0</v>
      </c>
      <c r="AG128" s="10">
        <f t="shared" si="7"/>
        <v>0</v>
      </c>
      <c r="AH128" s="10">
        <f t="shared" si="8"/>
        <v>0</v>
      </c>
      <c r="AI128" s="12">
        <f t="shared" si="8"/>
        <v>0</v>
      </c>
      <c r="AJ128" s="13">
        <f t="shared" si="8"/>
        <v>0</v>
      </c>
      <c r="AK128" s="10">
        <f t="shared" si="8"/>
        <v>0</v>
      </c>
      <c r="AL128" s="10">
        <f t="shared" si="8"/>
        <v>0</v>
      </c>
      <c r="AM128" s="10">
        <f t="shared" si="8"/>
        <v>0</v>
      </c>
      <c r="AN128" s="10">
        <f t="shared" si="8"/>
        <v>0</v>
      </c>
      <c r="AO128" s="10">
        <f t="shared" si="8"/>
        <v>0</v>
      </c>
      <c r="AP128" s="10">
        <f t="shared" si="8"/>
        <v>0</v>
      </c>
      <c r="AQ128" s="12">
        <f t="shared" si="8"/>
        <v>0</v>
      </c>
      <c r="AR128" s="11">
        <f t="shared" si="8"/>
        <v>0</v>
      </c>
      <c r="AS128" s="10">
        <f t="shared" si="8"/>
        <v>0</v>
      </c>
      <c r="AT128" s="10">
        <f t="shared" si="8"/>
        <v>0</v>
      </c>
      <c r="AU128" s="10">
        <f t="shared" si="8"/>
        <v>0</v>
      </c>
      <c r="AV128" s="9">
        <f t="shared" si="4"/>
        <v>0</v>
      </c>
    </row>
    <row r="129" spans="1:48" s="8" customFormat="1" ht="31.5" customHeight="1" outlineLevel="1" thickBot="1" x14ac:dyDescent="0.2">
      <c r="B129" s="5">
        <f>COUNTA(B107:B128)</f>
        <v>17</v>
      </c>
      <c r="C129" s="4"/>
      <c r="D129" s="494">
        <f t="shared" ref="D129:J129" si="9">SUM(D107:D128)</f>
        <v>0</v>
      </c>
      <c r="E129" s="495">
        <f t="shared" si="9"/>
        <v>0</v>
      </c>
      <c r="F129" s="492">
        <f t="shared" si="9"/>
        <v>0</v>
      </c>
      <c r="G129" s="495">
        <f t="shared" si="9"/>
        <v>0</v>
      </c>
      <c r="H129" s="492">
        <f t="shared" si="9"/>
        <v>0</v>
      </c>
      <c r="I129" s="495">
        <f t="shared" si="9"/>
        <v>0</v>
      </c>
      <c r="J129" s="492">
        <f t="shared" si="9"/>
        <v>0</v>
      </c>
      <c r="K129" s="493"/>
      <c r="L129" s="494">
        <f>SUM(L107:L128)</f>
        <v>0</v>
      </c>
      <c r="M129" s="495"/>
      <c r="N129" s="492">
        <f>SUM(N107:N128)</f>
        <v>0</v>
      </c>
      <c r="O129" s="495"/>
      <c r="P129" s="492">
        <f>SUM(P107:P128)</f>
        <v>0</v>
      </c>
      <c r="Q129" s="495"/>
      <c r="R129" s="492">
        <f>SUM(R107:R128)</f>
        <v>0</v>
      </c>
      <c r="S129" s="493"/>
      <c r="T129" s="494">
        <f t="shared" ref="T129:AT129" si="10">SUM(T107:T128)</f>
        <v>0</v>
      </c>
      <c r="U129" s="495">
        <f t="shared" si="10"/>
        <v>0</v>
      </c>
      <c r="V129" s="492">
        <f t="shared" si="10"/>
        <v>0</v>
      </c>
      <c r="W129" s="495">
        <f t="shared" si="10"/>
        <v>0</v>
      </c>
      <c r="X129" s="492">
        <f t="shared" si="10"/>
        <v>0</v>
      </c>
      <c r="Y129" s="495">
        <f t="shared" si="10"/>
        <v>0</v>
      </c>
      <c r="Z129" s="492">
        <f t="shared" si="10"/>
        <v>0</v>
      </c>
      <c r="AA129" s="493">
        <f t="shared" si="10"/>
        <v>0</v>
      </c>
      <c r="AB129" s="494">
        <f t="shared" si="10"/>
        <v>6</v>
      </c>
      <c r="AC129" s="495">
        <f t="shared" si="10"/>
        <v>0</v>
      </c>
      <c r="AD129" s="492">
        <f t="shared" si="10"/>
        <v>6</v>
      </c>
      <c r="AE129" s="495">
        <f t="shared" si="10"/>
        <v>0</v>
      </c>
      <c r="AF129" s="492">
        <f t="shared" si="10"/>
        <v>9</v>
      </c>
      <c r="AG129" s="495">
        <f t="shared" si="10"/>
        <v>0</v>
      </c>
      <c r="AH129" s="492">
        <f t="shared" si="10"/>
        <v>9</v>
      </c>
      <c r="AI129" s="493">
        <f t="shared" si="10"/>
        <v>0</v>
      </c>
      <c r="AJ129" s="494">
        <f t="shared" si="10"/>
        <v>8</v>
      </c>
      <c r="AK129" s="495">
        <f t="shared" si="10"/>
        <v>0</v>
      </c>
      <c r="AL129" s="492">
        <f t="shared" si="10"/>
        <v>8</v>
      </c>
      <c r="AM129" s="495">
        <f t="shared" si="10"/>
        <v>0</v>
      </c>
      <c r="AN129" s="492">
        <f t="shared" si="10"/>
        <v>6</v>
      </c>
      <c r="AO129" s="495">
        <f t="shared" si="10"/>
        <v>0</v>
      </c>
      <c r="AP129" s="492">
        <f t="shared" si="10"/>
        <v>6</v>
      </c>
      <c r="AQ129" s="493">
        <f t="shared" si="10"/>
        <v>0</v>
      </c>
      <c r="AR129" s="516">
        <f t="shared" si="10"/>
        <v>0</v>
      </c>
      <c r="AS129" s="495">
        <f t="shared" si="10"/>
        <v>0</v>
      </c>
      <c r="AT129" s="517">
        <f t="shared" si="10"/>
        <v>0</v>
      </c>
      <c r="AU129" s="518"/>
      <c r="AV129" s="3">
        <f>SUM(AV107:AV128)</f>
        <v>116</v>
      </c>
    </row>
    <row r="130" spans="1:48" ht="12" customHeight="1" outlineLevel="1" x14ac:dyDescent="0.15">
      <c r="A130" s="1"/>
      <c r="B130" s="2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ht="15.95" customHeight="1" outlineLevel="1" x14ac:dyDescent="0.15"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38"/>
      <c r="M131" s="138"/>
      <c r="N131" s="138"/>
      <c r="O131" s="138"/>
      <c r="P131" s="1"/>
      <c r="Q131" s="1"/>
      <c r="R131" s="1"/>
      <c r="S131" s="1"/>
      <c r="T131" s="138"/>
      <c r="U131" s="138"/>
      <c r="V131" s="138"/>
      <c r="W131" s="138"/>
      <c r="X131" s="1"/>
      <c r="Y131" s="1"/>
      <c r="Z131" s="1"/>
      <c r="AA131" s="1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"/>
      <c r="AQ131" s="1"/>
      <c r="AR131" s="1"/>
      <c r="AS131" s="1"/>
      <c r="AT131" s="1"/>
      <c r="AU131" s="1"/>
      <c r="AV131" s="1"/>
    </row>
    <row r="132" spans="1:48" x14ac:dyDescent="0.15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ht="14.25" thickBot="1" x14ac:dyDescent="0.2">
      <c r="B133" s="6" t="s">
        <v>294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ht="18.75" x14ac:dyDescent="0.15">
      <c r="B134" s="131" t="s">
        <v>108</v>
      </c>
      <c r="C134" s="132">
        <f>MAX(D134:AU134)</f>
        <v>55</v>
      </c>
      <c r="D134" s="491">
        <f>D11+D16+D21+D26+D31+D36</f>
        <v>0</v>
      </c>
      <c r="E134" s="489"/>
      <c r="F134" s="489">
        <f>F11+F16+F21+F26+F31+F36</f>
        <v>0</v>
      </c>
      <c r="G134" s="489"/>
      <c r="H134" s="489">
        <f t="shared" ref="H134" si="11">H11+H16+H21+H26+H31+H36</f>
        <v>0</v>
      </c>
      <c r="I134" s="489"/>
      <c r="J134" s="489">
        <f t="shared" ref="J134" si="12">J11+J16+J21+J26+J31+J36</f>
        <v>0</v>
      </c>
      <c r="K134" s="489"/>
      <c r="L134" s="489">
        <f t="shared" ref="L134" si="13">L11+L16+L21+L26+L31+L36</f>
        <v>0</v>
      </c>
      <c r="M134" s="489"/>
      <c r="N134" s="489">
        <f t="shared" ref="N134" si="14">N11+N16+N21+N26+N31+N36</f>
        <v>0</v>
      </c>
      <c r="O134" s="489"/>
      <c r="P134" s="489">
        <f t="shared" ref="P134" si="15">P11+P16+P21+P26+P31+P36</f>
        <v>0</v>
      </c>
      <c r="Q134" s="489"/>
      <c r="R134" s="489">
        <f t="shared" ref="R134" si="16">R11+R16+R21+R26+R31+R36</f>
        <v>0</v>
      </c>
      <c r="S134" s="489"/>
      <c r="T134" s="489">
        <f t="shared" ref="T134" si="17">T11+T16+T21+T26+T31+T36</f>
        <v>0</v>
      </c>
      <c r="U134" s="489"/>
      <c r="V134" s="489">
        <f t="shared" ref="V134" si="18">V11+V16+V21+V26+V31+V36</f>
        <v>0</v>
      </c>
      <c r="W134" s="489"/>
      <c r="X134" s="489">
        <f t="shared" ref="X134" si="19">X11+X16+X21+X26+X31+X36</f>
        <v>0</v>
      </c>
      <c r="Y134" s="489"/>
      <c r="Z134" s="489">
        <f t="shared" ref="Z134" si="20">Z11+Z16+Z21+Z26+Z31+Z36</f>
        <v>0</v>
      </c>
      <c r="AA134" s="489"/>
      <c r="AB134" s="489">
        <f t="shared" ref="AB134" si="21">AB11+AB16+AB21+AB26+AB31+AB36</f>
        <v>34</v>
      </c>
      <c r="AC134" s="489"/>
      <c r="AD134" s="489">
        <f t="shared" ref="AD134" si="22">AD11+AD16+AD21+AD26+AD31+AD36</f>
        <v>12</v>
      </c>
      <c r="AE134" s="489"/>
      <c r="AF134" s="489">
        <f t="shared" ref="AF134" si="23">AF11+AF16+AF21+AF26+AF31+AF36</f>
        <v>0</v>
      </c>
      <c r="AG134" s="489"/>
      <c r="AH134" s="489">
        <f t="shared" ref="AH134" si="24">AH11+AH16+AH21+AH26+AH31+AH36</f>
        <v>0</v>
      </c>
      <c r="AI134" s="489"/>
      <c r="AJ134" s="489">
        <f t="shared" ref="AJ134" si="25">AJ11+AJ16+AJ21+AJ26+AJ31+AJ36</f>
        <v>55</v>
      </c>
      <c r="AK134" s="489"/>
      <c r="AL134" s="489">
        <f t="shared" ref="AL134" si="26">AL11+AL16+AL21+AL26+AL31+AL36</f>
        <v>55</v>
      </c>
      <c r="AM134" s="489"/>
      <c r="AN134" s="489">
        <f t="shared" ref="AN134" si="27">AN11+AN16+AN21+AN26+AN31+AN36</f>
        <v>0</v>
      </c>
      <c r="AO134" s="489"/>
      <c r="AP134" s="489">
        <f t="shared" ref="AP134" si="28">AP11+AP16+AP21+AP26+AP31+AP36</f>
        <v>0</v>
      </c>
      <c r="AQ134" s="489"/>
      <c r="AR134" s="489">
        <f t="shared" ref="AR134" si="29">AR11+AR16+AR21+AR26+AR31+AR36</f>
        <v>0</v>
      </c>
      <c r="AS134" s="489"/>
      <c r="AT134" s="489">
        <f>AT11+AT16+AT21+AT26+AT31+AT36</f>
        <v>0</v>
      </c>
      <c r="AU134" s="489"/>
      <c r="AV134" s="129"/>
    </row>
    <row r="135" spans="1:48" ht="19.5" thickBot="1" x14ac:dyDescent="0.2">
      <c r="B135" s="133" t="s">
        <v>0</v>
      </c>
      <c r="C135" s="134">
        <f>MAX(D135:AU135)</f>
        <v>110</v>
      </c>
      <c r="D135" s="490">
        <f>D41+D51+D61+D66+D76+D86+D91</f>
        <v>0</v>
      </c>
      <c r="E135" s="487"/>
      <c r="F135" s="487">
        <f>F41+F51+F61+F66+F76+F86+F91</f>
        <v>0</v>
      </c>
      <c r="G135" s="487"/>
      <c r="H135" s="487">
        <f>H41+H51+H61+H66+H76+H86+H91</f>
        <v>0</v>
      </c>
      <c r="I135" s="487"/>
      <c r="J135" s="487">
        <f>J41+J51+J61+J66+J76+J86+J91</f>
        <v>0</v>
      </c>
      <c r="K135" s="487"/>
      <c r="L135" s="487">
        <f>L41+L51+L61+L66+L76+L86+L91</f>
        <v>0</v>
      </c>
      <c r="M135" s="487"/>
      <c r="N135" s="487">
        <f>N41+N51+N61+N66+N76+N86+N91</f>
        <v>0</v>
      </c>
      <c r="O135" s="487"/>
      <c r="P135" s="487">
        <f>P41+P51+P61+P66+P76+P86+P91</f>
        <v>0</v>
      </c>
      <c r="Q135" s="487"/>
      <c r="R135" s="487">
        <f>R41+R51+R61+R66+R76+R86+R91</f>
        <v>0</v>
      </c>
      <c r="S135" s="487"/>
      <c r="T135" s="487">
        <f>T41+T51+T61+T66+T76+T86+T91</f>
        <v>0</v>
      </c>
      <c r="U135" s="487"/>
      <c r="V135" s="487">
        <f>V41+V51+V61+V66+V76+V86+V91</f>
        <v>0</v>
      </c>
      <c r="W135" s="487"/>
      <c r="X135" s="487">
        <f>X41+X51+X61+X66+X76+X86+X91</f>
        <v>0</v>
      </c>
      <c r="Y135" s="487"/>
      <c r="Z135" s="487">
        <f>Z41+Z51+Z61+Z66+Z76+Z86+Z91</f>
        <v>0</v>
      </c>
      <c r="AA135" s="487"/>
      <c r="AB135" s="487">
        <f>AB41+AB51+AB61+AB66+AB76+AB86+AB91</f>
        <v>105</v>
      </c>
      <c r="AC135" s="487"/>
      <c r="AD135" s="487">
        <f>AD41+AD51+AD61+AD66+AD76+AD86+AD91</f>
        <v>105</v>
      </c>
      <c r="AE135" s="487"/>
      <c r="AF135" s="487">
        <f>AF41+AF51+AF61+AF66+AF76+AF86+AF91</f>
        <v>36</v>
      </c>
      <c r="AG135" s="487"/>
      <c r="AH135" s="487">
        <f>AH41+AH51+AH61+AH66+AH76+AH86+AH91</f>
        <v>32</v>
      </c>
      <c r="AI135" s="487"/>
      <c r="AJ135" s="487">
        <f>AJ41+AJ51+AJ61+AJ66+AJ76+AJ86+AJ91</f>
        <v>75</v>
      </c>
      <c r="AK135" s="487"/>
      <c r="AL135" s="487">
        <f>AL41+AL51+AL61+AL66+AL76+AL86+AL91</f>
        <v>64</v>
      </c>
      <c r="AM135" s="487"/>
      <c r="AN135" s="487">
        <f>AN41+AN51+AN61+AN66+AN76+AN86+AN91</f>
        <v>110</v>
      </c>
      <c r="AO135" s="487"/>
      <c r="AP135" s="487">
        <f>AP41+AP51+AP61+AP66+AP76+AP86+AP91</f>
        <v>73</v>
      </c>
      <c r="AQ135" s="487"/>
      <c r="AR135" s="487">
        <f>AR41+AR51+AR61+AR66+AR76+AR86+AR91</f>
        <v>0</v>
      </c>
      <c r="AS135" s="487"/>
      <c r="AT135" s="487">
        <f>AT41+AT51+AT61+AT66+AT76+AT86+AT91</f>
        <v>0</v>
      </c>
      <c r="AU135" s="487"/>
      <c r="AV135" s="130"/>
    </row>
    <row r="136" spans="1:48" ht="19.5" thickBot="1" x14ac:dyDescent="0.2">
      <c r="B136" s="135" t="s">
        <v>109</v>
      </c>
      <c r="C136" s="136">
        <f>MAX(D136:AU136)</f>
        <v>139</v>
      </c>
      <c r="D136" s="488">
        <f>SUM(D134:E135)</f>
        <v>0</v>
      </c>
      <c r="E136" s="486"/>
      <c r="F136" s="486">
        <f t="shared" ref="F136" si="30">SUM(F134:G135)</f>
        <v>0</v>
      </c>
      <c r="G136" s="486"/>
      <c r="H136" s="486">
        <f t="shared" ref="H136" si="31">SUM(H134:I135)</f>
        <v>0</v>
      </c>
      <c r="I136" s="486"/>
      <c r="J136" s="486">
        <f t="shared" ref="J136" si="32">SUM(J134:K135)</f>
        <v>0</v>
      </c>
      <c r="K136" s="486"/>
      <c r="L136" s="486">
        <f t="shared" ref="L136" si="33">SUM(L134:M135)</f>
        <v>0</v>
      </c>
      <c r="M136" s="486"/>
      <c r="N136" s="486">
        <f t="shared" ref="N136" si="34">SUM(N134:O135)</f>
        <v>0</v>
      </c>
      <c r="O136" s="486"/>
      <c r="P136" s="486">
        <f t="shared" ref="P136" si="35">SUM(P134:Q135)</f>
        <v>0</v>
      </c>
      <c r="Q136" s="486"/>
      <c r="R136" s="486">
        <f t="shared" ref="R136" si="36">SUM(R134:S135)</f>
        <v>0</v>
      </c>
      <c r="S136" s="486"/>
      <c r="T136" s="486">
        <f t="shared" ref="T136" si="37">SUM(T134:U135)</f>
        <v>0</v>
      </c>
      <c r="U136" s="486"/>
      <c r="V136" s="486">
        <f t="shared" ref="V136" si="38">SUM(V134:W135)</f>
        <v>0</v>
      </c>
      <c r="W136" s="486"/>
      <c r="X136" s="486">
        <f t="shared" ref="X136" si="39">SUM(X134:Y135)</f>
        <v>0</v>
      </c>
      <c r="Y136" s="486"/>
      <c r="Z136" s="486">
        <f t="shared" ref="Z136" si="40">SUM(Z134:AA135)</f>
        <v>0</v>
      </c>
      <c r="AA136" s="486"/>
      <c r="AB136" s="486">
        <f t="shared" ref="AB136" si="41">SUM(AB134:AC135)</f>
        <v>139</v>
      </c>
      <c r="AC136" s="486"/>
      <c r="AD136" s="486">
        <f t="shared" ref="AD136" si="42">SUM(AD134:AE135)</f>
        <v>117</v>
      </c>
      <c r="AE136" s="486"/>
      <c r="AF136" s="486">
        <f t="shared" ref="AF136" si="43">SUM(AF134:AG135)</f>
        <v>36</v>
      </c>
      <c r="AG136" s="486"/>
      <c r="AH136" s="486">
        <f t="shared" ref="AH136" si="44">SUM(AH134:AI135)</f>
        <v>32</v>
      </c>
      <c r="AI136" s="486"/>
      <c r="AJ136" s="486">
        <f t="shared" ref="AJ136" si="45">SUM(AJ134:AK135)</f>
        <v>130</v>
      </c>
      <c r="AK136" s="486"/>
      <c r="AL136" s="486">
        <f t="shared" ref="AL136" si="46">SUM(AL134:AM135)</f>
        <v>119</v>
      </c>
      <c r="AM136" s="486"/>
      <c r="AN136" s="486">
        <f t="shared" ref="AN136" si="47">SUM(AN134:AO135)</f>
        <v>110</v>
      </c>
      <c r="AO136" s="486"/>
      <c r="AP136" s="486">
        <f t="shared" ref="AP136" si="48">SUM(AP134:AQ135)</f>
        <v>73</v>
      </c>
      <c r="AQ136" s="486"/>
      <c r="AR136" s="486">
        <f t="shared" ref="AR136" si="49">SUM(AR134:AS135)</f>
        <v>0</v>
      </c>
      <c r="AS136" s="486"/>
      <c r="AT136" s="486">
        <f>SUM(AT134:AU135)</f>
        <v>0</v>
      </c>
      <c r="AU136" s="486"/>
      <c r="AV136" s="137"/>
    </row>
  </sheetData>
  <mergeCells count="1759">
    <mergeCell ref="AT100:AU100"/>
    <mergeCell ref="AH100:AI100"/>
    <mergeCell ref="AJ100:AK100"/>
    <mergeCell ref="AL100:AM100"/>
    <mergeCell ref="AN100:AO100"/>
    <mergeCell ref="AP100:AQ100"/>
    <mergeCell ref="AR100:AS100"/>
    <mergeCell ref="V100:W100"/>
    <mergeCell ref="X100:Y100"/>
    <mergeCell ref="Z100:AA100"/>
    <mergeCell ref="AB100:AC100"/>
    <mergeCell ref="AD100:AE100"/>
    <mergeCell ref="AF100:AG100"/>
    <mergeCell ref="AT98:AU98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AH98:AI98"/>
    <mergeCell ref="AJ98:AK98"/>
    <mergeCell ref="AL98:AM98"/>
    <mergeCell ref="AN98:AO98"/>
    <mergeCell ref="AP98:AQ98"/>
    <mergeCell ref="AR98:AS98"/>
    <mergeCell ref="V98:W98"/>
    <mergeCell ref="X98:Y98"/>
    <mergeCell ref="Z98:AA98"/>
    <mergeCell ref="AT97:A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AH97:AI97"/>
    <mergeCell ref="AJ97:AK97"/>
    <mergeCell ref="AL97:AM97"/>
    <mergeCell ref="AN97:AO97"/>
    <mergeCell ref="AP97:AQ97"/>
    <mergeCell ref="AR97:AS97"/>
    <mergeCell ref="V97:W97"/>
    <mergeCell ref="X97:Y97"/>
    <mergeCell ref="Z97:AA97"/>
    <mergeCell ref="AB97:AC97"/>
    <mergeCell ref="AD97:AE97"/>
    <mergeCell ref="AF97:AG97"/>
    <mergeCell ref="AR96:AS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AF96:AG96"/>
    <mergeCell ref="AH96:AI96"/>
    <mergeCell ref="AJ96:AK96"/>
    <mergeCell ref="AL96:AM96"/>
    <mergeCell ref="AN96:AO96"/>
    <mergeCell ref="AP96:AQ96"/>
    <mergeCell ref="T96:U96"/>
    <mergeCell ref="V96:W96"/>
    <mergeCell ref="X96:Y96"/>
    <mergeCell ref="Z96:AA96"/>
    <mergeCell ref="AB96:AC96"/>
    <mergeCell ref="AD96:AE96"/>
    <mergeCell ref="AR85:AS85"/>
    <mergeCell ref="AT85:AU85"/>
    <mergeCell ref="D96:E96"/>
    <mergeCell ref="F96:G96"/>
    <mergeCell ref="H96:I96"/>
    <mergeCell ref="J96:K96"/>
    <mergeCell ref="L96:M96"/>
    <mergeCell ref="N96:O96"/>
    <mergeCell ref="P96:Q96"/>
    <mergeCell ref="R96:S96"/>
    <mergeCell ref="AF85:AG85"/>
    <mergeCell ref="AH85:AI85"/>
    <mergeCell ref="AJ85:AK85"/>
    <mergeCell ref="AL85:AM85"/>
    <mergeCell ref="AN85:AO85"/>
    <mergeCell ref="AP85:AQ85"/>
    <mergeCell ref="T85:U85"/>
    <mergeCell ref="V85:W85"/>
    <mergeCell ref="X85:Y85"/>
    <mergeCell ref="Z85:AA85"/>
    <mergeCell ref="AB85:AC85"/>
    <mergeCell ref="AD85:AE85"/>
    <mergeCell ref="AP95:AQ95"/>
    <mergeCell ref="AR95:AS95"/>
    <mergeCell ref="AT95:AU95"/>
    <mergeCell ref="AP93:AQ93"/>
    <mergeCell ref="AR93:AS93"/>
    <mergeCell ref="AT93:AU93"/>
    <mergeCell ref="AD93:AE93"/>
    <mergeCell ref="AF93:AG93"/>
    <mergeCell ref="AH93:AI93"/>
    <mergeCell ref="AJ93:AK93"/>
    <mergeCell ref="D85:E85"/>
    <mergeCell ref="F85:G85"/>
    <mergeCell ref="H85:I85"/>
    <mergeCell ref="J85:K85"/>
    <mergeCell ref="L85:M85"/>
    <mergeCell ref="N85:O85"/>
    <mergeCell ref="P85:Q85"/>
    <mergeCell ref="R85:S85"/>
    <mergeCell ref="AD83:AE83"/>
    <mergeCell ref="AF83:AG83"/>
    <mergeCell ref="AH83:AI83"/>
    <mergeCell ref="AJ83:AK83"/>
    <mergeCell ref="AL83:AM83"/>
    <mergeCell ref="AN83:AO83"/>
    <mergeCell ref="R83:S83"/>
    <mergeCell ref="T83:U83"/>
    <mergeCell ref="V83:W83"/>
    <mergeCell ref="X83:Y83"/>
    <mergeCell ref="Z83:AA83"/>
    <mergeCell ref="AB83:AC83"/>
    <mergeCell ref="AP82:AQ82"/>
    <mergeCell ref="AR82:AS82"/>
    <mergeCell ref="AT82:AU82"/>
    <mergeCell ref="D83:E83"/>
    <mergeCell ref="F83:G83"/>
    <mergeCell ref="H83:I83"/>
    <mergeCell ref="J83:K83"/>
    <mergeCell ref="L83:M83"/>
    <mergeCell ref="N83:O83"/>
    <mergeCell ref="P83:Q83"/>
    <mergeCell ref="AD82:AE82"/>
    <mergeCell ref="AF82:AG82"/>
    <mergeCell ref="AH82:AI82"/>
    <mergeCell ref="AJ82:AK82"/>
    <mergeCell ref="AL82:AM82"/>
    <mergeCell ref="AN82:AO82"/>
    <mergeCell ref="R82:S82"/>
    <mergeCell ref="T82:U82"/>
    <mergeCell ref="V82:W82"/>
    <mergeCell ref="X82:Y82"/>
    <mergeCell ref="Z82:AA82"/>
    <mergeCell ref="AB82:AC82"/>
    <mergeCell ref="AP83:AQ83"/>
    <mergeCell ref="AT83:AU83"/>
    <mergeCell ref="AT80:AU80"/>
    <mergeCell ref="Z78:AA78"/>
    <mergeCell ref="AB78:AC78"/>
    <mergeCell ref="AD78:AE78"/>
    <mergeCell ref="AR77:AS77"/>
    <mergeCell ref="AT77:AU77"/>
    <mergeCell ref="D78:E78"/>
    <mergeCell ref="F78:G78"/>
    <mergeCell ref="H78:I78"/>
    <mergeCell ref="J78:K78"/>
    <mergeCell ref="AP81:AQ81"/>
    <mergeCell ref="AR81:AS81"/>
    <mergeCell ref="AT81:AU81"/>
    <mergeCell ref="D82:E82"/>
    <mergeCell ref="F82:G82"/>
    <mergeCell ref="H82:I82"/>
    <mergeCell ref="J82:K82"/>
    <mergeCell ref="L82:M82"/>
    <mergeCell ref="N82:O82"/>
    <mergeCell ref="P82:Q82"/>
    <mergeCell ref="AD81:AE81"/>
    <mergeCell ref="AF81:AG81"/>
    <mergeCell ref="AH81:AI81"/>
    <mergeCell ref="AJ81:AK81"/>
    <mergeCell ref="AL81:AM81"/>
    <mergeCell ref="AN81:AO81"/>
    <mergeCell ref="R81:S81"/>
    <mergeCell ref="T81:U81"/>
    <mergeCell ref="V81:W81"/>
    <mergeCell ref="X81:Y81"/>
    <mergeCell ref="Z81:AA81"/>
    <mergeCell ref="AB81:AC81"/>
    <mergeCell ref="D81:E81"/>
    <mergeCell ref="F81:G81"/>
    <mergeCell ref="H81:I81"/>
    <mergeCell ref="J81:K81"/>
    <mergeCell ref="L81:M81"/>
    <mergeCell ref="N81:O81"/>
    <mergeCell ref="P81:Q81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L78:M78"/>
    <mergeCell ref="N78:O78"/>
    <mergeCell ref="P78:Q78"/>
    <mergeCell ref="R78:S78"/>
    <mergeCell ref="AF77:AG77"/>
    <mergeCell ref="AH77:AI77"/>
    <mergeCell ref="AJ77:AK77"/>
    <mergeCell ref="AL77:AM77"/>
    <mergeCell ref="AN77:AO77"/>
    <mergeCell ref="J76:K76"/>
    <mergeCell ref="L76:M76"/>
    <mergeCell ref="N76:O76"/>
    <mergeCell ref="P76:Q76"/>
    <mergeCell ref="AN73:AO73"/>
    <mergeCell ref="AP73:AQ73"/>
    <mergeCell ref="AT73:AU73"/>
    <mergeCell ref="D75:E75"/>
    <mergeCell ref="F75:G75"/>
    <mergeCell ref="H75:I75"/>
    <mergeCell ref="J75:K75"/>
    <mergeCell ref="L75:M75"/>
    <mergeCell ref="N75:O75"/>
    <mergeCell ref="P75:Q75"/>
    <mergeCell ref="AB73:AC73"/>
    <mergeCell ref="AD73:AE73"/>
    <mergeCell ref="AF73:AG73"/>
    <mergeCell ref="AH73:AI73"/>
    <mergeCell ref="AJ73:AK73"/>
    <mergeCell ref="AL73:AM73"/>
    <mergeCell ref="P73:Q73"/>
    <mergeCell ref="R73:S73"/>
    <mergeCell ref="T73:U73"/>
    <mergeCell ref="V73:W73"/>
    <mergeCell ref="X73:Y73"/>
    <mergeCell ref="Z73:AA73"/>
    <mergeCell ref="AP75:AQ75"/>
    <mergeCell ref="AR75:AS75"/>
    <mergeCell ref="AT75:AU75"/>
    <mergeCell ref="D73:E73"/>
    <mergeCell ref="F73:G73"/>
    <mergeCell ref="H73:I73"/>
    <mergeCell ref="J73:K73"/>
    <mergeCell ref="L73:M73"/>
    <mergeCell ref="N73:O73"/>
    <mergeCell ref="AB72:AC72"/>
    <mergeCell ref="AD72:AE72"/>
    <mergeCell ref="AF72:AG72"/>
    <mergeCell ref="AH72:AI72"/>
    <mergeCell ref="AJ72:AK72"/>
    <mergeCell ref="AL72:AM72"/>
    <mergeCell ref="P72:Q72"/>
    <mergeCell ref="R72:S72"/>
    <mergeCell ref="T72:U72"/>
    <mergeCell ref="V72:W72"/>
    <mergeCell ref="X72:Y72"/>
    <mergeCell ref="Z72:AA72"/>
    <mergeCell ref="AN71:AO71"/>
    <mergeCell ref="AP71:AQ71"/>
    <mergeCell ref="AR71:AS71"/>
    <mergeCell ref="AT71:AU71"/>
    <mergeCell ref="D72:E72"/>
    <mergeCell ref="F72:G72"/>
    <mergeCell ref="H72:I72"/>
    <mergeCell ref="J72:K72"/>
    <mergeCell ref="L72:M72"/>
    <mergeCell ref="N72:O72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V71:W71"/>
    <mergeCell ref="X71:Y71"/>
    <mergeCell ref="Z71:AA71"/>
    <mergeCell ref="AN72:AO72"/>
    <mergeCell ref="AP72:AQ72"/>
    <mergeCell ref="AR72:AS72"/>
    <mergeCell ref="AT72:AU72"/>
    <mergeCell ref="D71:E71"/>
    <mergeCell ref="F71:G71"/>
    <mergeCell ref="H71:I71"/>
    <mergeCell ref="J71:K71"/>
    <mergeCell ref="L71:M71"/>
    <mergeCell ref="N71:O71"/>
    <mergeCell ref="AB60:AC60"/>
    <mergeCell ref="AD60:AE60"/>
    <mergeCell ref="AF60:AG60"/>
    <mergeCell ref="AH60:AI60"/>
    <mergeCell ref="AJ60:AK60"/>
    <mergeCell ref="AL60:AM60"/>
    <mergeCell ref="P60:Q60"/>
    <mergeCell ref="R60:S60"/>
    <mergeCell ref="T60:U60"/>
    <mergeCell ref="V60:W60"/>
    <mergeCell ref="X60:Y60"/>
    <mergeCell ref="Z60:AA60"/>
    <mergeCell ref="AF70:AG70"/>
    <mergeCell ref="AH70:AI70"/>
    <mergeCell ref="AJ70:AK70"/>
    <mergeCell ref="AL70:AM70"/>
    <mergeCell ref="T70:U70"/>
    <mergeCell ref="V70:W70"/>
    <mergeCell ref="F68:G68"/>
    <mergeCell ref="H68:I68"/>
    <mergeCell ref="AP58:AQ58"/>
    <mergeCell ref="AR58:AS58"/>
    <mergeCell ref="AT58:AU58"/>
    <mergeCell ref="D60:E60"/>
    <mergeCell ref="F60:G60"/>
    <mergeCell ref="H60:I60"/>
    <mergeCell ref="J60:K60"/>
    <mergeCell ref="L60:M60"/>
    <mergeCell ref="N60:O60"/>
    <mergeCell ref="AB58:AC58"/>
    <mergeCell ref="AD58:AE58"/>
    <mergeCell ref="AF58:AG58"/>
    <mergeCell ref="AH58:AI58"/>
    <mergeCell ref="AJ58:AK58"/>
    <mergeCell ref="AL58:AM58"/>
    <mergeCell ref="P58:Q58"/>
    <mergeCell ref="R58:S58"/>
    <mergeCell ref="T58:U58"/>
    <mergeCell ref="V58:W58"/>
    <mergeCell ref="X58:Y58"/>
    <mergeCell ref="Z58:AA58"/>
    <mergeCell ref="AN60:AO60"/>
    <mergeCell ref="AP60:AQ60"/>
    <mergeCell ref="AR60:AS60"/>
    <mergeCell ref="AT60:AU60"/>
    <mergeCell ref="D58:E58"/>
    <mergeCell ref="F58:G58"/>
    <mergeCell ref="H58:I58"/>
    <mergeCell ref="J58:K58"/>
    <mergeCell ref="L58:M58"/>
    <mergeCell ref="N58:O58"/>
    <mergeCell ref="D57:E57"/>
    <mergeCell ref="F57:G57"/>
    <mergeCell ref="H57:I57"/>
    <mergeCell ref="J57:K57"/>
    <mergeCell ref="L57:M57"/>
    <mergeCell ref="N57:O57"/>
    <mergeCell ref="AB56:AC56"/>
    <mergeCell ref="AD56:AE56"/>
    <mergeCell ref="AF56:AG56"/>
    <mergeCell ref="AH56:AI56"/>
    <mergeCell ref="AJ56:AK56"/>
    <mergeCell ref="AL56:AM56"/>
    <mergeCell ref="P56:Q56"/>
    <mergeCell ref="R56:S56"/>
    <mergeCell ref="T56:U56"/>
    <mergeCell ref="V56:W56"/>
    <mergeCell ref="AN58:AO58"/>
    <mergeCell ref="AR55:AS55"/>
    <mergeCell ref="AT55:AU55"/>
    <mergeCell ref="AD55:AE55"/>
    <mergeCell ref="AB57:AC57"/>
    <mergeCell ref="AD57:AE57"/>
    <mergeCell ref="AF57:AG57"/>
    <mergeCell ref="AH57:AI57"/>
    <mergeCell ref="AJ57:AK57"/>
    <mergeCell ref="AL57:AM57"/>
    <mergeCell ref="P57:Q57"/>
    <mergeCell ref="R57:S57"/>
    <mergeCell ref="T57:U57"/>
    <mergeCell ref="V57:W57"/>
    <mergeCell ref="X57:Y57"/>
    <mergeCell ref="Z57:AA57"/>
    <mergeCell ref="AN56:AO56"/>
    <mergeCell ref="AP56:AQ56"/>
    <mergeCell ref="AR56:AS56"/>
    <mergeCell ref="AT56:AU56"/>
    <mergeCell ref="AD51:AE51"/>
    <mergeCell ref="AF51:AG51"/>
    <mergeCell ref="AH51:AI51"/>
    <mergeCell ref="X56:Y56"/>
    <mergeCell ref="Z56:AA56"/>
    <mergeCell ref="AN57:AO57"/>
    <mergeCell ref="AP57:AQ57"/>
    <mergeCell ref="AR57:AS57"/>
    <mergeCell ref="AT57:AU57"/>
    <mergeCell ref="AN50:AO50"/>
    <mergeCell ref="AP50:AQ50"/>
    <mergeCell ref="AR50:AS50"/>
    <mergeCell ref="AT50:AU50"/>
    <mergeCell ref="D56:E56"/>
    <mergeCell ref="F56:G56"/>
    <mergeCell ref="H56:I56"/>
    <mergeCell ref="J56:K56"/>
    <mergeCell ref="L56:M56"/>
    <mergeCell ref="N56:O56"/>
    <mergeCell ref="AB50:AC50"/>
    <mergeCell ref="AD50:AE50"/>
    <mergeCell ref="AF50:AG50"/>
    <mergeCell ref="AH50:AI50"/>
    <mergeCell ref="AJ50:AK50"/>
    <mergeCell ref="AL50:AM50"/>
    <mergeCell ref="P50:Q50"/>
    <mergeCell ref="R50:S50"/>
    <mergeCell ref="T50:U50"/>
    <mergeCell ref="V50:W50"/>
    <mergeCell ref="X50:Y50"/>
    <mergeCell ref="Z50:AA50"/>
    <mergeCell ref="AP55:AQ55"/>
    <mergeCell ref="D50:E50"/>
    <mergeCell ref="F50:G50"/>
    <mergeCell ref="H50:I50"/>
    <mergeCell ref="J50:K50"/>
    <mergeCell ref="L50:M50"/>
    <mergeCell ref="N50:O50"/>
    <mergeCell ref="AB48:AC48"/>
    <mergeCell ref="AD48:AE48"/>
    <mergeCell ref="AF48:AG48"/>
    <mergeCell ref="AH48:AI48"/>
    <mergeCell ref="AJ48:AK48"/>
    <mergeCell ref="AL48:AM48"/>
    <mergeCell ref="P48:Q48"/>
    <mergeCell ref="R48:S48"/>
    <mergeCell ref="T48:U48"/>
    <mergeCell ref="V48:W48"/>
    <mergeCell ref="X48:Y48"/>
    <mergeCell ref="Z48:AA48"/>
    <mergeCell ref="AT47:AU47"/>
    <mergeCell ref="D48:E48"/>
    <mergeCell ref="F48:G48"/>
    <mergeCell ref="H48:I48"/>
    <mergeCell ref="J48:K48"/>
    <mergeCell ref="L48:M48"/>
    <mergeCell ref="N48:O48"/>
    <mergeCell ref="AB47:AC47"/>
    <mergeCell ref="AD47:AE47"/>
    <mergeCell ref="AF47:AG47"/>
    <mergeCell ref="AH47:AI47"/>
    <mergeCell ref="AJ47:AK47"/>
    <mergeCell ref="AL47:AM47"/>
    <mergeCell ref="P47:Q47"/>
    <mergeCell ref="R47:S47"/>
    <mergeCell ref="T47:U47"/>
    <mergeCell ref="V47:W47"/>
    <mergeCell ref="X47:Y47"/>
    <mergeCell ref="Z47:AA47"/>
    <mergeCell ref="AN48:AO48"/>
    <mergeCell ref="AP48:AQ48"/>
    <mergeCell ref="AR48:AS48"/>
    <mergeCell ref="AT48:AU48"/>
    <mergeCell ref="J47:K47"/>
    <mergeCell ref="L47:M47"/>
    <mergeCell ref="N47:O47"/>
    <mergeCell ref="AJ46:AK46"/>
    <mergeCell ref="AL46:AM46"/>
    <mergeCell ref="P46:Q46"/>
    <mergeCell ref="R46:S46"/>
    <mergeCell ref="T46:U46"/>
    <mergeCell ref="V46:W46"/>
    <mergeCell ref="X46:Y46"/>
    <mergeCell ref="Z46:AA46"/>
    <mergeCell ref="AN47:AO47"/>
    <mergeCell ref="AP47:AQ47"/>
    <mergeCell ref="AN136:AO136"/>
    <mergeCell ref="AP136:AQ136"/>
    <mergeCell ref="AR136:AS136"/>
    <mergeCell ref="AH135:AI135"/>
    <mergeCell ref="AJ135:AK135"/>
    <mergeCell ref="AL135:AM135"/>
    <mergeCell ref="P135:Q135"/>
    <mergeCell ref="R135:S135"/>
    <mergeCell ref="T135:U135"/>
    <mergeCell ref="V135:W135"/>
    <mergeCell ref="X135:Y135"/>
    <mergeCell ref="Z135:AA135"/>
    <mergeCell ref="AN134:AO134"/>
    <mergeCell ref="AP134:AQ134"/>
    <mergeCell ref="AR134:AS134"/>
    <mergeCell ref="AN129:AO129"/>
    <mergeCell ref="AP129:AQ129"/>
    <mergeCell ref="AR129:AS129"/>
    <mergeCell ref="AR47:AS47"/>
    <mergeCell ref="AF55:AG55"/>
    <mergeCell ref="AH55:AI55"/>
    <mergeCell ref="AJ55:AK55"/>
    <mergeCell ref="AT136:AU136"/>
    <mergeCell ref="D46:E46"/>
    <mergeCell ref="F46:G46"/>
    <mergeCell ref="H46:I46"/>
    <mergeCell ref="J46:K46"/>
    <mergeCell ref="L46:M46"/>
    <mergeCell ref="N46:O46"/>
    <mergeCell ref="AB136:AC136"/>
    <mergeCell ref="AD136:AE136"/>
    <mergeCell ref="AF136:AG136"/>
    <mergeCell ref="AH136:AI136"/>
    <mergeCell ref="AJ136:AK136"/>
    <mergeCell ref="AL136:AM136"/>
    <mergeCell ref="P136:Q136"/>
    <mergeCell ref="R136:S136"/>
    <mergeCell ref="T136:U136"/>
    <mergeCell ref="V136:W136"/>
    <mergeCell ref="X136:Y136"/>
    <mergeCell ref="Z136:AA136"/>
    <mergeCell ref="AN135:AO135"/>
    <mergeCell ref="AP135:AQ135"/>
    <mergeCell ref="AR135:AS135"/>
    <mergeCell ref="AT135:AU135"/>
    <mergeCell ref="D136:E136"/>
    <mergeCell ref="F136:G136"/>
    <mergeCell ref="H136:I136"/>
    <mergeCell ref="J136:K136"/>
    <mergeCell ref="L136:M136"/>
    <mergeCell ref="N136:O136"/>
    <mergeCell ref="AB135:AC135"/>
    <mergeCell ref="AD135:AE135"/>
    <mergeCell ref="AF135:AG135"/>
    <mergeCell ref="D135:E135"/>
    <mergeCell ref="F135:G135"/>
    <mergeCell ref="H135:I135"/>
    <mergeCell ref="J135:K135"/>
    <mergeCell ref="L135:M135"/>
    <mergeCell ref="N135:O135"/>
    <mergeCell ref="AB134:AC134"/>
    <mergeCell ref="AD134:AE134"/>
    <mergeCell ref="AF134:AG134"/>
    <mergeCell ref="AH134:AI134"/>
    <mergeCell ref="AJ134:AK134"/>
    <mergeCell ref="AL134:AM134"/>
    <mergeCell ref="P134:Q134"/>
    <mergeCell ref="R134:S134"/>
    <mergeCell ref="T134:U134"/>
    <mergeCell ref="V134:W134"/>
    <mergeCell ref="X134:Y134"/>
    <mergeCell ref="Z134:AA134"/>
    <mergeCell ref="AT129:AU129"/>
    <mergeCell ref="D134:E134"/>
    <mergeCell ref="F134:G134"/>
    <mergeCell ref="H134:I134"/>
    <mergeCell ref="J134:K134"/>
    <mergeCell ref="L134:M134"/>
    <mergeCell ref="N134:O134"/>
    <mergeCell ref="AB129:AC129"/>
    <mergeCell ref="AD129:AE129"/>
    <mergeCell ref="AF129:AG129"/>
    <mergeCell ref="AH129:AI129"/>
    <mergeCell ref="AJ129:AK129"/>
    <mergeCell ref="AL129:AM129"/>
    <mergeCell ref="P129:Q129"/>
    <mergeCell ref="R129:S129"/>
    <mergeCell ref="T129:U129"/>
    <mergeCell ref="V129:W129"/>
    <mergeCell ref="X129:Y129"/>
    <mergeCell ref="Z129:AA129"/>
    <mergeCell ref="AT134:AU134"/>
    <mergeCell ref="B105:B106"/>
    <mergeCell ref="D129:E129"/>
    <mergeCell ref="F129:G129"/>
    <mergeCell ref="H129:I129"/>
    <mergeCell ref="J129:K129"/>
    <mergeCell ref="L129:M129"/>
    <mergeCell ref="N129:O129"/>
    <mergeCell ref="AD95:AE95"/>
    <mergeCell ref="AF95:AG95"/>
    <mergeCell ref="AH95:AI95"/>
    <mergeCell ref="AJ95:AK95"/>
    <mergeCell ref="AL95:AM95"/>
    <mergeCell ref="AN95:AO95"/>
    <mergeCell ref="R95:S95"/>
    <mergeCell ref="T95:U95"/>
    <mergeCell ref="V95:W95"/>
    <mergeCell ref="X95:Y95"/>
    <mergeCell ref="Z95:AA95"/>
    <mergeCell ref="AB95:AC95"/>
    <mergeCell ref="D95:E95"/>
    <mergeCell ref="F95:G95"/>
    <mergeCell ref="H95:I95"/>
    <mergeCell ref="J95:K95"/>
    <mergeCell ref="L95:M95"/>
    <mergeCell ref="N95:O95"/>
    <mergeCell ref="P95:Q95"/>
    <mergeCell ref="AB98:AC98"/>
    <mergeCell ref="AD98:AE98"/>
    <mergeCell ref="AF98:AG98"/>
    <mergeCell ref="AL93:AM93"/>
    <mergeCell ref="AN93:AO93"/>
    <mergeCell ref="R93:S93"/>
    <mergeCell ref="T93:U93"/>
    <mergeCell ref="V93:W93"/>
    <mergeCell ref="X93:Y93"/>
    <mergeCell ref="Z93:AA93"/>
    <mergeCell ref="AB93:AC93"/>
    <mergeCell ref="AP92:AQ92"/>
    <mergeCell ref="AR92:AS92"/>
    <mergeCell ref="AT92:AU92"/>
    <mergeCell ref="D93:E93"/>
    <mergeCell ref="F93:G93"/>
    <mergeCell ref="H93:I93"/>
    <mergeCell ref="J93:K93"/>
    <mergeCell ref="L93:M93"/>
    <mergeCell ref="N93:O93"/>
    <mergeCell ref="P93:Q93"/>
    <mergeCell ref="AD92:AE92"/>
    <mergeCell ref="AF92:AG92"/>
    <mergeCell ref="AH92:AI92"/>
    <mergeCell ref="AJ92:AK92"/>
    <mergeCell ref="AL92:AM92"/>
    <mergeCell ref="AN92:AO92"/>
    <mergeCell ref="R92:S92"/>
    <mergeCell ref="T92:U92"/>
    <mergeCell ref="V92:W92"/>
    <mergeCell ref="X92:Y92"/>
    <mergeCell ref="Z92:AA92"/>
    <mergeCell ref="AB92:AC92"/>
    <mergeCell ref="D92:E92"/>
    <mergeCell ref="F92:G92"/>
    <mergeCell ref="H92:I92"/>
    <mergeCell ref="J92:K92"/>
    <mergeCell ref="L92:M92"/>
    <mergeCell ref="N92:O92"/>
    <mergeCell ref="P92:Q92"/>
    <mergeCell ref="AB91:AC91"/>
    <mergeCell ref="AD91:AE91"/>
    <mergeCell ref="AF91:AG91"/>
    <mergeCell ref="AH91:AI91"/>
    <mergeCell ref="AJ91:AK91"/>
    <mergeCell ref="AL91:AM91"/>
    <mergeCell ref="P91:Q91"/>
    <mergeCell ref="R91:S91"/>
    <mergeCell ref="T91:U91"/>
    <mergeCell ref="V91:W91"/>
    <mergeCell ref="X91:Y91"/>
    <mergeCell ref="Z91:AA91"/>
    <mergeCell ref="AN90:AO90"/>
    <mergeCell ref="AP90:AQ90"/>
    <mergeCell ref="AR90:AS90"/>
    <mergeCell ref="AT90:AU90"/>
    <mergeCell ref="D91:E91"/>
    <mergeCell ref="F91:G91"/>
    <mergeCell ref="H91:I91"/>
    <mergeCell ref="J91:K91"/>
    <mergeCell ref="L91:M91"/>
    <mergeCell ref="N91:O91"/>
    <mergeCell ref="AB90:AC90"/>
    <mergeCell ref="AD90:AE90"/>
    <mergeCell ref="AF90:AG90"/>
    <mergeCell ref="AH90:AI90"/>
    <mergeCell ref="AJ90:AK90"/>
    <mergeCell ref="AL90:AM90"/>
    <mergeCell ref="P90:Q90"/>
    <mergeCell ref="R90:S90"/>
    <mergeCell ref="T90:U90"/>
    <mergeCell ref="V90:W90"/>
    <mergeCell ref="X90:Y90"/>
    <mergeCell ref="Z90:AA90"/>
    <mergeCell ref="D90:E90"/>
    <mergeCell ref="F90:G90"/>
    <mergeCell ref="H90:I90"/>
    <mergeCell ref="J90:K90"/>
    <mergeCell ref="L90:M90"/>
    <mergeCell ref="N90:O90"/>
    <mergeCell ref="AN91:AO91"/>
    <mergeCell ref="AP91:AQ91"/>
    <mergeCell ref="AR91:AS91"/>
    <mergeCell ref="AH88:AI88"/>
    <mergeCell ref="AJ88:AK88"/>
    <mergeCell ref="AL88:AM88"/>
    <mergeCell ref="AN88:AO88"/>
    <mergeCell ref="AP88:AQ88"/>
    <mergeCell ref="AT88:AU88"/>
    <mergeCell ref="V88:W88"/>
    <mergeCell ref="X88:Y88"/>
    <mergeCell ref="Z88:AA88"/>
    <mergeCell ref="AB88:AC88"/>
    <mergeCell ref="AD88:AE88"/>
    <mergeCell ref="AF88:AG88"/>
    <mergeCell ref="AT87:A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AH87:AI87"/>
    <mergeCell ref="AJ87:AK87"/>
    <mergeCell ref="AL87:AM87"/>
    <mergeCell ref="AN87:AO87"/>
    <mergeCell ref="AP87:AQ87"/>
    <mergeCell ref="AR87:AS87"/>
    <mergeCell ref="V87:W87"/>
    <mergeCell ref="X87:Y87"/>
    <mergeCell ref="Z87:AA87"/>
    <mergeCell ref="AB87:AC87"/>
    <mergeCell ref="AD87:AE87"/>
    <mergeCell ref="AF87:AG87"/>
    <mergeCell ref="AT86:A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AH86:AI86"/>
    <mergeCell ref="AJ86:AK86"/>
    <mergeCell ref="AL86:AM86"/>
    <mergeCell ref="AN86:AO86"/>
    <mergeCell ref="AP86:AQ86"/>
    <mergeCell ref="AR86:AS86"/>
    <mergeCell ref="V86:W86"/>
    <mergeCell ref="X86:Y86"/>
    <mergeCell ref="Z86:AA86"/>
    <mergeCell ref="AB86:AC86"/>
    <mergeCell ref="AD86:AE86"/>
    <mergeCell ref="AF86:AG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AH80:AI80"/>
    <mergeCell ref="AJ80:AK80"/>
    <mergeCell ref="AL80:AM80"/>
    <mergeCell ref="AN80:AO80"/>
    <mergeCell ref="AP80:AQ80"/>
    <mergeCell ref="AR80:AS80"/>
    <mergeCell ref="V80:W80"/>
    <mergeCell ref="X80:Y80"/>
    <mergeCell ref="Z80:AA80"/>
    <mergeCell ref="AB80:AC80"/>
    <mergeCell ref="AD80:AE80"/>
    <mergeCell ref="AF80:AG80"/>
    <mergeCell ref="AT78:AU78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AF78:AG78"/>
    <mergeCell ref="AH78:AI78"/>
    <mergeCell ref="AJ78:AK78"/>
    <mergeCell ref="AL78:AM78"/>
    <mergeCell ref="AN78:AO78"/>
    <mergeCell ref="AP78:AQ78"/>
    <mergeCell ref="T78:U78"/>
    <mergeCell ref="V78:W78"/>
    <mergeCell ref="X78:Y78"/>
    <mergeCell ref="AP77:AQ77"/>
    <mergeCell ref="T77:U77"/>
    <mergeCell ref="V77:W77"/>
    <mergeCell ref="X77:Y77"/>
    <mergeCell ref="Z77:AA77"/>
    <mergeCell ref="AB77:AC77"/>
    <mergeCell ref="AD77:AE77"/>
    <mergeCell ref="AR76:AS76"/>
    <mergeCell ref="AT76:AU76"/>
    <mergeCell ref="D77:E77"/>
    <mergeCell ref="F77:G77"/>
    <mergeCell ref="H77:I77"/>
    <mergeCell ref="J77:K77"/>
    <mergeCell ref="L77:M77"/>
    <mergeCell ref="N77:O77"/>
    <mergeCell ref="P77:Q77"/>
    <mergeCell ref="R77:S77"/>
    <mergeCell ref="AF76:AG76"/>
    <mergeCell ref="AH76:AI76"/>
    <mergeCell ref="AJ76:AK76"/>
    <mergeCell ref="AL76:AM76"/>
    <mergeCell ref="AN76:AO76"/>
    <mergeCell ref="AP76:AQ76"/>
    <mergeCell ref="T76:U76"/>
    <mergeCell ref="V76:W76"/>
    <mergeCell ref="X76:Y76"/>
    <mergeCell ref="Z76:AA76"/>
    <mergeCell ref="AB76:AC76"/>
    <mergeCell ref="AD76:AE76"/>
    <mergeCell ref="D76:E76"/>
    <mergeCell ref="F76:G76"/>
    <mergeCell ref="H76:I76"/>
    <mergeCell ref="R76:S76"/>
    <mergeCell ref="X70:Y70"/>
    <mergeCell ref="Z70:AA70"/>
    <mergeCell ref="AB70:AC70"/>
    <mergeCell ref="AD70:AE70"/>
    <mergeCell ref="AP68:AQ68"/>
    <mergeCell ref="AT68:AU68"/>
    <mergeCell ref="D70:E70"/>
    <mergeCell ref="F70:G70"/>
    <mergeCell ref="H70:I70"/>
    <mergeCell ref="J70:K70"/>
    <mergeCell ref="L70:M70"/>
    <mergeCell ref="N70:O70"/>
    <mergeCell ref="P70:Q70"/>
    <mergeCell ref="R70:S70"/>
    <mergeCell ref="AD68:AE68"/>
    <mergeCell ref="AF68:AG68"/>
    <mergeCell ref="AH68:AI68"/>
    <mergeCell ref="AJ68:AK68"/>
    <mergeCell ref="AL68:AM68"/>
    <mergeCell ref="AN68:AO68"/>
    <mergeCell ref="R68:S68"/>
    <mergeCell ref="T68:U68"/>
    <mergeCell ref="V68:W68"/>
    <mergeCell ref="X68:Y68"/>
    <mergeCell ref="Z68:AA68"/>
    <mergeCell ref="AB68:AC68"/>
    <mergeCell ref="AR70:AS70"/>
    <mergeCell ref="AT70:AU70"/>
    <mergeCell ref="AN70:AO70"/>
    <mergeCell ref="AP70:AQ70"/>
    <mergeCell ref="D68:E68"/>
    <mergeCell ref="J68:K68"/>
    <mergeCell ref="L68:M68"/>
    <mergeCell ref="N68:O68"/>
    <mergeCell ref="P68:Q68"/>
    <mergeCell ref="AD67:AE67"/>
    <mergeCell ref="AF67:AG67"/>
    <mergeCell ref="AH67:AI67"/>
    <mergeCell ref="AJ67:AK67"/>
    <mergeCell ref="AL67:AM67"/>
    <mergeCell ref="AN67:AO67"/>
    <mergeCell ref="R67:S67"/>
    <mergeCell ref="T67:U67"/>
    <mergeCell ref="V67:W67"/>
    <mergeCell ref="X67:Y67"/>
    <mergeCell ref="Z67:AA67"/>
    <mergeCell ref="AB67:AC67"/>
    <mergeCell ref="AP66:AQ66"/>
    <mergeCell ref="AR66:AS66"/>
    <mergeCell ref="AT66:AU66"/>
    <mergeCell ref="D67:E67"/>
    <mergeCell ref="F67:G67"/>
    <mergeCell ref="H67:I67"/>
    <mergeCell ref="J67:K67"/>
    <mergeCell ref="L67:M67"/>
    <mergeCell ref="N67:O67"/>
    <mergeCell ref="P67:Q67"/>
    <mergeCell ref="AD66:AE66"/>
    <mergeCell ref="AF66:AG66"/>
    <mergeCell ref="AH66:AI66"/>
    <mergeCell ref="AJ66:AK66"/>
    <mergeCell ref="AL66:AM66"/>
    <mergeCell ref="AN66:AO66"/>
    <mergeCell ref="R66:S66"/>
    <mergeCell ref="T66:U66"/>
    <mergeCell ref="V66:W66"/>
    <mergeCell ref="X66:Y66"/>
    <mergeCell ref="Z66:AA66"/>
    <mergeCell ref="AB66:AC66"/>
    <mergeCell ref="AP67:AQ67"/>
    <mergeCell ref="AR67:AS67"/>
    <mergeCell ref="AT67:AU67"/>
    <mergeCell ref="D66:E66"/>
    <mergeCell ref="F66:G66"/>
    <mergeCell ref="H66:I66"/>
    <mergeCell ref="J66:K66"/>
    <mergeCell ref="L66:M66"/>
    <mergeCell ref="N66:O66"/>
    <mergeCell ref="P66:Q66"/>
    <mergeCell ref="AP63:AQ63"/>
    <mergeCell ref="AR63:AS63"/>
    <mergeCell ref="AT63:AU63"/>
    <mergeCell ref="D65:E65"/>
    <mergeCell ref="F65:G65"/>
    <mergeCell ref="H65:I65"/>
    <mergeCell ref="J65:K65"/>
    <mergeCell ref="L65:M65"/>
    <mergeCell ref="N65:O65"/>
    <mergeCell ref="P65:Q65"/>
    <mergeCell ref="AD63:AE63"/>
    <mergeCell ref="AF63:AG63"/>
    <mergeCell ref="AH63:AI63"/>
    <mergeCell ref="AJ63:AK63"/>
    <mergeCell ref="AL63:AM63"/>
    <mergeCell ref="AN63:AO63"/>
    <mergeCell ref="R63:S63"/>
    <mergeCell ref="T63:U63"/>
    <mergeCell ref="V63:W63"/>
    <mergeCell ref="X63:Y63"/>
    <mergeCell ref="Z63:AA63"/>
    <mergeCell ref="AB63:AC63"/>
    <mergeCell ref="AP65:AQ65"/>
    <mergeCell ref="AR65:AS65"/>
    <mergeCell ref="AT65:AU65"/>
    <mergeCell ref="D63:E63"/>
    <mergeCell ref="F63:G63"/>
    <mergeCell ref="H63:I63"/>
    <mergeCell ref="J63:K63"/>
    <mergeCell ref="L63:M63"/>
    <mergeCell ref="N63:O63"/>
    <mergeCell ref="P63:Q63"/>
    <mergeCell ref="AD62:AE62"/>
    <mergeCell ref="AF62:AG62"/>
    <mergeCell ref="AH62:AI62"/>
    <mergeCell ref="AJ62:AK62"/>
    <mergeCell ref="AL62:AM62"/>
    <mergeCell ref="AN62:AO62"/>
    <mergeCell ref="R62:S62"/>
    <mergeCell ref="T62:U62"/>
    <mergeCell ref="V62:W62"/>
    <mergeCell ref="X62:Y62"/>
    <mergeCell ref="Z62:AA62"/>
    <mergeCell ref="AB62:AC62"/>
    <mergeCell ref="AD65:AE65"/>
    <mergeCell ref="AF65:AG65"/>
    <mergeCell ref="AH65:AI65"/>
    <mergeCell ref="AJ65:AK65"/>
    <mergeCell ref="AL65:AM65"/>
    <mergeCell ref="AN65:AO65"/>
    <mergeCell ref="R65:S65"/>
    <mergeCell ref="T65:U65"/>
    <mergeCell ref="V65:W65"/>
    <mergeCell ref="X65:Y65"/>
    <mergeCell ref="Z65:AA65"/>
    <mergeCell ref="AB65:AC65"/>
    <mergeCell ref="AP61:AQ61"/>
    <mergeCell ref="AR61:AS61"/>
    <mergeCell ref="AT61:AU61"/>
    <mergeCell ref="D62:E62"/>
    <mergeCell ref="F62:G62"/>
    <mergeCell ref="H62:I62"/>
    <mergeCell ref="J62:K62"/>
    <mergeCell ref="L62:M62"/>
    <mergeCell ref="N62:O62"/>
    <mergeCell ref="P62:Q62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61:E61"/>
    <mergeCell ref="F61:G61"/>
    <mergeCell ref="H61:I61"/>
    <mergeCell ref="J61:K61"/>
    <mergeCell ref="L61:M61"/>
    <mergeCell ref="N61:O61"/>
    <mergeCell ref="P61:Q61"/>
    <mergeCell ref="AP62:AQ62"/>
    <mergeCell ref="AR62:AS62"/>
    <mergeCell ref="AT62:AU62"/>
    <mergeCell ref="D55:E55"/>
    <mergeCell ref="F55:G55"/>
    <mergeCell ref="H55:I55"/>
    <mergeCell ref="J55:K55"/>
    <mergeCell ref="L55:M55"/>
    <mergeCell ref="N55:O55"/>
    <mergeCell ref="P55:Q55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V53:W53"/>
    <mergeCell ref="X53:Y53"/>
    <mergeCell ref="Z53:AA53"/>
    <mergeCell ref="AB53:AC53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52:E52"/>
    <mergeCell ref="F52:G52"/>
    <mergeCell ref="H52:I52"/>
    <mergeCell ref="J52:K52"/>
    <mergeCell ref="L52:M52"/>
    <mergeCell ref="N52:O52"/>
    <mergeCell ref="P52:Q52"/>
    <mergeCell ref="AP53:AQ53"/>
    <mergeCell ref="AR53:AS53"/>
    <mergeCell ref="AT53:AU53"/>
    <mergeCell ref="T51:U51"/>
    <mergeCell ref="V51:W51"/>
    <mergeCell ref="X51:Y51"/>
    <mergeCell ref="Z51:AA51"/>
    <mergeCell ref="AB51:AC51"/>
    <mergeCell ref="AP45:AQ45"/>
    <mergeCell ref="AR45:AS45"/>
    <mergeCell ref="AT45:AU45"/>
    <mergeCell ref="D51:E51"/>
    <mergeCell ref="F51:G51"/>
    <mergeCell ref="H51:I51"/>
    <mergeCell ref="J51:K51"/>
    <mergeCell ref="L51:M51"/>
    <mergeCell ref="N51:O51"/>
    <mergeCell ref="P51:Q51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51:AQ51"/>
    <mergeCell ref="AB46:AC46"/>
    <mergeCell ref="AD46:AE46"/>
    <mergeCell ref="AF46:AG46"/>
    <mergeCell ref="AH46:AI46"/>
    <mergeCell ref="AR51:AS51"/>
    <mergeCell ref="AT51:AU51"/>
    <mergeCell ref="AN46:AO46"/>
    <mergeCell ref="AP46:AQ46"/>
    <mergeCell ref="AR46:AS46"/>
    <mergeCell ref="AT46:AU46"/>
    <mergeCell ref="D47:E47"/>
    <mergeCell ref="F47:G47"/>
    <mergeCell ref="H47:I47"/>
    <mergeCell ref="D45:E45"/>
    <mergeCell ref="F45:G45"/>
    <mergeCell ref="H45:I45"/>
    <mergeCell ref="J45:K45"/>
    <mergeCell ref="L45:M45"/>
    <mergeCell ref="N45:O45"/>
    <mergeCell ref="P45:Q45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J51:AK51"/>
    <mergeCell ref="AL51:AM51"/>
    <mergeCell ref="AN51:AO51"/>
    <mergeCell ref="R51:S51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N36:AO36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T33:U33"/>
    <mergeCell ref="V33:W33"/>
    <mergeCell ref="X33:Y33"/>
    <mergeCell ref="Z33:AA33"/>
    <mergeCell ref="AB36:AC36"/>
    <mergeCell ref="AD36:AE36"/>
    <mergeCell ref="AH36:AI36"/>
    <mergeCell ref="AJ36:AK36"/>
    <mergeCell ref="AL36:AM36"/>
    <mergeCell ref="V36:W36"/>
    <mergeCell ref="X36:Y36"/>
    <mergeCell ref="Z36:AA36"/>
    <mergeCell ref="P36:Q36"/>
    <mergeCell ref="R36:S36"/>
    <mergeCell ref="T36:U36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R26:AS26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Z26:AA26"/>
    <mergeCell ref="AB26:AC26"/>
    <mergeCell ref="AD26:AE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P21:AQ21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D21:AE21"/>
    <mergeCell ref="AH21:AI21"/>
    <mergeCell ref="AJ21:AK21"/>
    <mergeCell ref="AL21:AM21"/>
    <mergeCell ref="AN21:AO21"/>
    <mergeCell ref="X21:Y21"/>
    <mergeCell ref="Z21:AA21"/>
    <mergeCell ref="AB21:AC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AN13:AO13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T10:U10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Z8:AA8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X7:Y7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AD6:AE6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AH6:AI6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</mergeCells>
  <phoneticPr fontId="4"/>
  <conditionalFormatting sqref="AV107:AV128">
    <cfRule type="cellIs" dxfId="29" priority="3" stopIfTrue="1" operator="greaterThan">
      <formula>22</formula>
    </cfRule>
  </conditionalFormatting>
  <conditionalFormatting sqref="D107:AU128">
    <cfRule type="cellIs" dxfId="28" priority="1" stopIfTrue="1" operator="greaterThan">
      <formula>1</formula>
    </cfRule>
    <cfRule type="cellIs" dxfId="27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101" max="4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36"/>
  <sheetViews>
    <sheetView zoomScale="65" zoomScaleNormal="65" zoomScaleSheetLayoutView="70" workbookViewId="0">
      <selection activeCell="P25" sqref="P25:Q2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94"/>
    </row>
    <row r="2" spans="1:48" s="194" customFormat="1" ht="18.75" x14ac:dyDescent="0.2">
      <c r="B2" s="193" t="s">
        <v>159</v>
      </c>
      <c r="D2" s="657" t="s">
        <v>21</v>
      </c>
      <c r="E2" s="658"/>
      <c r="F2" s="658"/>
      <c r="G2" s="658"/>
      <c r="H2" s="119" t="s">
        <v>44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194" customFormat="1" ht="17.25" customHeight="1" outlineLevel="1" thickBot="1" x14ac:dyDescent="0.25">
      <c r="A4" s="111"/>
      <c r="B4" s="661"/>
      <c r="C4" s="663" t="s">
        <v>20</v>
      </c>
      <c r="D4" s="644">
        <v>43640</v>
      </c>
      <c r="E4" s="645"/>
      <c r="F4" s="645"/>
      <c r="G4" s="645"/>
      <c r="H4" s="645"/>
      <c r="I4" s="645"/>
      <c r="J4" s="645"/>
      <c r="K4" s="646"/>
      <c r="L4" s="644">
        <v>43641</v>
      </c>
      <c r="M4" s="645"/>
      <c r="N4" s="645"/>
      <c r="O4" s="645"/>
      <c r="P4" s="645"/>
      <c r="Q4" s="645"/>
      <c r="R4" s="645"/>
      <c r="S4" s="646"/>
      <c r="T4" s="644">
        <v>43642</v>
      </c>
      <c r="U4" s="645"/>
      <c r="V4" s="645"/>
      <c r="W4" s="645"/>
      <c r="X4" s="645"/>
      <c r="Y4" s="645"/>
      <c r="Z4" s="645"/>
      <c r="AA4" s="646"/>
      <c r="AB4" s="644">
        <v>43643</v>
      </c>
      <c r="AC4" s="645"/>
      <c r="AD4" s="645"/>
      <c r="AE4" s="645"/>
      <c r="AF4" s="645"/>
      <c r="AG4" s="645"/>
      <c r="AH4" s="645"/>
      <c r="AI4" s="646"/>
      <c r="AJ4" s="644">
        <v>43644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194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190"/>
      <c r="AG6" s="190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194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194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194" customFormat="1" ht="16.5" hidden="1" customHeight="1" outlineLevel="1" x14ac:dyDescent="0.2">
      <c r="A9" s="59"/>
      <c r="B9" s="103"/>
      <c r="C9" s="102"/>
      <c r="D9" s="63"/>
      <c r="E9" s="83"/>
      <c r="F9" s="61"/>
      <c r="G9" s="199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199"/>
      <c r="T9" s="63"/>
      <c r="U9" s="83"/>
      <c r="V9" s="61"/>
      <c r="W9" s="199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198"/>
      <c r="AI9" s="60"/>
      <c r="AJ9" s="63"/>
      <c r="AK9" s="199"/>
      <c r="AL9" s="198"/>
      <c r="AM9" s="91"/>
      <c r="AN9" s="61"/>
      <c r="AO9" s="83"/>
      <c r="AP9" s="198"/>
      <c r="AQ9" s="199"/>
      <c r="AR9" s="63"/>
      <c r="AS9" s="62"/>
      <c r="AT9" s="61"/>
      <c r="AU9" s="60"/>
    </row>
    <row r="10" spans="1:48" s="194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/>
      <c r="AE11" s="610"/>
      <c r="AF11" s="197"/>
      <c r="AG11" s="197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194" customFormat="1" ht="16.5" customHeight="1" outlineLevel="1" x14ac:dyDescent="0.2">
      <c r="A12" s="94"/>
      <c r="B12" s="75" t="s">
        <v>13</v>
      </c>
      <c r="C12" s="81"/>
      <c r="D12" s="604" t="s">
        <v>68</v>
      </c>
      <c r="E12" s="606"/>
      <c r="F12" s="696" t="s">
        <v>68</v>
      </c>
      <c r="G12" s="696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827" t="s">
        <v>86</v>
      </c>
      <c r="Q12" s="697"/>
      <c r="R12" s="850" t="s">
        <v>317</v>
      </c>
      <c r="S12" s="847"/>
      <c r="T12" s="604"/>
      <c r="U12" s="606"/>
      <c r="V12" s="605"/>
      <c r="W12" s="605"/>
      <c r="X12" s="574"/>
      <c r="Y12" s="563"/>
      <c r="Z12" s="564"/>
      <c r="AA12" s="574"/>
      <c r="AB12" s="604"/>
      <c r="AC12" s="606"/>
      <c r="AD12" s="600"/>
      <c r="AE12" s="601"/>
      <c r="AF12" s="530"/>
      <c r="AG12" s="563"/>
      <c r="AH12" s="566"/>
      <c r="AI12" s="531"/>
      <c r="AJ12" s="604" t="s">
        <v>61</v>
      </c>
      <c r="AK12" s="605"/>
      <c r="AL12" s="600" t="s">
        <v>168</v>
      </c>
      <c r="AM12" s="601"/>
      <c r="AN12" s="605"/>
      <c r="AO12" s="605"/>
      <c r="AP12" s="566"/>
      <c r="AQ12" s="530"/>
      <c r="AR12" s="567"/>
      <c r="AS12" s="590"/>
      <c r="AT12" s="530"/>
      <c r="AU12" s="531"/>
      <c r="AV12" s="194">
        <f>COUNTA(D12:AU12)</f>
        <v>9</v>
      </c>
    </row>
    <row r="13" spans="1:48" s="194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854"/>
      <c r="S13" s="851"/>
      <c r="T13" s="616"/>
      <c r="U13" s="617"/>
      <c r="V13" s="599"/>
      <c r="W13" s="599"/>
      <c r="X13" s="572"/>
      <c r="Y13" s="559"/>
      <c r="Z13" s="560"/>
      <c r="AA13" s="572"/>
      <c r="AB13" s="591"/>
      <c r="AC13" s="592"/>
      <c r="AD13" s="593"/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194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48"/>
      <c r="L14" s="90"/>
      <c r="M14" s="93"/>
      <c r="N14" s="92"/>
      <c r="O14" s="89"/>
      <c r="P14" s="89"/>
      <c r="Q14" s="87"/>
      <c r="R14" s="217"/>
      <c r="S14" s="218"/>
      <c r="T14" s="90"/>
      <c r="U14" s="87"/>
      <c r="V14" s="88"/>
      <c r="W14" s="93"/>
      <c r="X14" s="91"/>
      <c r="Y14" s="83"/>
      <c r="Z14" s="61"/>
      <c r="AA14" s="199"/>
      <c r="AB14" s="90"/>
      <c r="AC14" s="87"/>
      <c r="AD14" s="88"/>
      <c r="AE14" s="87"/>
      <c r="AF14" s="91"/>
      <c r="AG14" s="83"/>
      <c r="AH14" s="198"/>
      <c r="AI14" s="60"/>
      <c r="AJ14" s="90"/>
      <c r="AK14" s="93"/>
      <c r="AL14" s="92"/>
      <c r="AM14" s="89"/>
      <c r="AN14" s="88"/>
      <c r="AO14" s="87"/>
      <c r="AP14" s="198"/>
      <c r="AQ14" s="199"/>
      <c r="AR14" s="63"/>
      <c r="AS14" s="62"/>
      <c r="AT14" s="61"/>
      <c r="AU14" s="60"/>
    </row>
    <row r="15" spans="1:48" s="194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786" t="s">
        <v>151</v>
      </c>
      <c r="G15" s="786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825" t="s">
        <v>342</v>
      </c>
      <c r="Q15" s="826"/>
      <c r="R15" s="856" t="s">
        <v>134</v>
      </c>
      <c r="S15" s="856"/>
      <c r="T15" s="585"/>
      <c r="U15" s="586"/>
      <c r="V15" s="637"/>
      <c r="W15" s="637"/>
      <c r="X15" s="631"/>
      <c r="Y15" s="571"/>
      <c r="Z15" s="500"/>
      <c r="AA15" s="500"/>
      <c r="AB15" s="585"/>
      <c r="AC15" s="586"/>
      <c r="AD15" s="637"/>
      <c r="AE15" s="637"/>
      <c r="AF15" s="631"/>
      <c r="AG15" s="571"/>
      <c r="AH15" s="553"/>
      <c r="AI15" s="501"/>
      <c r="AJ15" s="585" t="s">
        <v>172</v>
      </c>
      <c r="AK15" s="586"/>
      <c r="AL15" s="637" t="s">
        <v>173</v>
      </c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/>
      <c r="AE16" s="610"/>
      <c r="AF16" s="197"/>
      <c r="AG16" s="197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194" customFormat="1" ht="16.5" customHeight="1" outlineLevel="1" x14ac:dyDescent="0.2">
      <c r="A17" s="94"/>
      <c r="B17" s="75" t="s">
        <v>13</v>
      </c>
      <c r="C17" s="81"/>
      <c r="D17" s="604"/>
      <c r="E17" s="606"/>
      <c r="F17" s="605"/>
      <c r="G17" s="605"/>
      <c r="H17" s="640"/>
      <c r="I17" s="641"/>
      <c r="J17" s="530"/>
      <c r="K17" s="531"/>
      <c r="L17" s="604" t="s">
        <v>176</v>
      </c>
      <c r="M17" s="605"/>
      <c r="N17" s="600" t="s">
        <v>177</v>
      </c>
      <c r="O17" s="601"/>
      <c r="P17" s="636" t="s">
        <v>178</v>
      </c>
      <c r="Q17" s="606"/>
      <c r="R17" s="850" t="s">
        <v>317</v>
      </c>
      <c r="S17" s="847"/>
      <c r="T17" s="604"/>
      <c r="U17" s="606"/>
      <c r="V17" s="605"/>
      <c r="W17" s="605"/>
      <c r="X17" s="574"/>
      <c r="Y17" s="563"/>
      <c r="Z17" s="564"/>
      <c r="AA17" s="574"/>
      <c r="AB17" s="604"/>
      <c r="AC17" s="606"/>
      <c r="AD17" s="600"/>
      <c r="AE17" s="601"/>
      <c r="AF17" s="530"/>
      <c r="AG17" s="563"/>
      <c r="AH17" s="566"/>
      <c r="AI17" s="531"/>
      <c r="AJ17" s="604" t="s">
        <v>183</v>
      </c>
      <c r="AK17" s="605"/>
      <c r="AL17" s="600" t="s">
        <v>168</v>
      </c>
      <c r="AM17" s="601"/>
      <c r="AN17" s="605"/>
      <c r="AO17" s="605"/>
      <c r="AP17" s="566"/>
      <c r="AQ17" s="530"/>
      <c r="AR17" s="567"/>
      <c r="AS17" s="590"/>
      <c r="AT17" s="530"/>
      <c r="AU17" s="531"/>
      <c r="AV17" s="194">
        <f>COUNTA(D17:AU17)</f>
        <v>6</v>
      </c>
    </row>
    <row r="18" spans="1:48" s="194" customFormat="1" ht="16.5" customHeight="1" outlineLevel="1" x14ac:dyDescent="0.2">
      <c r="A18" s="59"/>
      <c r="B18" s="72" t="s">
        <v>27</v>
      </c>
      <c r="C18" s="80"/>
      <c r="D18" s="616"/>
      <c r="E18" s="617"/>
      <c r="F18" s="599"/>
      <c r="G18" s="599"/>
      <c r="H18" s="639"/>
      <c r="I18" s="617"/>
      <c r="J18" s="541"/>
      <c r="K18" s="542"/>
      <c r="L18" s="591">
        <v>305</v>
      </c>
      <c r="M18" s="599"/>
      <c r="N18" s="593">
        <v>305</v>
      </c>
      <c r="O18" s="594"/>
      <c r="P18" s="859">
        <v>305</v>
      </c>
      <c r="Q18" s="860"/>
      <c r="R18" s="854"/>
      <c r="S18" s="851"/>
      <c r="T18" s="616"/>
      <c r="U18" s="617"/>
      <c r="V18" s="599"/>
      <c r="W18" s="599"/>
      <c r="X18" s="572"/>
      <c r="Y18" s="559"/>
      <c r="Z18" s="560"/>
      <c r="AA18" s="572"/>
      <c r="AB18" s="591"/>
      <c r="AC18" s="592"/>
      <c r="AD18" s="593"/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194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48"/>
      <c r="L19" s="90"/>
      <c r="M19" s="93"/>
      <c r="N19" s="92"/>
      <c r="O19" s="89"/>
      <c r="P19" s="89"/>
      <c r="Q19" s="87"/>
      <c r="R19" s="217"/>
      <c r="S19" s="218"/>
      <c r="T19" s="90"/>
      <c r="U19" s="87"/>
      <c r="V19" s="88"/>
      <c r="W19" s="93"/>
      <c r="X19" s="91"/>
      <c r="Y19" s="83"/>
      <c r="Z19" s="61"/>
      <c r="AA19" s="199"/>
      <c r="AB19" s="90"/>
      <c r="AC19" s="87"/>
      <c r="AD19" s="88"/>
      <c r="AE19" s="87"/>
      <c r="AF19" s="91"/>
      <c r="AG19" s="83"/>
      <c r="AH19" s="198"/>
      <c r="AI19" s="60"/>
      <c r="AJ19" s="90"/>
      <c r="AK19" s="93"/>
      <c r="AL19" s="92"/>
      <c r="AM19" s="89"/>
      <c r="AN19" s="88"/>
      <c r="AO19" s="87"/>
      <c r="AP19" s="198"/>
      <c r="AQ19" s="199"/>
      <c r="AR19" s="63"/>
      <c r="AS19" s="62"/>
      <c r="AT19" s="61"/>
      <c r="AU19" s="60"/>
    </row>
    <row r="20" spans="1:48" s="194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/>
      <c r="G20" s="638"/>
      <c r="H20" s="633"/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349</v>
      </c>
      <c r="Q20" s="628"/>
      <c r="R20" s="856" t="s">
        <v>319</v>
      </c>
      <c r="S20" s="856"/>
      <c r="T20" s="585"/>
      <c r="U20" s="586"/>
      <c r="V20" s="637"/>
      <c r="W20" s="637"/>
      <c r="X20" s="631"/>
      <c r="Y20" s="571"/>
      <c r="Z20" s="500"/>
      <c r="AA20" s="500"/>
      <c r="AB20" s="585"/>
      <c r="AC20" s="586"/>
      <c r="AD20" s="637"/>
      <c r="AE20" s="637"/>
      <c r="AF20" s="631"/>
      <c r="AG20" s="571"/>
      <c r="AH20" s="553"/>
      <c r="AI20" s="501"/>
      <c r="AJ20" s="585" t="s">
        <v>189</v>
      </c>
      <c r="AK20" s="586"/>
      <c r="AL20" s="637" t="s">
        <v>190</v>
      </c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197"/>
      <c r="AG21" s="197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194" customFormat="1" ht="16.5" customHeight="1" outlineLevel="1" x14ac:dyDescent="0.2">
      <c r="A22" s="94"/>
      <c r="B22" s="75" t="s">
        <v>13</v>
      </c>
      <c r="C22" s="81"/>
      <c r="D22" s="604"/>
      <c r="E22" s="606"/>
      <c r="F22" s="600"/>
      <c r="G22" s="601"/>
      <c r="H22" s="602"/>
      <c r="I22" s="603"/>
      <c r="J22" s="588"/>
      <c r="K22" s="589"/>
      <c r="L22" s="604" t="s">
        <v>193</v>
      </c>
      <c r="M22" s="605"/>
      <c r="N22" s="600" t="s">
        <v>175</v>
      </c>
      <c r="O22" s="601"/>
      <c r="P22" s="847" t="s">
        <v>317</v>
      </c>
      <c r="Q22" s="848"/>
      <c r="R22" s="861" t="s">
        <v>317</v>
      </c>
      <c r="S22" s="862"/>
      <c r="T22" s="604"/>
      <c r="U22" s="606"/>
      <c r="V22" s="605"/>
      <c r="W22" s="605"/>
      <c r="X22" s="602"/>
      <c r="Y22" s="603"/>
      <c r="Z22" s="588"/>
      <c r="AA22" s="589"/>
      <c r="AB22" s="604"/>
      <c r="AC22" s="605"/>
      <c r="AD22" s="600"/>
      <c r="AE22" s="601"/>
      <c r="AF22" s="602"/>
      <c r="AG22" s="603"/>
      <c r="AH22" s="588"/>
      <c r="AI22" s="589"/>
      <c r="AJ22" s="604" t="s">
        <v>195</v>
      </c>
      <c r="AK22" s="605"/>
      <c r="AL22" s="600" t="s">
        <v>196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194">
        <f>COUNTA(D22:AU22)</f>
        <v>7</v>
      </c>
    </row>
    <row r="23" spans="1:48" s="194" customFormat="1" ht="16.5" customHeight="1" outlineLevel="1" x14ac:dyDescent="0.2">
      <c r="A23" s="59"/>
      <c r="B23" s="72" t="s">
        <v>197</v>
      </c>
      <c r="C23" s="80"/>
      <c r="D23" s="591"/>
      <c r="E23" s="592"/>
      <c r="F23" s="593"/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851"/>
      <c r="Q23" s="852"/>
      <c r="R23" s="863"/>
      <c r="S23" s="864"/>
      <c r="T23" s="616"/>
      <c r="U23" s="617"/>
      <c r="V23" s="599"/>
      <c r="W23" s="599"/>
      <c r="X23" s="595"/>
      <c r="Y23" s="596"/>
      <c r="Z23" s="597"/>
      <c r="AA23" s="598"/>
      <c r="AB23" s="591"/>
      <c r="AC23" s="592"/>
      <c r="AD23" s="593"/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194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214"/>
      <c r="Q24" s="215"/>
      <c r="R24" s="217"/>
      <c r="S24" s="218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194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/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865" t="s">
        <v>31</v>
      </c>
      <c r="Q25" s="866"/>
      <c r="R25" s="856" t="s">
        <v>31</v>
      </c>
      <c r="S25" s="858"/>
      <c r="T25" s="618"/>
      <c r="U25" s="619"/>
      <c r="V25" s="620"/>
      <c r="W25" s="621"/>
      <c r="X25" s="583"/>
      <c r="Y25" s="584"/>
      <c r="Z25" s="577"/>
      <c r="AA25" s="578"/>
      <c r="AB25" s="585"/>
      <c r="AC25" s="586"/>
      <c r="AD25" s="581"/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/>
      <c r="G26" s="610"/>
      <c r="H26" s="613"/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/>
      <c r="U26" s="613"/>
      <c r="V26" s="609"/>
      <c r="W26" s="610"/>
      <c r="X26" s="613"/>
      <c r="Y26" s="613"/>
      <c r="Z26" s="609"/>
      <c r="AA26" s="611"/>
      <c r="AB26" s="625"/>
      <c r="AC26" s="626"/>
      <c r="AD26" s="609"/>
      <c r="AE26" s="610"/>
      <c r="AF26" s="197"/>
      <c r="AG26" s="197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194" customFormat="1" ht="16.5" customHeight="1" outlineLevel="1" x14ac:dyDescent="0.2">
      <c r="A27" s="94"/>
      <c r="B27" s="75" t="s">
        <v>118</v>
      </c>
      <c r="C27" s="81"/>
      <c r="D27" s="604"/>
      <c r="E27" s="605"/>
      <c r="F27" s="600"/>
      <c r="G27" s="601"/>
      <c r="H27" s="636"/>
      <c r="I27" s="606"/>
      <c r="J27" s="530"/>
      <c r="K27" s="531"/>
      <c r="L27" s="604" t="s">
        <v>200</v>
      </c>
      <c r="M27" s="606"/>
      <c r="N27" s="600" t="s">
        <v>201</v>
      </c>
      <c r="O27" s="601"/>
      <c r="P27" s="636" t="s">
        <v>202</v>
      </c>
      <c r="Q27" s="606"/>
      <c r="R27" s="850" t="s">
        <v>317</v>
      </c>
      <c r="S27" s="847"/>
      <c r="T27" s="604"/>
      <c r="U27" s="606"/>
      <c r="V27" s="605"/>
      <c r="W27" s="605"/>
      <c r="X27" s="574"/>
      <c r="Y27" s="563"/>
      <c r="Z27" s="564"/>
      <c r="AA27" s="574"/>
      <c r="AB27" s="604"/>
      <c r="AC27" s="606"/>
      <c r="AD27" s="600"/>
      <c r="AE27" s="601"/>
      <c r="AF27" s="574"/>
      <c r="AG27" s="563"/>
      <c r="AH27" s="566"/>
      <c r="AI27" s="531"/>
      <c r="AJ27" s="604" t="s">
        <v>206</v>
      </c>
      <c r="AK27" s="605"/>
      <c r="AL27" s="600" t="s">
        <v>207</v>
      </c>
      <c r="AM27" s="601"/>
      <c r="AN27" s="605"/>
      <c r="AO27" s="605"/>
      <c r="AP27" s="566"/>
      <c r="AQ27" s="530"/>
      <c r="AR27" s="567"/>
      <c r="AS27" s="590"/>
      <c r="AT27" s="530"/>
      <c r="AU27" s="531"/>
      <c r="AV27" s="194">
        <f>COUNTA(D27:AU27)</f>
        <v>6</v>
      </c>
    </row>
    <row r="28" spans="1:48" s="194" customFormat="1" ht="16.5" customHeight="1" outlineLevel="1" x14ac:dyDescent="0.2">
      <c r="A28" s="59"/>
      <c r="B28" s="72" t="s">
        <v>32</v>
      </c>
      <c r="C28" s="80"/>
      <c r="D28" s="591"/>
      <c r="E28" s="592"/>
      <c r="F28" s="593"/>
      <c r="G28" s="594"/>
      <c r="H28" s="635"/>
      <c r="I28" s="592"/>
      <c r="J28" s="541"/>
      <c r="K28" s="542"/>
      <c r="L28" s="591" t="s">
        <v>210</v>
      </c>
      <c r="M28" s="592"/>
      <c r="N28" s="593" t="s">
        <v>198</v>
      </c>
      <c r="O28" s="594"/>
      <c r="P28" s="635">
        <v>204</v>
      </c>
      <c r="Q28" s="592"/>
      <c r="R28" s="854"/>
      <c r="S28" s="851"/>
      <c r="T28" s="616"/>
      <c r="U28" s="617"/>
      <c r="V28" s="599"/>
      <c r="W28" s="599"/>
      <c r="X28" s="572"/>
      <c r="Y28" s="559"/>
      <c r="Z28" s="560"/>
      <c r="AA28" s="572"/>
      <c r="AB28" s="616"/>
      <c r="AC28" s="617"/>
      <c r="AD28" s="593"/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194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199"/>
      <c r="L29" s="90"/>
      <c r="M29" s="93"/>
      <c r="N29" s="92"/>
      <c r="O29" s="89"/>
      <c r="P29" s="127"/>
      <c r="Q29" s="128"/>
      <c r="R29" s="217"/>
      <c r="S29" s="218"/>
      <c r="T29" s="90"/>
      <c r="U29" s="87"/>
      <c r="V29" s="88"/>
      <c r="W29" s="93"/>
      <c r="X29" s="91"/>
      <c r="Y29" s="83"/>
      <c r="Z29" s="61"/>
      <c r="AA29" s="199"/>
      <c r="AB29" s="90"/>
      <c r="AC29" s="87"/>
      <c r="AD29" s="88"/>
      <c r="AE29" s="87"/>
      <c r="AF29" s="91"/>
      <c r="AG29" s="83"/>
      <c r="AH29" s="198"/>
      <c r="AI29" s="60"/>
      <c r="AJ29" s="90"/>
      <c r="AK29" s="93"/>
      <c r="AL29" s="92"/>
      <c r="AM29" s="89"/>
      <c r="AN29" s="88"/>
      <c r="AO29" s="87"/>
      <c r="AP29" s="198"/>
      <c r="AQ29" s="199"/>
      <c r="AR29" s="63"/>
      <c r="AS29" s="62"/>
      <c r="AT29" s="61"/>
      <c r="AU29" s="60"/>
    </row>
    <row r="30" spans="1:48" s="194" customFormat="1" ht="16.5" customHeight="1" outlineLevel="1" thickBot="1" x14ac:dyDescent="0.25">
      <c r="A30" s="59"/>
      <c r="B30" s="58">
        <v>204</v>
      </c>
      <c r="C30" s="57"/>
      <c r="D30" s="585"/>
      <c r="E30" s="586"/>
      <c r="F30" s="581"/>
      <c r="G30" s="582"/>
      <c r="H30" s="633"/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856" t="s">
        <v>319</v>
      </c>
      <c r="S30" s="856"/>
      <c r="T30" s="585"/>
      <c r="U30" s="586"/>
      <c r="V30" s="581"/>
      <c r="W30" s="582"/>
      <c r="X30" s="631"/>
      <c r="Y30" s="571"/>
      <c r="Z30" s="500"/>
      <c r="AA30" s="500"/>
      <c r="AB30" s="585"/>
      <c r="AC30" s="586"/>
      <c r="AD30" s="581"/>
      <c r="AE30" s="582"/>
      <c r="AF30" s="632"/>
      <c r="AG30" s="550"/>
      <c r="AH30" s="553"/>
      <c r="AI30" s="501"/>
      <c r="AJ30" s="585" t="s">
        <v>31</v>
      </c>
      <c r="AK30" s="586"/>
      <c r="AL30" s="581" t="s">
        <v>212</v>
      </c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/>
      <c r="E31" s="546"/>
      <c r="F31" s="613"/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197"/>
      <c r="AG31" s="197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194" customFormat="1" ht="16.5" customHeight="1" outlineLevel="1" x14ac:dyDescent="0.2">
      <c r="A32" s="94"/>
      <c r="B32" s="75" t="s">
        <v>30</v>
      </c>
      <c r="C32" s="81"/>
      <c r="D32" s="604"/>
      <c r="E32" s="605"/>
      <c r="F32" s="600"/>
      <c r="G32" s="601"/>
      <c r="H32" s="602"/>
      <c r="I32" s="603"/>
      <c r="J32" s="588"/>
      <c r="K32" s="589"/>
      <c r="L32" s="604" t="s">
        <v>215</v>
      </c>
      <c r="M32" s="606"/>
      <c r="N32" s="600" t="s">
        <v>216</v>
      </c>
      <c r="O32" s="601"/>
      <c r="P32" s="847" t="s">
        <v>317</v>
      </c>
      <c r="Q32" s="848"/>
      <c r="R32" s="861" t="s">
        <v>317</v>
      </c>
      <c r="S32" s="862"/>
      <c r="T32" s="604"/>
      <c r="U32" s="606"/>
      <c r="V32" s="605"/>
      <c r="W32" s="605"/>
      <c r="X32" s="602"/>
      <c r="Y32" s="603"/>
      <c r="Z32" s="588"/>
      <c r="AA32" s="589"/>
      <c r="AB32" s="604"/>
      <c r="AC32" s="605"/>
      <c r="AD32" s="600"/>
      <c r="AE32" s="601"/>
      <c r="AF32" s="602"/>
      <c r="AG32" s="603"/>
      <c r="AH32" s="588"/>
      <c r="AI32" s="589"/>
      <c r="AJ32" s="604" t="s">
        <v>79</v>
      </c>
      <c r="AK32" s="606"/>
      <c r="AL32" s="605" t="s">
        <v>220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194">
        <f>COUNTA(D32:AU32)</f>
        <v>7</v>
      </c>
    </row>
    <row r="33" spans="1:48" s="194" customFormat="1" ht="16.5" customHeight="1" outlineLevel="1" x14ac:dyDescent="0.2">
      <c r="A33" s="59"/>
      <c r="B33" s="72" t="s">
        <v>221</v>
      </c>
      <c r="C33" s="80"/>
      <c r="D33" s="591"/>
      <c r="E33" s="592"/>
      <c r="F33" s="593"/>
      <c r="G33" s="594"/>
      <c r="H33" s="595"/>
      <c r="I33" s="596"/>
      <c r="J33" s="597"/>
      <c r="K33" s="598"/>
      <c r="L33" s="591" t="s">
        <v>222</v>
      </c>
      <c r="M33" s="592"/>
      <c r="N33" s="593" t="s">
        <v>222</v>
      </c>
      <c r="O33" s="594"/>
      <c r="P33" s="851"/>
      <c r="Q33" s="852"/>
      <c r="R33" s="863"/>
      <c r="S33" s="864"/>
      <c r="T33" s="616"/>
      <c r="U33" s="617"/>
      <c r="V33" s="599"/>
      <c r="W33" s="599"/>
      <c r="X33" s="595"/>
      <c r="Y33" s="596"/>
      <c r="Z33" s="597"/>
      <c r="AA33" s="598"/>
      <c r="AB33" s="591"/>
      <c r="AC33" s="599"/>
      <c r="AD33" s="593"/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194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214"/>
      <c r="Q34" s="215"/>
      <c r="R34" s="217"/>
      <c r="S34" s="218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194" customFormat="1" ht="16.5" customHeight="1" outlineLevel="1" thickBot="1" x14ac:dyDescent="0.25">
      <c r="A35" s="59"/>
      <c r="B35" s="58">
        <v>302</v>
      </c>
      <c r="C35" s="57"/>
      <c r="D35" s="585"/>
      <c r="E35" s="586"/>
      <c r="F35" s="581"/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865" t="s">
        <v>320</v>
      </c>
      <c r="Q35" s="866"/>
      <c r="R35" s="856" t="s">
        <v>320</v>
      </c>
      <c r="S35" s="858"/>
      <c r="T35" s="585"/>
      <c r="U35" s="586"/>
      <c r="V35" s="581"/>
      <c r="W35" s="582"/>
      <c r="X35" s="583"/>
      <c r="Y35" s="584"/>
      <c r="Z35" s="577"/>
      <c r="AA35" s="578"/>
      <c r="AB35" s="585"/>
      <c r="AC35" s="586"/>
      <c r="AD35" s="581"/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/>
      <c r="E36" s="546"/>
      <c r="F36" s="613"/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/>
      <c r="U36" s="613"/>
      <c r="V36" s="609"/>
      <c r="W36" s="610"/>
      <c r="X36" s="613"/>
      <c r="Y36" s="613"/>
      <c r="Z36" s="609"/>
      <c r="AA36" s="611"/>
      <c r="AB36" s="625"/>
      <c r="AC36" s="626"/>
      <c r="AD36" s="609"/>
      <c r="AE36" s="610"/>
      <c r="AF36" s="197"/>
      <c r="AG36" s="197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194" customFormat="1" ht="16.5" customHeight="1" outlineLevel="1" x14ac:dyDescent="0.2">
      <c r="A37" s="94"/>
      <c r="B37" s="75" t="s">
        <v>33</v>
      </c>
      <c r="C37" s="81"/>
      <c r="D37" s="604"/>
      <c r="E37" s="606"/>
      <c r="F37" s="600"/>
      <c r="G37" s="601"/>
      <c r="H37" s="602"/>
      <c r="I37" s="603"/>
      <c r="J37" s="588"/>
      <c r="K37" s="589"/>
      <c r="L37" s="604" t="s">
        <v>202</v>
      </c>
      <c r="M37" s="605"/>
      <c r="N37" s="600" t="s">
        <v>226</v>
      </c>
      <c r="O37" s="601"/>
      <c r="P37" s="847" t="s">
        <v>317</v>
      </c>
      <c r="Q37" s="848"/>
      <c r="R37" s="861" t="s">
        <v>317</v>
      </c>
      <c r="S37" s="862"/>
      <c r="T37" s="604"/>
      <c r="U37" s="606"/>
      <c r="V37" s="605"/>
      <c r="W37" s="605"/>
      <c r="X37" s="602"/>
      <c r="Y37" s="603"/>
      <c r="Z37" s="588"/>
      <c r="AA37" s="589"/>
      <c r="AB37" s="604"/>
      <c r="AC37" s="605"/>
      <c r="AD37" s="600"/>
      <c r="AE37" s="601"/>
      <c r="AF37" s="602"/>
      <c r="AG37" s="603"/>
      <c r="AH37" s="588"/>
      <c r="AI37" s="589"/>
      <c r="AJ37" s="604" t="s">
        <v>229</v>
      </c>
      <c r="AK37" s="605"/>
      <c r="AL37" s="600" t="s">
        <v>230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194">
        <f>COUNTA(D37:AU37)</f>
        <v>7</v>
      </c>
    </row>
    <row r="38" spans="1:48" s="194" customFormat="1" ht="16.5" customHeight="1" outlineLevel="1" x14ac:dyDescent="0.2">
      <c r="A38" s="59"/>
      <c r="B38" s="72" t="s">
        <v>231</v>
      </c>
      <c r="C38" s="80"/>
      <c r="D38" s="591"/>
      <c r="E38" s="592"/>
      <c r="F38" s="593"/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851"/>
      <c r="Q38" s="852"/>
      <c r="R38" s="863"/>
      <c r="S38" s="864"/>
      <c r="T38" s="616"/>
      <c r="U38" s="617"/>
      <c r="V38" s="599"/>
      <c r="W38" s="599"/>
      <c r="X38" s="595"/>
      <c r="Y38" s="596"/>
      <c r="Z38" s="597"/>
      <c r="AA38" s="598"/>
      <c r="AB38" s="591"/>
      <c r="AC38" s="599"/>
      <c r="AD38" s="593"/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194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214"/>
      <c r="Q39" s="215"/>
      <c r="R39" s="217"/>
      <c r="S39" s="218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194" customFormat="1" ht="16.5" customHeight="1" outlineLevel="1" thickBot="1" x14ac:dyDescent="0.25">
      <c r="A40" s="59"/>
      <c r="B40" s="58">
        <v>301</v>
      </c>
      <c r="C40" s="57"/>
      <c r="D40" s="585"/>
      <c r="E40" s="586"/>
      <c r="F40" s="581"/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865" t="s">
        <v>320</v>
      </c>
      <c r="Q40" s="866"/>
      <c r="R40" s="856" t="s">
        <v>320</v>
      </c>
      <c r="S40" s="858"/>
      <c r="T40" s="585"/>
      <c r="U40" s="586"/>
      <c r="V40" s="581"/>
      <c r="W40" s="582"/>
      <c r="X40" s="583"/>
      <c r="Y40" s="584"/>
      <c r="Z40" s="577"/>
      <c r="AA40" s="578"/>
      <c r="AB40" s="585"/>
      <c r="AC40" s="586"/>
      <c r="AD40" s="581"/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/>
      <c r="G41" s="544"/>
      <c r="H41" s="545"/>
      <c r="I41" s="546"/>
      <c r="J41" s="547"/>
      <c r="K41" s="548"/>
      <c r="L41" s="549"/>
      <c r="M41" s="546"/>
      <c r="N41" s="547">
        <v>40</v>
      </c>
      <c r="O41" s="544"/>
      <c r="P41" s="545"/>
      <c r="Q41" s="546"/>
      <c r="R41" s="547"/>
      <c r="S41" s="548"/>
      <c r="T41" s="549"/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/>
      <c r="AQ41" s="548"/>
      <c r="AR41" s="549"/>
      <c r="AS41" s="558"/>
      <c r="AT41" s="587"/>
      <c r="AU41" s="548"/>
    </row>
    <row r="42" spans="1:48" s="194" customFormat="1" ht="16.5" customHeight="1" outlineLevel="1" x14ac:dyDescent="0.2">
      <c r="A42" s="59"/>
      <c r="B42" s="75" t="s">
        <v>36</v>
      </c>
      <c r="C42" s="85"/>
      <c r="D42" s="537"/>
      <c r="E42" s="538"/>
      <c r="F42" s="527"/>
      <c r="G42" s="527"/>
      <c r="H42" s="533"/>
      <c r="I42" s="534"/>
      <c r="J42" s="535"/>
      <c r="K42" s="536"/>
      <c r="L42" s="537" t="s">
        <v>85</v>
      </c>
      <c r="M42" s="538"/>
      <c r="N42" s="527" t="s">
        <v>233</v>
      </c>
      <c r="O42" s="536"/>
      <c r="P42" s="527"/>
      <c r="Q42" s="534"/>
      <c r="R42" s="527"/>
      <c r="S42" s="527"/>
      <c r="T42" s="537"/>
      <c r="U42" s="538"/>
      <c r="V42" s="535"/>
      <c r="W42" s="536"/>
      <c r="X42" s="527"/>
      <c r="Y42" s="534"/>
      <c r="Z42" s="527"/>
      <c r="AA42" s="527"/>
      <c r="AB42" s="537"/>
      <c r="AC42" s="538"/>
      <c r="AD42" s="527"/>
      <c r="AE42" s="527"/>
      <c r="AF42" s="533"/>
      <c r="AG42" s="534"/>
      <c r="AH42" s="535"/>
      <c r="AI42" s="536"/>
      <c r="AJ42" s="537" t="s">
        <v>60</v>
      </c>
      <c r="AK42" s="538"/>
      <c r="AL42" s="535" t="s">
        <v>63</v>
      </c>
      <c r="AM42" s="536"/>
      <c r="AN42" s="527"/>
      <c r="AO42" s="534"/>
      <c r="AP42" s="527"/>
      <c r="AQ42" s="527"/>
      <c r="AR42" s="528"/>
      <c r="AS42" s="529"/>
      <c r="AT42" s="530"/>
      <c r="AU42" s="531"/>
      <c r="AV42" s="194">
        <f>COUNTA(D42:AU42)</f>
        <v>4</v>
      </c>
    </row>
    <row r="43" spans="1:48" s="194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194" customFormat="1" ht="16.5" customHeight="1" outlineLevel="1" x14ac:dyDescent="0.2">
      <c r="A44" s="59"/>
      <c r="B44" s="72" t="s">
        <v>306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194" customFormat="1" ht="16.5" customHeight="1" outlineLevel="1" thickBot="1" x14ac:dyDescent="0.25">
      <c r="A45" s="59"/>
      <c r="B45" s="58">
        <v>403</v>
      </c>
      <c r="C45" s="82">
        <v>44</v>
      </c>
      <c r="D45" s="509"/>
      <c r="E45" s="510"/>
      <c r="F45" s="511"/>
      <c r="G45" s="512"/>
      <c r="H45" s="511"/>
      <c r="I45" s="513"/>
      <c r="J45" s="496"/>
      <c r="K45" s="497"/>
      <c r="L45" s="509" t="s">
        <v>243</v>
      </c>
      <c r="M45" s="510"/>
      <c r="N45" s="513" t="s">
        <v>241</v>
      </c>
      <c r="O45" s="512"/>
      <c r="P45" s="511"/>
      <c r="Q45" s="513"/>
      <c r="R45" s="496"/>
      <c r="S45" s="497"/>
      <c r="T45" s="509"/>
      <c r="U45" s="510"/>
      <c r="V45" s="513"/>
      <c r="W45" s="512"/>
      <c r="X45" s="511"/>
      <c r="Y45" s="513"/>
      <c r="Z45" s="511"/>
      <c r="AA45" s="497"/>
      <c r="AB45" s="509"/>
      <c r="AC45" s="510"/>
      <c r="AD45" s="513"/>
      <c r="AE45" s="512"/>
      <c r="AF45" s="511"/>
      <c r="AG45" s="513"/>
      <c r="AH45" s="496"/>
      <c r="AI45" s="497"/>
      <c r="AJ45" s="509" t="s">
        <v>53</v>
      </c>
      <c r="AK45" s="510"/>
      <c r="AL45" s="511" t="s">
        <v>113</v>
      </c>
      <c r="AM45" s="512"/>
      <c r="AN45" s="511"/>
      <c r="AO45" s="513"/>
      <c r="AP45" s="496"/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/>
      <c r="E46" s="546"/>
      <c r="F46" s="547"/>
      <c r="G46" s="544"/>
      <c r="H46" s="545"/>
      <c r="I46" s="546"/>
      <c r="J46" s="547"/>
      <c r="K46" s="548"/>
      <c r="L46" s="549"/>
      <c r="M46" s="546"/>
      <c r="N46" s="547"/>
      <c r="O46" s="544"/>
      <c r="P46" s="545">
        <v>44</v>
      </c>
      <c r="Q46" s="546"/>
      <c r="R46" s="547"/>
      <c r="S46" s="548"/>
      <c r="T46" s="549"/>
      <c r="U46" s="546"/>
      <c r="V46" s="547"/>
      <c r="W46" s="544"/>
      <c r="X46" s="545"/>
      <c r="Y46" s="546"/>
      <c r="Z46" s="547"/>
      <c r="AA46" s="548"/>
      <c r="AB46" s="549"/>
      <c r="AC46" s="546"/>
      <c r="AD46" s="547"/>
      <c r="AE46" s="544"/>
      <c r="AF46" s="545"/>
      <c r="AG46" s="546"/>
      <c r="AH46" s="547"/>
      <c r="AI46" s="548"/>
      <c r="AJ46" s="549"/>
      <c r="AK46" s="546"/>
      <c r="AL46" s="547"/>
      <c r="AM46" s="544"/>
      <c r="AN46" s="545"/>
      <c r="AO46" s="546"/>
      <c r="AP46" s="547">
        <v>44</v>
      </c>
      <c r="AQ46" s="548"/>
      <c r="AR46" s="549"/>
      <c r="AS46" s="558"/>
      <c r="AT46" s="587"/>
      <c r="AU46" s="548"/>
    </row>
    <row r="47" spans="1:48" s="194" customFormat="1" ht="16.5" customHeight="1" outlineLevel="1" x14ac:dyDescent="0.2">
      <c r="A47" s="59"/>
      <c r="B47" s="75" t="s">
        <v>36</v>
      </c>
      <c r="C47" s="85"/>
      <c r="D47" s="537"/>
      <c r="E47" s="538"/>
      <c r="F47" s="527"/>
      <c r="G47" s="527"/>
      <c r="H47" s="533"/>
      <c r="I47" s="534"/>
      <c r="J47" s="535"/>
      <c r="K47" s="536"/>
      <c r="L47" s="537"/>
      <c r="M47" s="538"/>
      <c r="N47" s="527"/>
      <c r="O47" s="536"/>
      <c r="P47" s="527" t="s">
        <v>233</v>
      </c>
      <c r="Q47" s="534"/>
      <c r="R47" s="527" t="s">
        <v>217</v>
      </c>
      <c r="S47" s="527"/>
      <c r="T47" s="537"/>
      <c r="U47" s="538"/>
      <c r="V47" s="535"/>
      <c r="W47" s="536"/>
      <c r="X47" s="527"/>
      <c r="Y47" s="534"/>
      <c r="Z47" s="527"/>
      <c r="AA47" s="527"/>
      <c r="AB47" s="537"/>
      <c r="AC47" s="538"/>
      <c r="AD47" s="527"/>
      <c r="AE47" s="527"/>
      <c r="AF47" s="533"/>
      <c r="AG47" s="534"/>
      <c r="AH47" s="535"/>
      <c r="AI47" s="536"/>
      <c r="AJ47" s="537"/>
      <c r="AK47" s="538"/>
      <c r="AL47" s="535"/>
      <c r="AM47" s="536"/>
      <c r="AN47" s="861" t="s">
        <v>317</v>
      </c>
      <c r="AO47" s="848"/>
      <c r="AP47" s="861" t="s">
        <v>317</v>
      </c>
      <c r="AQ47" s="861"/>
      <c r="AR47" s="528"/>
      <c r="AS47" s="529"/>
      <c r="AT47" s="530"/>
      <c r="AU47" s="531"/>
      <c r="AV47" s="194">
        <f>COUNTA(D47:AU47)</f>
        <v>4</v>
      </c>
    </row>
    <row r="48" spans="1:48" s="194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853"/>
      <c r="AO48" s="852"/>
      <c r="AP48" s="853"/>
      <c r="AQ48" s="864"/>
      <c r="AR48" s="539"/>
      <c r="AS48" s="540"/>
      <c r="AT48" s="541"/>
      <c r="AU48" s="542"/>
    </row>
    <row r="49" spans="1:48" s="194" customFormat="1" ht="16.5" customHeight="1" outlineLevel="1" x14ac:dyDescent="0.2">
      <c r="A49" s="59"/>
      <c r="B49" s="72" t="s">
        <v>307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214"/>
      <c r="AO49" s="215"/>
      <c r="AP49" s="217"/>
      <c r="AQ49" s="219"/>
      <c r="AR49" s="63"/>
      <c r="AS49" s="62"/>
      <c r="AT49" s="61"/>
      <c r="AU49" s="60"/>
    </row>
    <row r="50" spans="1:48" s="194" customFormat="1" ht="16.5" customHeight="1" outlineLevel="1" thickBot="1" x14ac:dyDescent="0.25">
      <c r="A50" s="59"/>
      <c r="B50" s="58">
        <v>403</v>
      </c>
      <c r="C50" s="82">
        <v>44</v>
      </c>
      <c r="D50" s="509"/>
      <c r="E50" s="510"/>
      <c r="F50" s="511"/>
      <c r="G50" s="512"/>
      <c r="H50" s="511"/>
      <c r="I50" s="513"/>
      <c r="J50" s="496"/>
      <c r="K50" s="497"/>
      <c r="L50" s="509"/>
      <c r="M50" s="510"/>
      <c r="N50" s="513"/>
      <c r="O50" s="512"/>
      <c r="P50" s="511" t="s">
        <v>241</v>
      </c>
      <c r="Q50" s="513"/>
      <c r="R50" s="496" t="s">
        <v>45</v>
      </c>
      <c r="S50" s="497"/>
      <c r="T50" s="509"/>
      <c r="U50" s="510"/>
      <c r="V50" s="513"/>
      <c r="W50" s="512"/>
      <c r="X50" s="511"/>
      <c r="Y50" s="513"/>
      <c r="Z50" s="511"/>
      <c r="AA50" s="497"/>
      <c r="AB50" s="509"/>
      <c r="AC50" s="510"/>
      <c r="AD50" s="513"/>
      <c r="AE50" s="512"/>
      <c r="AF50" s="511"/>
      <c r="AG50" s="513"/>
      <c r="AH50" s="496"/>
      <c r="AI50" s="497"/>
      <c r="AJ50" s="509"/>
      <c r="AK50" s="510"/>
      <c r="AL50" s="511"/>
      <c r="AM50" s="512"/>
      <c r="AN50" s="855" t="s">
        <v>113</v>
      </c>
      <c r="AO50" s="856"/>
      <c r="AP50" s="857" t="s">
        <v>113</v>
      </c>
      <c r="AQ50" s="858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>
        <v>40</v>
      </c>
      <c r="M51" s="546"/>
      <c r="N51" s="543"/>
      <c r="O51" s="544"/>
      <c r="P51" s="545"/>
      <c r="Q51" s="546"/>
      <c r="R51" s="547">
        <v>44</v>
      </c>
      <c r="S51" s="548"/>
      <c r="T51" s="549"/>
      <c r="U51" s="546"/>
      <c r="V51" s="543"/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>
        <v>40</v>
      </c>
      <c r="AK51" s="546"/>
      <c r="AL51" s="543"/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194" customFormat="1" ht="16.5" customHeight="1" outlineLevel="1" x14ac:dyDescent="0.2">
      <c r="A52" s="59"/>
      <c r="B52" s="75" t="s">
        <v>12</v>
      </c>
      <c r="C52" s="85"/>
      <c r="D52" s="537"/>
      <c r="E52" s="538"/>
      <c r="F52" s="527"/>
      <c r="G52" s="527"/>
      <c r="H52" s="533"/>
      <c r="I52" s="534"/>
      <c r="J52" s="535"/>
      <c r="K52" s="536"/>
      <c r="L52" s="537" t="s">
        <v>233</v>
      </c>
      <c r="M52" s="538"/>
      <c r="N52" s="527" t="s">
        <v>127</v>
      </c>
      <c r="O52" s="536"/>
      <c r="P52" s="527"/>
      <c r="Q52" s="534"/>
      <c r="R52" s="527"/>
      <c r="S52" s="527"/>
      <c r="T52" s="537"/>
      <c r="U52" s="538"/>
      <c r="V52" s="535"/>
      <c r="W52" s="536"/>
      <c r="X52" s="527"/>
      <c r="Y52" s="534"/>
      <c r="Z52" s="527"/>
      <c r="AA52" s="527"/>
      <c r="AB52" s="537"/>
      <c r="AC52" s="538"/>
      <c r="AD52" s="527"/>
      <c r="AE52" s="527"/>
      <c r="AF52" s="533"/>
      <c r="AG52" s="534"/>
      <c r="AH52" s="535"/>
      <c r="AI52" s="536"/>
      <c r="AJ52" s="537" t="s">
        <v>233</v>
      </c>
      <c r="AK52" s="538"/>
      <c r="AL52" s="535" t="s">
        <v>60</v>
      </c>
      <c r="AM52" s="536"/>
      <c r="AN52" s="527"/>
      <c r="AO52" s="534"/>
      <c r="AP52" s="527"/>
      <c r="AQ52" s="527"/>
      <c r="AR52" s="528"/>
      <c r="AS52" s="529"/>
      <c r="AT52" s="530"/>
      <c r="AU52" s="531"/>
      <c r="AV52" s="194">
        <f>COUNTA(D52:AU52)</f>
        <v>4</v>
      </c>
    </row>
    <row r="53" spans="1:48" s="194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19"/>
      <c r="I53" s="522"/>
      <c r="J53" s="523"/>
      <c r="K53" s="532"/>
      <c r="L53" s="525"/>
      <c r="M53" s="526"/>
      <c r="N53" s="519"/>
      <c r="O53" s="520"/>
      <c r="P53" s="519"/>
      <c r="Q53" s="522"/>
      <c r="R53" s="519"/>
      <c r="S53" s="519"/>
      <c r="T53" s="525"/>
      <c r="U53" s="526"/>
      <c r="V53" s="523"/>
      <c r="W53" s="520"/>
      <c r="X53" s="519"/>
      <c r="Y53" s="522"/>
      <c r="Z53" s="519"/>
      <c r="AA53" s="519"/>
      <c r="AB53" s="525"/>
      <c r="AC53" s="526"/>
      <c r="AD53" s="519"/>
      <c r="AE53" s="520"/>
      <c r="AF53" s="521"/>
      <c r="AG53" s="522"/>
      <c r="AH53" s="523"/>
      <c r="AI53" s="520"/>
      <c r="AJ53" s="524"/>
      <c r="AK53" s="522"/>
      <c r="AL53" s="523"/>
      <c r="AM53" s="520"/>
      <c r="AN53" s="523"/>
      <c r="AO53" s="522"/>
      <c r="AP53" s="523"/>
      <c r="AQ53" s="532"/>
      <c r="AR53" s="539"/>
      <c r="AS53" s="540"/>
      <c r="AT53" s="541"/>
      <c r="AU53" s="542"/>
    </row>
    <row r="54" spans="1:48" s="194" customFormat="1" ht="16.5" customHeight="1" outlineLevel="1" x14ac:dyDescent="0.2">
      <c r="A54" s="59"/>
      <c r="B54" s="72" t="s">
        <v>308</v>
      </c>
      <c r="C54" s="71">
        <v>28</v>
      </c>
      <c r="D54" s="69"/>
      <c r="E54" s="64"/>
      <c r="F54" s="65"/>
      <c r="G54" s="67"/>
      <c r="H54" s="66"/>
      <c r="I54" s="68"/>
      <c r="J54" s="66"/>
      <c r="K54" s="70"/>
      <c r="L54" s="69"/>
      <c r="M54" s="68"/>
      <c r="N54" s="66"/>
      <c r="O54" s="67"/>
      <c r="P54" s="66"/>
      <c r="Q54" s="68"/>
      <c r="R54" s="66"/>
      <c r="S54" s="64"/>
      <c r="T54" s="69"/>
      <c r="U54" s="68"/>
      <c r="V54" s="65"/>
      <c r="W54" s="67"/>
      <c r="X54" s="66"/>
      <c r="Y54" s="68"/>
      <c r="Z54" s="66"/>
      <c r="AA54" s="64"/>
      <c r="AB54" s="69"/>
      <c r="AC54" s="68"/>
      <c r="AD54" s="66"/>
      <c r="AE54" s="64"/>
      <c r="AF54" s="67"/>
      <c r="AG54" s="68"/>
      <c r="AH54" s="65"/>
      <c r="AI54" s="67"/>
      <c r="AJ54" s="69"/>
      <c r="AK54" s="68"/>
      <c r="AL54" s="66"/>
      <c r="AM54" s="64"/>
      <c r="AN54" s="67"/>
      <c r="AO54" s="68"/>
      <c r="AP54" s="66"/>
      <c r="AQ54" s="70"/>
      <c r="AR54" s="63"/>
      <c r="AS54" s="62"/>
      <c r="AT54" s="61"/>
      <c r="AU54" s="60"/>
    </row>
    <row r="55" spans="1:48" s="194" customFormat="1" ht="16.5" customHeight="1" outlineLevel="1" thickBot="1" x14ac:dyDescent="0.25">
      <c r="A55" s="59"/>
      <c r="B55" s="58">
        <v>404</v>
      </c>
      <c r="C55" s="82"/>
      <c r="D55" s="509"/>
      <c r="E55" s="510"/>
      <c r="F55" s="511"/>
      <c r="G55" s="512"/>
      <c r="H55" s="511"/>
      <c r="I55" s="513"/>
      <c r="J55" s="496"/>
      <c r="K55" s="497"/>
      <c r="L55" s="509" t="s">
        <v>241</v>
      </c>
      <c r="M55" s="510"/>
      <c r="N55" s="513" t="s">
        <v>101</v>
      </c>
      <c r="O55" s="512"/>
      <c r="P55" s="511"/>
      <c r="Q55" s="513"/>
      <c r="R55" s="496"/>
      <c r="S55" s="497"/>
      <c r="T55" s="509"/>
      <c r="U55" s="510"/>
      <c r="V55" s="513"/>
      <c r="W55" s="512"/>
      <c r="X55" s="511"/>
      <c r="Y55" s="513"/>
      <c r="Z55" s="511"/>
      <c r="AA55" s="497"/>
      <c r="AB55" s="509"/>
      <c r="AC55" s="510"/>
      <c r="AD55" s="513"/>
      <c r="AE55" s="512"/>
      <c r="AF55" s="511"/>
      <c r="AG55" s="513"/>
      <c r="AH55" s="496"/>
      <c r="AI55" s="497"/>
      <c r="AJ55" s="509" t="s">
        <v>241</v>
      </c>
      <c r="AK55" s="510"/>
      <c r="AL55" s="511" t="s">
        <v>53</v>
      </c>
      <c r="AM55" s="512"/>
      <c r="AN55" s="511"/>
      <c r="AO55" s="513"/>
      <c r="AP55" s="496"/>
      <c r="AQ55" s="497"/>
      <c r="AR55" s="498"/>
      <c r="AS55" s="499"/>
      <c r="AT55" s="500"/>
      <c r="AU55" s="501"/>
    </row>
    <row r="56" spans="1:48" s="76" customFormat="1" ht="18" customHeight="1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40</v>
      </c>
      <c r="M56" s="546"/>
      <c r="N56" s="543"/>
      <c r="O56" s="544"/>
      <c r="P56" s="545"/>
      <c r="Q56" s="546"/>
      <c r="R56" s="547">
        <v>44</v>
      </c>
      <c r="S56" s="548"/>
      <c r="T56" s="549"/>
      <c r="U56" s="546"/>
      <c r="V56" s="543"/>
      <c r="W56" s="544"/>
      <c r="X56" s="545"/>
      <c r="Y56" s="546"/>
      <c r="Z56" s="547"/>
      <c r="AA56" s="548"/>
      <c r="AB56" s="549"/>
      <c r="AC56" s="546"/>
      <c r="AD56" s="543"/>
      <c r="AE56" s="544"/>
      <c r="AF56" s="545"/>
      <c r="AG56" s="546"/>
      <c r="AH56" s="547"/>
      <c r="AI56" s="548"/>
      <c r="AJ56" s="549"/>
      <c r="AK56" s="546"/>
      <c r="AL56" s="543"/>
      <c r="AM56" s="544"/>
      <c r="AN56" s="545">
        <v>44</v>
      </c>
      <c r="AO56" s="546"/>
      <c r="AP56" s="547"/>
      <c r="AQ56" s="548"/>
      <c r="AR56" s="575"/>
      <c r="AS56" s="576"/>
      <c r="AT56" s="543"/>
      <c r="AU56" s="548"/>
    </row>
    <row r="57" spans="1:48" s="194" customFormat="1" ht="16.5" customHeight="1" outlineLevel="1" x14ac:dyDescent="0.2">
      <c r="A57" s="59"/>
      <c r="B57" s="75" t="s">
        <v>12</v>
      </c>
      <c r="C57" s="81"/>
      <c r="D57" s="537"/>
      <c r="E57" s="538"/>
      <c r="F57" s="527"/>
      <c r="G57" s="527"/>
      <c r="H57" s="533"/>
      <c r="I57" s="534"/>
      <c r="J57" s="535"/>
      <c r="K57" s="536"/>
      <c r="L57" s="537"/>
      <c r="M57" s="538"/>
      <c r="N57" s="527"/>
      <c r="O57" s="536"/>
      <c r="P57" s="527" t="s">
        <v>217</v>
      </c>
      <c r="Q57" s="534"/>
      <c r="R57" s="527" t="s">
        <v>233</v>
      </c>
      <c r="S57" s="527"/>
      <c r="T57" s="537"/>
      <c r="U57" s="538"/>
      <c r="V57" s="535"/>
      <c r="W57" s="536"/>
      <c r="X57" s="527"/>
      <c r="Y57" s="534"/>
      <c r="Z57" s="527"/>
      <c r="AA57" s="527"/>
      <c r="AB57" s="537"/>
      <c r="AC57" s="538"/>
      <c r="AD57" s="527"/>
      <c r="AE57" s="527"/>
      <c r="AF57" s="533"/>
      <c r="AG57" s="534"/>
      <c r="AH57" s="535"/>
      <c r="AI57" s="536"/>
      <c r="AJ57" s="537"/>
      <c r="AK57" s="538"/>
      <c r="AL57" s="535"/>
      <c r="AM57" s="536"/>
      <c r="AN57" s="861" t="s">
        <v>317</v>
      </c>
      <c r="AO57" s="848"/>
      <c r="AP57" s="861" t="s">
        <v>317</v>
      </c>
      <c r="AQ57" s="861"/>
      <c r="AR57" s="528"/>
      <c r="AS57" s="529"/>
      <c r="AT57" s="530"/>
      <c r="AU57" s="531"/>
      <c r="AV57" s="194">
        <f>COUNTA(D57:AU57)</f>
        <v>4</v>
      </c>
    </row>
    <row r="58" spans="1:48" s="194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853"/>
      <c r="AO58" s="852"/>
      <c r="AP58" s="853"/>
      <c r="AQ58" s="864"/>
      <c r="AR58" s="539"/>
      <c r="AS58" s="540"/>
      <c r="AT58" s="541"/>
      <c r="AU58" s="542"/>
    </row>
    <row r="59" spans="1:48" s="194" customFormat="1" ht="16.5" customHeight="1" outlineLevel="1" x14ac:dyDescent="0.2">
      <c r="A59" s="59"/>
      <c r="B59" s="72" t="s">
        <v>309</v>
      </c>
      <c r="C59" s="80">
        <f>32-1</f>
        <v>31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214"/>
      <c r="AO59" s="215"/>
      <c r="AP59" s="217"/>
      <c r="AQ59" s="219"/>
      <c r="AR59" s="63"/>
      <c r="AS59" s="62"/>
      <c r="AT59" s="61"/>
      <c r="AU59" s="60"/>
    </row>
    <row r="60" spans="1:48" s="194" customFormat="1" ht="16.5" customHeight="1" outlineLevel="1" thickBot="1" x14ac:dyDescent="0.25">
      <c r="A60" s="59"/>
      <c r="B60" s="58">
        <v>404</v>
      </c>
      <c r="C60" s="57">
        <f>33-1</f>
        <v>32</v>
      </c>
      <c r="D60" s="509"/>
      <c r="E60" s="510"/>
      <c r="F60" s="511"/>
      <c r="G60" s="512"/>
      <c r="H60" s="511"/>
      <c r="I60" s="513"/>
      <c r="J60" s="496"/>
      <c r="K60" s="497"/>
      <c r="L60" s="509"/>
      <c r="M60" s="510"/>
      <c r="N60" s="513"/>
      <c r="O60" s="512"/>
      <c r="P60" s="511" t="s">
        <v>45</v>
      </c>
      <c r="Q60" s="513"/>
      <c r="R60" s="496" t="s">
        <v>241</v>
      </c>
      <c r="S60" s="497"/>
      <c r="T60" s="509"/>
      <c r="U60" s="510"/>
      <c r="V60" s="513"/>
      <c r="W60" s="512"/>
      <c r="X60" s="511"/>
      <c r="Y60" s="513"/>
      <c r="Z60" s="511"/>
      <c r="AA60" s="497"/>
      <c r="AB60" s="509"/>
      <c r="AC60" s="510"/>
      <c r="AD60" s="513"/>
      <c r="AE60" s="512"/>
      <c r="AF60" s="511"/>
      <c r="AG60" s="513"/>
      <c r="AH60" s="496"/>
      <c r="AI60" s="497"/>
      <c r="AJ60" s="509"/>
      <c r="AK60" s="510"/>
      <c r="AL60" s="511"/>
      <c r="AM60" s="512"/>
      <c r="AN60" s="855" t="s">
        <v>51</v>
      </c>
      <c r="AO60" s="856"/>
      <c r="AP60" s="857" t="s">
        <v>51</v>
      </c>
      <c r="AQ60" s="858"/>
      <c r="AR60" s="498"/>
      <c r="AS60" s="499"/>
      <c r="AT60" s="500"/>
      <c r="AU60" s="501"/>
    </row>
    <row r="61" spans="1:48" s="76" customFormat="1" ht="18" customHeight="1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/>
      <c r="O61" s="544"/>
      <c r="P61" s="545"/>
      <c r="Q61" s="546"/>
      <c r="R61" s="547"/>
      <c r="S61" s="548"/>
      <c r="T61" s="549"/>
      <c r="U61" s="546"/>
      <c r="V61" s="543"/>
      <c r="W61" s="544"/>
      <c r="X61" s="545"/>
      <c r="Y61" s="546"/>
      <c r="Z61" s="547"/>
      <c r="AA61" s="548"/>
      <c r="AB61" s="549"/>
      <c r="AC61" s="546"/>
      <c r="AD61" s="543"/>
      <c r="AE61" s="544"/>
      <c r="AF61" s="545"/>
      <c r="AG61" s="546"/>
      <c r="AH61" s="547"/>
      <c r="AI61" s="548"/>
      <c r="AJ61" s="549"/>
      <c r="AK61" s="546"/>
      <c r="AL61" s="543">
        <v>28</v>
      </c>
      <c r="AM61" s="544"/>
      <c r="AN61" s="545"/>
      <c r="AO61" s="546"/>
      <c r="AP61" s="547"/>
      <c r="AQ61" s="548"/>
      <c r="AR61" s="575"/>
      <c r="AS61" s="576"/>
      <c r="AT61" s="543"/>
      <c r="AU61" s="548"/>
    </row>
    <row r="62" spans="1:48" s="194" customFormat="1" ht="16.5" customHeight="1" outlineLevel="1" x14ac:dyDescent="0.2">
      <c r="A62" s="59"/>
      <c r="B62" s="75" t="s">
        <v>37</v>
      </c>
      <c r="C62" s="81"/>
      <c r="D62" s="537"/>
      <c r="E62" s="538"/>
      <c r="F62" s="527"/>
      <c r="G62" s="527"/>
      <c r="H62" s="574"/>
      <c r="I62" s="563"/>
      <c r="J62" s="566"/>
      <c r="K62" s="564"/>
      <c r="L62" s="537" t="s">
        <v>238</v>
      </c>
      <c r="M62" s="538"/>
      <c r="N62" s="527" t="s">
        <v>258</v>
      </c>
      <c r="O62" s="536"/>
      <c r="P62" s="530"/>
      <c r="Q62" s="563"/>
      <c r="R62" s="530"/>
      <c r="S62" s="530"/>
      <c r="T62" s="537"/>
      <c r="U62" s="538"/>
      <c r="V62" s="527"/>
      <c r="W62" s="527"/>
      <c r="X62" s="574"/>
      <c r="Y62" s="563"/>
      <c r="Z62" s="566"/>
      <c r="AA62" s="564"/>
      <c r="AB62" s="537"/>
      <c r="AC62" s="538"/>
      <c r="AD62" s="535"/>
      <c r="AE62" s="536"/>
      <c r="AF62" s="530"/>
      <c r="AG62" s="563"/>
      <c r="AH62" s="530"/>
      <c r="AI62" s="530"/>
      <c r="AJ62" s="537" t="s">
        <v>65</v>
      </c>
      <c r="AK62" s="538"/>
      <c r="AL62" s="535" t="s">
        <v>233</v>
      </c>
      <c r="AM62" s="536"/>
      <c r="AN62" s="530"/>
      <c r="AO62" s="563"/>
      <c r="AP62" s="530"/>
      <c r="AQ62" s="530"/>
      <c r="AR62" s="528"/>
      <c r="AS62" s="529"/>
      <c r="AT62" s="530"/>
      <c r="AU62" s="531"/>
      <c r="AV62" s="194">
        <f>COUNTA(D62:AU62)</f>
        <v>4</v>
      </c>
    </row>
    <row r="63" spans="1:48" s="194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41"/>
      <c r="I63" s="559"/>
      <c r="J63" s="573"/>
      <c r="K63" s="542"/>
      <c r="L63" s="524"/>
      <c r="M63" s="522"/>
      <c r="N63" s="519"/>
      <c r="O63" s="520"/>
      <c r="P63" s="573"/>
      <c r="Q63" s="559"/>
      <c r="R63" s="573"/>
      <c r="S63" s="542"/>
      <c r="T63" s="525"/>
      <c r="U63" s="526"/>
      <c r="V63" s="519"/>
      <c r="W63" s="520"/>
      <c r="X63" s="572"/>
      <c r="Y63" s="559"/>
      <c r="Z63" s="573"/>
      <c r="AA63" s="560"/>
      <c r="AB63" s="524"/>
      <c r="AC63" s="522"/>
      <c r="AD63" s="519"/>
      <c r="AE63" s="520"/>
      <c r="AF63" s="573"/>
      <c r="AG63" s="559"/>
      <c r="AH63" s="541"/>
      <c r="AI63" s="541"/>
      <c r="AJ63" s="524"/>
      <c r="AK63" s="522"/>
      <c r="AL63" s="523"/>
      <c r="AM63" s="520"/>
      <c r="AN63" s="573"/>
      <c r="AO63" s="559"/>
      <c r="AP63" s="573"/>
      <c r="AQ63" s="542"/>
      <c r="AR63" s="539"/>
      <c r="AS63" s="540"/>
      <c r="AT63" s="541"/>
      <c r="AU63" s="542"/>
    </row>
    <row r="64" spans="1:48" s="194" customFormat="1" ht="16.5" customHeight="1" outlineLevel="1" x14ac:dyDescent="0.2">
      <c r="A64" s="59"/>
      <c r="B64" s="72" t="s">
        <v>152</v>
      </c>
      <c r="C64" s="80">
        <v>32</v>
      </c>
      <c r="D64" s="69"/>
      <c r="E64" s="64"/>
      <c r="F64" s="65"/>
      <c r="G64" s="67"/>
      <c r="H64" s="61"/>
      <c r="I64" s="83"/>
      <c r="J64" s="61"/>
      <c r="K64" s="60"/>
      <c r="L64" s="69"/>
      <c r="M64" s="68"/>
      <c r="N64" s="66"/>
      <c r="O64" s="67"/>
      <c r="P64" s="198"/>
      <c r="Q64" s="83"/>
      <c r="R64" s="198"/>
      <c r="S64" s="199"/>
      <c r="T64" s="69"/>
      <c r="U64" s="68"/>
      <c r="V64" s="66"/>
      <c r="W64" s="64"/>
      <c r="X64" s="91"/>
      <c r="Y64" s="83"/>
      <c r="Z64" s="198"/>
      <c r="AA64" s="91"/>
      <c r="AB64" s="69"/>
      <c r="AC64" s="68"/>
      <c r="AD64" s="66"/>
      <c r="AE64" s="67"/>
      <c r="AF64" s="198"/>
      <c r="AG64" s="83"/>
      <c r="AH64" s="198"/>
      <c r="AI64" s="60"/>
      <c r="AJ64" s="69"/>
      <c r="AK64" s="68"/>
      <c r="AL64" s="66"/>
      <c r="AM64" s="64"/>
      <c r="AN64" s="91"/>
      <c r="AO64" s="83"/>
      <c r="AP64" s="61"/>
      <c r="AQ64" s="60"/>
      <c r="AR64" s="63"/>
      <c r="AS64" s="62"/>
      <c r="AT64" s="61"/>
      <c r="AU64" s="60"/>
    </row>
    <row r="65" spans="1:48" s="194" customFormat="1" ht="16.5" customHeight="1" outlineLevel="1" thickBot="1" x14ac:dyDescent="0.25">
      <c r="A65" s="59"/>
      <c r="B65" s="58">
        <v>405</v>
      </c>
      <c r="C65" s="57">
        <f>34-1</f>
        <v>33</v>
      </c>
      <c r="D65" s="509"/>
      <c r="E65" s="510"/>
      <c r="F65" s="511"/>
      <c r="G65" s="512"/>
      <c r="H65" s="553"/>
      <c r="I65" s="500"/>
      <c r="J65" s="553"/>
      <c r="K65" s="501"/>
      <c r="L65" s="509" t="s">
        <v>101</v>
      </c>
      <c r="M65" s="510"/>
      <c r="N65" s="510" t="s">
        <v>126</v>
      </c>
      <c r="O65" s="570"/>
      <c r="P65" s="571"/>
      <c r="Q65" s="557"/>
      <c r="R65" s="553"/>
      <c r="S65" s="501"/>
      <c r="T65" s="509"/>
      <c r="U65" s="510"/>
      <c r="V65" s="513"/>
      <c r="W65" s="512"/>
      <c r="X65" s="553"/>
      <c r="Y65" s="500"/>
      <c r="Z65" s="553"/>
      <c r="AA65" s="501"/>
      <c r="AB65" s="509"/>
      <c r="AC65" s="510"/>
      <c r="AD65" s="513"/>
      <c r="AE65" s="512"/>
      <c r="AF65" s="553"/>
      <c r="AG65" s="500"/>
      <c r="AH65" s="553"/>
      <c r="AI65" s="501"/>
      <c r="AJ65" s="509" t="s">
        <v>50</v>
      </c>
      <c r="AK65" s="510"/>
      <c r="AL65" s="511" t="s">
        <v>241</v>
      </c>
      <c r="AM65" s="512"/>
      <c r="AN65" s="553"/>
      <c r="AO65" s="500"/>
      <c r="AP65" s="569"/>
      <c r="AQ65" s="501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/>
      <c r="I66" s="546"/>
      <c r="J66" s="547"/>
      <c r="K66" s="548"/>
      <c r="L66" s="549">
        <v>36</v>
      </c>
      <c r="M66" s="546"/>
      <c r="N66" s="543"/>
      <c r="O66" s="544"/>
      <c r="P66" s="545"/>
      <c r="Q66" s="546"/>
      <c r="R66" s="547"/>
      <c r="S66" s="548"/>
      <c r="T66" s="549"/>
      <c r="U66" s="546"/>
      <c r="V66" s="543"/>
      <c r="W66" s="544"/>
      <c r="X66" s="545"/>
      <c r="Y66" s="546"/>
      <c r="Z66" s="547"/>
      <c r="AA66" s="548"/>
      <c r="AB66" s="549"/>
      <c r="AC66" s="546"/>
      <c r="AD66" s="543"/>
      <c r="AE66" s="544"/>
      <c r="AF66" s="545"/>
      <c r="AG66" s="546"/>
      <c r="AH66" s="547"/>
      <c r="AI66" s="548"/>
      <c r="AJ66" s="549"/>
      <c r="AK66" s="546"/>
      <c r="AL66" s="543">
        <v>36</v>
      </c>
      <c r="AM66" s="544"/>
      <c r="AN66" s="545"/>
      <c r="AO66" s="546"/>
      <c r="AP66" s="547"/>
      <c r="AQ66" s="548"/>
      <c r="AR66" s="549"/>
      <c r="AS66" s="558"/>
      <c r="AT66" s="543"/>
      <c r="AU66" s="548"/>
    </row>
    <row r="67" spans="1:48" s="194" customFormat="1" ht="16.5" customHeight="1" outlineLevel="1" x14ac:dyDescent="0.2">
      <c r="A67" s="59"/>
      <c r="B67" s="75" t="s">
        <v>11</v>
      </c>
      <c r="C67" s="81"/>
      <c r="D67" s="537"/>
      <c r="E67" s="538"/>
      <c r="F67" s="527"/>
      <c r="G67" s="527"/>
      <c r="H67" s="533"/>
      <c r="I67" s="534"/>
      <c r="J67" s="535"/>
      <c r="K67" s="536"/>
      <c r="L67" s="537" t="s">
        <v>67</v>
      </c>
      <c r="M67" s="538"/>
      <c r="N67" s="527" t="s">
        <v>68</v>
      </c>
      <c r="O67" s="536"/>
      <c r="P67" s="527"/>
      <c r="Q67" s="534"/>
      <c r="R67" s="527"/>
      <c r="S67" s="527"/>
      <c r="T67" s="537"/>
      <c r="U67" s="538"/>
      <c r="V67" s="535"/>
      <c r="W67" s="536"/>
      <c r="X67" s="527"/>
      <c r="Y67" s="534"/>
      <c r="Z67" s="527"/>
      <c r="AA67" s="527"/>
      <c r="AB67" s="537"/>
      <c r="AC67" s="538"/>
      <c r="AD67" s="527"/>
      <c r="AE67" s="527"/>
      <c r="AF67" s="533"/>
      <c r="AG67" s="534"/>
      <c r="AH67" s="535"/>
      <c r="AI67" s="536"/>
      <c r="AJ67" s="537" t="s">
        <v>60</v>
      </c>
      <c r="AK67" s="538"/>
      <c r="AL67" s="535" t="s">
        <v>69</v>
      </c>
      <c r="AM67" s="536"/>
      <c r="AN67" s="527"/>
      <c r="AO67" s="534"/>
      <c r="AP67" s="527"/>
      <c r="AQ67" s="527"/>
      <c r="AR67" s="528"/>
      <c r="AS67" s="529"/>
      <c r="AT67" s="530"/>
      <c r="AU67" s="531"/>
      <c r="AV67" s="194">
        <f>COUNTA(D67:AU67)</f>
        <v>4</v>
      </c>
    </row>
    <row r="68" spans="1:48" s="194" customFormat="1" ht="16.5" customHeight="1" outlineLevel="1" x14ac:dyDescent="0.2">
      <c r="A68" s="59"/>
      <c r="B68" s="73" t="s">
        <v>35</v>
      </c>
      <c r="C68" s="80"/>
      <c r="D68" s="525"/>
      <c r="E68" s="521"/>
      <c r="F68" s="523"/>
      <c r="G68" s="520"/>
      <c r="H68" s="519"/>
      <c r="I68" s="522"/>
      <c r="J68" s="523"/>
      <c r="K68" s="532"/>
      <c r="L68" s="525"/>
      <c r="M68" s="526"/>
      <c r="N68" s="519"/>
      <c r="O68" s="520"/>
      <c r="P68" s="519"/>
      <c r="Q68" s="522"/>
      <c r="R68" s="519"/>
      <c r="S68" s="519"/>
      <c r="T68" s="525"/>
      <c r="U68" s="526"/>
      <c r="V68" s="523"/>
      <c r="W68" s="520"/>
      <c r="X68" s="519"/>
      <c r="Y68" s="522"/>
      <c r="Z68" s="519"/>
      <c r="AA68" s="519"/>
      <c r="AB68" s="525"/>
      <c r="AC68" s="526"/>
      <c r="AD68" s="519"/>
      <c r="AE68" s="520"/>
      <c r="AF68" s="521"/>
      <c r="AG68" s="522"/>
      <c r="AH68" s="523"/>
      <c r="AI68" s="520"/>
      <c r="AJ68" s="524"/>
      <c r="AK68" s="522"/>
      <c r="AL68" s="523"/>
      <c r="AM68" s="520"/>
      <c r="AN68" s="523"/>
      <c r="AO68" s="522"/>
      <c r="AP68" s="523"/>
      <c r="AQ68" s="532"/>
      <c r="AR68" s="191"/>
      <c r="AS68" s="192"/>
      <c r="AT68" s="541"/>
      <c r="AU68" s="542"/>
    </row>
    <row r="69" spans="1:48" s="194" customFormat="1" ht="16.5" customHeight="1" outlineLevel="1" x14ac:dyDescent="0.2">
      <c r="A69" s="59"/>
      <c r="B69" s="72" t="s">
        <v>310</v>
      </c>
      <c r="C69" s="80">
        <v>4</v>
      </c>
      <c r="D69" s="69"/>
      <c r="E69" s="64"/>
      <c r="F69" s="65"/>
      <c r="G69" s="67"/>
      <c r="H69" s="66"/>
      <c r="I69" s="68"/>
      <c r="J69" s="66"/>
      <c r="K69" s="70"/>
      <c r="L69" s="69"/>
      <c r="M69" s="68"/>
      <c r="N69" s="66"/>
      <c r="O69" s="67"/>
      <c r="P69" s="66"/>
      <c r="Q69" s="68"/>
      <c r="R69" s="66"/>
      <c r="S69" s="64"/>
      <c r="T69" s="69"/>
      <c r="U69" s="68"/>
      <c r="V69" s="65"/>
      <c r="W69" s="67"/>
      <c r="X69" s="66"/>
      <c r="Y69" s="68"/>
      <c r="Z69" s="66"/>
      <c r="AA69" s="64"/>
      <c r="AB69" s="69"/>
      <c r="AC69" s="68"/>
      <c r="AD69" s="66"/>
      <c r="AE69" s="64"/>
      <c r="AF69" s="67"/>
      <c r="AG69" s="68"/>
      <c r="AH69" s="65"/>
      <c r="AI69" s="67"/>
      <c r="AJ69" s="69"/>
      <c r="AK69" s="68"/>
      <c r="AL69" s="66"/>
      <c r="AM69" s="64"/>
      <c r="AN69" s="67"/>
      <c r="AO69" s="68"/>
      <c r="AP69" s="66"/>
      <c r="AQ69" s="70"/>
      <c r="AR69" s="63"/>
      <c r="AS69" s="62"/>
      <c r="AT69" s="61"/>
      <c r="AU69" s="60"/>
    </row>
    <row r="70" spans="1:48" s="194" customFormat="1" ht="16.5" customHeight="1" outlineLevel="1" thickBot="1" x14ac:dyDescent="0.25">
      <c r="A70" s="59"/>
      <c r="B70" s="58">
        <v>401</v>
      </c>
      <c r="C70" s="57"/>
      <c r="D70" s="509"/>
      <c r="E70" s="510"/>
      <c r="F70" s="506"/>
      <c r="G70" s="505"/>
      <c r="H70" s="511"/>
      <c r="I70" s="513"/>
      <c r="J70" s="496"/>
      <c r="K70" s="497"/>
      <c r="L70" s="509" t="s">
        <v>50</v>
      </c>
      <c r="M70" s="510"/>
      <c r="N70" s="513" t="s">
        <v>31</v>
      </c>
      <c r="O70" s="512"/>
      <c r="P70" s="511"/>
      <c r="Q70" s="513"/>
      <c r="R70" s="496"/>
      <c r="S70" s="497"/>
      <c r="T70" s="509"/>
      <c r="U70" s="510"/>
      <c r="V70" s="504"/>
      <c r="W70" s="505"/>
      <c r="X70" s="511"/>
      <c r="Y70" s="513"/>
      <c r="Z70" s="511"/>
      <c r="AA70" s="497"/>
      <c r="AB70" s="509"/>
      <c r="AC70" s="510"/>
      <c r="AD70" s="513"/>
      <c r="AE70" s="512"/>
      <c r="AF70" s="511"/>
      <c r="AG70" s="513"/>
      <c r="AH70" s="496"/>
      <c r="AI70" s="497"/>
      <c r="AJ70" s="509" t="s">
        <v>52</v>
      </c>
      <c r="AK70" s="510"/>
      <c r="AL70" s="511" t="s">
        <v>48</v>
      </c>
      <c r="AM70" s="512"/>
      <c r="AN70" s="511"/>
      <c r="AO70" s="513"/>
      <c r="AP70" s="496"/>
      <c r="AQ70" s="497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/>
      <c r="G71" s="544"/>
      <c r="H71" s="545"/>
      <c r="I71" s="546"/>
      <c r="J71" s="547"/>
      <c r="K71" s="548"/>
      <c r="L71" s="549"/>
      <c r="M71" s="546"/>
      <c r="N71" s="543"/>
      <c r="O71" s="544"/>
      <c r="P71" s="545">
        <v>29</v>
      </c>
      <c r="Q71" s="546"/>
      <c r="R71" s="547"/>
      <c r="S71" s="548"/>
      <c r="T71" s="549"/>
      <c r="U71" s="546"/>
      <c r="V71" s="543"/>
      <c r="W71" s="544"/>
      <c r="X71" s="545"/>
      <c r="Y71" s="546"/>
      <c r="Z71" s="547"/>
      <c r="AA71" s="548"/>
      <c r="AB71" s="549"/>
      <c r="AC71" s="546"/>
      <c r="AD71" s="543"/>
      <c r="AE71" s="544"/>
      <c r="AF71" s="545"/>
      <c r="AG71" s="546"/>
      <c r="AH71" s="547"/>
      <c r="AI71" s="548"/>
      <c r="AJ71" s="549"/>
      <c r="AK71" s="546"/>
      <c r="AL71" s="543"/>
      <c r="AM71" s="544"/>
      <c r="AN71" s="545"/>
      <c r="AO71" s="546"/>
      <c r="AP71" s="547">
        <v>29</v>
      </c>
      <c r="AQ71" s="548"/>
      <c r="AR71" s="549"/>
      <c r="AS71" s="558"/>
      <c r="AT71" s="543"/>
      <c r="AU71" s="548"/>
    </row>
    <row r="72" spans="1:48" s="194" customFormat="1" ht="16.5" customHeight="1" outlineLevel="1" x14ac:dyDescent="0.2">
      <c r="A72" s="59"/>
      <c r="B72" s="75" t="s">
        <v>11</v>
      </c>
      <c r="C72" s="74"/>
      <c r="D72" s="537"/>
      <c r="E72" s="538"/>
      <c r="F72" s="527"/>
      <c r="G72" s="527"/>
      <c r="H72" s="533"/>
      <c r="I72" s="534"/>
      <c r="J72" s="535"/>
      <c r="K72" s="536"/>
      <c r="L72" s="537"/>
      <c r="M72" s="538"/>
      <c r="N72" s="527"/>
      <c r="O72" s="536"/>
      <c r="P72" s="527" t="s">
        <v>67</v>
      </c>
      <c r="Q72" s="534"/>
      <c r="R72" s="527" t="s">
        <v>68</v>
      </c>
      <c r="S72" s="527"/>
      <c r="T72" s="537"/>
      <c r="U72" s="538"/>
      <c r="V72" s="535"/>
      <c r="W72" s="536"/>
      <c r="X72" s="527"/>
      <c r="Y72" s="534"/>
      <c r="Z72" s="527"/>
      <c r="AA72" s="527"/>
      <c r="AB72" s="537"/>
      <c r="AC72" s="538"/>
      <c r="AD72" s="527"/>
      <c r="AE72" s="527"/>
      <c r="AF72" s="533"/>
      <c r="AG72" s="534"/>
      <c r="AH72" s="535"/>
      <c r="AI72" s="536"/>
      <c r="AJ72" s="537"/>
      <c r="AK72" s="538"/>
      <c r="AL72" s="535"/>
      <c r="AM72" s="536"/>
      <c r="AN72" s="790" t="s">
        <v>69</v>
      </c>
      <c r="AO72" s="795"/>
      <c r="AP72" s="527" t="s">
        <v>70</v>
      </c>
      <c r="AQ72" s="527"/>
      <c r="AR72" s="528"/>
      <c r="AS72" s="529"/>
      <c r="AT72" s="530"/>
      <c r="AU72" s="531"/>
      <c r="AV72" s="194">
        <f>COUNTA(D72:AU72)</f>
        <v>4</v>
      </c>
    </row>
    <row r="73" spans="1:48" s="194" customFormat="1" ht="16.5" customHeight="1" outlineLevel="1" x14ac:dyDescent="0.2">
      <c r="A73" s="59"/>
      <c r="B73" s="73" t="s">
        <v>35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191"/>
      <c r="AS73" s="192"/>
      <c r="AT73" s="541"/>
      <c r="AU73" s="542"/>
    </row>
    <row r="74" spans="1:48" s="194" customFormat="1" ht="16.5" customHeight="1" outlineLevel="1" x14ac:dyDescent="0.2">
      <c r="A74" s="59"/>
      <c r="B74" s="72" t="s">
        <v>311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194" customFormat="1" ht="16.5" customHeight="1" outlineLevel="1" thickBot="1" x14ac:dyDescent="0.25">
      <c r="A75" s="59"/>
      <c r="B75" s="58">
        <v>401</v>
      </c>
      <c r="C75" s="57">
        <f>32-1</f>
        <v>31</v>
      </c>
      <c r="D75" s="509"/>
      <c r="E75" s="510"/>
      <c r="F75" s="506"/>
      <c r="G75" s="505"/>
      <c r="H75" s="511"/>
      <c r="I75" s="513"/>
      <c r="J75" s="496"/>
      <c r="K75" s="497"/>
      <c r="L75" s="509"/>
      <c r="M75" s="510"/>
      <c r="N75" s="513"/>
      <c r="O75" s="512"/>
      <c r="P75" s="511" t="s">
        <v>48</v>
      </c>
      <c r="Q75" s="513"/>
      <c r="R75" s="496" t="s">
        <v>46</v>
      </c>
      <c r="S75" s="497"/>
      <c r="T75" s="509"/>
      <c r="U75" s="510"/>
      <c r="V75" s="504"/>
      <c r="W75" s="505"/>
      <c r="X75" s="511"/>
      <c r="Y75" s="513"/>
      <c r="Z75" s="511"/>
      <c r="AA75" s="497"/>
      <c r="AB75" s="509"/>
      <c r="AC75" s="510"/>
      <c r="AD75" s="513"/>
      <c r="AE75" s="512"/>
      <c r="AF75" s="511"/>
      <c r="AG75" s="513"/>
      <c r="AH75" s="496"/>
      <c r="AI75" s="497"/>
      <c r="AJ75" s="509"/>
      <c r="AK75" s="510"/>
      <c r="AL75" s="511"/>
      <c r="AM75" s="512"/>
      <c r="AN75" s="774" t="s">
        <v>149</v>
      </c>
      <c r="AO75" s="776"/>
      <c r="AP75" s="496" t="s">
        <v>49</v>
      </c>
      <c r="AQ75" s="497"/>
      <c r="AR75" s="498"/>
      <c r="AS75" s="499"/>
      <c r="AT75" s="500"/>
      <c r="AU75" s="501"/>
    </row>
    <row r="76" spans="1:48" s="76" customFormat="1" ht="18" outlineLevel="1" thickBot="1" x14ac:dyDescent="0.25">
      <c r="A76" s="59"/>
      <c r="B76" s="78"/>
      <c r="C76" s="77"/>
      <c r="D76" s="549"/>
      <c r="E76" s="546"/>
      <c r="F76" s="543"/>
      <c r="G76" s="544"/>
      <c r="H76" s="545"/>
      <c r="I76" s="546"/>
      <c r="J76" s="547"/>
      <c r="K76" s="548"/>
      <c r="L76" s="549"/>
      <c r="M76" s="546"/>
      <c r="N76" s="543">
        <v>35</v>
      </c>
      <c r="O76" s="544"/>
      <c r="P76" s="545"/>
      <c r="Q76" s="546"/>
      <c r="R76" s="547"/>
      <c r="S76" s="548"/>
      <c r="T76" s="549"/>
      <c r="U76" s="546"/>
      <c r="V76" s="543"/>
      <c r="W76" s="544"/>
      <c r="X76" s="545"/>
      <c r="Y76" s="546"/>
      <c r="Z76" s="547"/>
      <c r="AA76" s="548"/>
      <c r="AB76" s="549"/>
      <c r="AC76" s="546"/>
      <c r="AD76" s="543"/>
      <c r="AE76" s="544"/>
      <c r="AF76" s="545"/>
      <c r="AG76" s="546"/>
      <c r="AH76" s="547"/>
      <c r="AI76" s="548"/>
      <c r="AJ76" s="549">
        <v>35</v>
      </c>
      <c r="AK76" s="546"/>
      <c r="AL76" s="543"/>
      <c r="AM76" s="544"/>
      <c r="AN76" s="545"/>
      <c r="AO76" s="546"/>
      <c r="AP76" s="547"/>
      <c r="AQ76" s="548"/>
      <c r="AR76" s="549"/>
      <c r="AS76" s="558"/>
      <c r="AT76" s="543"/>
      <c r="AU76" s="548"/>
    </row>
    <row r="77" spans="1:48" s="194" customFormat="1" ht="16.5" customHeight="1" outlineLevel="1" x14ac:dyDescent="0.2">
      <c r="A77" s="59"/>
      <c r="B77" s="75" t="s">
        <v>119</v>
      </c>
      <c r="C77" s="81"/>
      <c r="D77" s="537"/>
      <c r="E77" s="538"/>
      <c r="F77" s="527"/>
      <c r="G77" s="527"/>
      <c r="H77" s="533"/>
      <c r="I77" s="534"/>
      <c r="J77" s="535"/>
      <c r="K77" s="536"/>
      <c r="L77" s="537" t="s">
        <v>68</v>
      </c>
      <c r="M77" s="538"/>
      <c r="N77" s="527" t="s">
        <v>67</v>
      </c>
      <c r="O77" s="536"/>
      <c r="P77" s="527"/>
      <c r="Q77" s="534"/>
      <c r="R77" s="527"/>
      <c r="S77" s="527"/>
      <c r="T77" s="537"/>
      <c r="U77" s="538"/>
      <c r="V77" s="535"/>
      <c r="W77" s="536"/>
      <c r="X77" s="527"/>
      <c r="Y77" s="534"/>
      <c r="Z77" s="527"/>
      <c r="AA77" s="527"/>
      <c r="AB77" s="537"/>
      <c r="AC77" s="538"/>
      <c r="AD77" s="527"/>
      <c r="AE77" s="527"/>
      <c r="AF77" s="533"/>
      <c r="AG77" s="534"/>
      <c r="AH77" s="535"/>
      <c r="AI77" s="536"/>
      <c r="AJ77" s="537" t="s">
        <v>70</v>
      </c>
      <c r="AK77" s="538"/>
      <c r="AL77" s="535" t="s">
        <v>60</v>
      </c>
      <c r="AM77" s="536"/>
      <c r="AN77" s="527"/>
      <c r="AO77" s="534"/>
      <c r="AP77" s="527"/>
      <c r="AQ77" s="527"/>
      <c r="AR77" s="528"/>
      <c r="AS77" s="529"/>
      <c r="AT77" s="530"/>
      <c r="AU77" s="531"/>
      <c r="AV77" s="194">
        <f>COUNTA(D77:AU77)</f>
        <v>4</v>
      </c>
    </row>
    <row r="78" spans="1:48" s="194" customFormat="1" ht="16.5" customHeight="1" outlineLevel="1" x14ac:dyDescent="0.2">
      <c r="A78" s="59"/>
      <c r="B78" s="73" t="s">
        <v>35</v>
      </c>
      <c r="C78" s="80"/>
      <c r="D78" s="525"/>
      <c r="E78" s="521"/>
      <c r="F78" s="523"/>
      <c r="G78" s="520"/>
      <c r="H78" s="519"/>
      <c r="I78" s="522"/>
      <c r="J78" s="523"/>
      <c r="K78" s="532"/>
      <c r="L78" s="525"/>
      <c r="M78" s="526"/>
      <c r="N78" s="519"/>
      <c r="O78" s="520"/>
      <c r="P78" s="519"/>
      <c r="Q78" s="522"/>
      <c r="R78" s="519"/>
      <c r="S78" s="519"/>
      <c r="T78" s="525"/>
      <c r="U78" s="526"/>
      <c r="V78" s="523"/>
      <c r="W78" s="520"/>
      <c r="X78" s="519"/>
      <c r="Y78" s="522"/>
      <c r="Z78" s="519"/>
      <c r="AA78" s="519"/>
      <c r="AB78" s="525"/>
      <c r="AC78" s="526"/>
      <c r="AD78" s="519"/>
      <c r="AE78" s="520"/>
      <c r="AF78" s="521"/>
      <c r="AG78" s="522"/>
      <c r="AH78" s="523"/>
      <c r="AI78" s="520"/>
      <c r="AJ78" s="524"/>
      <c r="AK78" s="522"/>
      <c r="AL78" s="523"/>
      <c r="AM78" s="520"/>
      <c r="AN78" s="523"/>
      <c r="AO78" s="522"/>
      <c r="AP78" s="523"/>
      <c r="AQ78" s="532"/>
      <c r="AR78" s="191"/>
      <c r="AS78" s="192"/>
      <c r="AT78" s="541"/>
      <c r="AU78" s="542"/>
    </row>
    <row r="79" spans="1:48" s="194" customFormat="1" ht="16.5" customHeight="1" outlineLevel="1" x14ac:dyDescent="0.2">
      <c r="A79" s="59"/>
      <c r="B79" s="72" t="s">
        <v>312</v>
      </c>
      <c r="C79" s="80">
        <v>32</v>
      </c>
      <c r="D79" s="69"/>
      <c r="E79" s="64"/>
      <c r="F79" s="65"/>
      <c r="G79" s="67"/>
      <c r="H79" s="66"/>
      <c r="I79" s="68"/>
      <c r="J79" s="66"/>
      <c r="K79" s="70"/>
      <c r="L79" s="69"/>
      <c r="M79" s="68"/>
      <c r="N79" s="66"/>
      <c r="O79" s="67"/>
      <c r="P79" s="66"/>
      <c r="Q79" s="68"/>
      <c r="R79" s="66"/>
      <c r="S79" s="64"/>
      <c r="T79" s="69"/>
      <c r="U79" s="68"/>
      <c r="V79" s="65"/>
      <c r="W79" s="67"/>
      <c r="X79" s="66"/>
      <c r="Y79" s="68"/>
      <c r="Z79" s="66"/>
      <c r="AA79" s="64"/>
      <c r="AB79" s="69"/>
      <c r="AC79" s="68"/>
      <c r="AD79" s="66"/>
      <c r="AE79" s="64"/>
      <c r="AF79" s="67"/>
      <c r="AG79" s="68"/>
      <c r="AH79" s="65"/>
      <c r="AI79" s="67"/>
      <c r="AJ79" s="69"/>
      <c r="AK79" s="68"/>
      <c r="AL79" s="66"/>
      <c r="AM79" s="64"/>
      <c r="AN79" s="67"/>
      <c r="AO79" s="68"/>
      <c r="AP79" s="66"/>
      <c r="AQ79" s="70"/>
      <c r="AR79" s="63"/>
      <c r="AS79" s="62"/>
      <c r="AT79" s="61"/>
      <c r="AU79" s="60"/>
    </row>
    <row r="80" spans="1:48" s="194" customFormat="1" ht="16.5" customHeight="1" outlineLevel="1" thickBot="1" x14ac:dyDescent="0.25">
      <c r="A80" s="59"/>
      <c r="B80" s="58">
        <v>402</v>
      </c>
      <c r="C80" s="57">
        <v>34</v>
      </c>
      <c r="D80" s="514"/>
      <c r="E80" s="515"/>
      <c r="F80" s="511"/>
      <c r="G80" s="512"/>
      <c r="H80" s="511"/>
      <c r="I80" s="513"/>
      <c r="J80" s="496"/>
      <c r="K80" s="497"/>
      <c r="L80" s="509" t="s">
        <v>31</v>
      </c>
      <c r="M80" s="510"/>
      <c r="N80" s="513" t="s">
        <v>93</v>
      </c>
      <c r="O80" s="512"/>
      <c r="P80" s="511"/>
      <c r="Q80" s="513"/>
      <c r="R80" s="496"/>
      <c r="S80" s="497"/>
      <c r="T80" s="514"/>
      <c r="U80" s="515"/>
      <c r="V80" s="513"/>
      <c r="W80" s="512"/>
      <c r="X80" s="511"/>
      <c r="Y80" s="513"/>
      <c r="Z80" s="496"/>
      <c r="AA80" s="497"/>
      <c r="AB80" s="509"/>
      <c r="AC80" s="510"/>
      <c r="AD80" s="513"/>
      <c r="AE80" s="512"/>
      <c r="AF80" s="511"/>
      <c r="AG80" s="513"/>
      <c r="AH80" s="496"/>
      <c r="AI80" s="497"/>
      <c r="AJ80" s="509" t="s">
        <v>113</v>
      </c>
      <c r="AK80" s="510"/>
      <c r="AL80" s="511" t="s">
        <v>52</v>
      </c>
      <c r="AM80" s="512"/>
      <c r="AN80" s="511"/>
      <c r="AO80" s="513"/>
      <c r="AP80" s="496"/>
      <c r="AQ80" s="497"/>
      <c r="AR80" s="498"/>
      <c r="AS80" s="499"/>
      <c r="AT80" s="500"/>
      <c r="AU80" s="501"/>
    </row>
    <row r="81" spans="1:48" s="76" customFormat="1" ht="18" outlineLevel="1" thickBot="1" x14ac:dyDescent="0.25">
      <c r="A81" s="59"/>
      <c r="B81" s="78"/>
      <c r="C81" s="77"/>
      <c r="D81" s="549"/>
      <c r="E81" s="546"/>
      <c r="F81" s="543"/>
      <c r="G81" s="544"/>
      <c r="H81" s="545"/>
      <c r="I81" s="546"/>
      <c r="J81" s="547"/>
      <c r="K81" s="548"/>
      <c r="L81" s="549"/>
      <c r="M81" s="546"/>
      <c r="N81" s="543"/>
      <c r="O81" s="544"/>
      <c r="P81" s="545"/>
      <c r="Q81" s="546"/>
      <c r="R81" s="547">
        <v>30</v>
      </c>
      <c r="S81" s="548"/>
      <c r="T81" s="549"/>
      <c r="U81" s="546"/>
      <c r="V81" s="543"/>
      <c r="W81" s="544"/>
      <c r="X81" s="545"/>
      <c r="Y81" s="546"/>
      <c r="Z81" s="547"/>
      <c r="AA81" s="548"/>
      <c r="AB81" s="549"/>
      <c r="AC81" s="546"/>
      <c r="AD81" s="543"/>
      <c r="AE81" s="544"/>
      <c r="AF81" s="545"/>
      <c r="AG81" s="546"/>
      <c r="AH81" s="547"/>
      <c r="AI81" s="548"/>
      <c r="AJ81" s="549"/>
      <c r="AK81" s="546"/>
      <c r="AL81" s="543"/>
      <c r="AM81" s="544"/>
      <c r="AN81" s="545">
        <v>30</v>
      </c>
      <c r="AO81" s="546"/>
      <c r="AP81" s="547"/>
      <c r="AQ81" s="548"/>
      <c r="AR81" s="549"/>
      <c r="AS81" s="558"/>
      <c r="AT81" s="543"/>
      <c r="AU81" s="548"/>
    </row>
    <row r="82" spans="1:48" s="194" customFormat="1" ht="16.5" customHeight="1" outlineLevel="1" x14ac:dyDescent="0.2">
      <c r="A82" s="59"/>
      <c r="B82" s="75" t="s">
        <v>119</v>
      </c>
      <c r="C82" s="81"/>
      <c r="D82" s="537"/>
      <c r="E82" s="538"/>
      <c r="F82" s="527"/>
      <c r="G82" s="527"/>
      <c r="H82" s="533"/>
      <c r="I82" s="534"/>
      <c r="J82" s="535"/>
      <c r="K82" s="536"/>
      <c r="L82" s="537"/>
      <c r="M82" s="538"/>
      <c r="N82" s="527"/>
      <c r="O82" s="536"/>
      <c r="P82" s="527" t="s">
        <v>68</v>
      </c>
      <c r="Q82" s="534"/>
      <c r="R82" s="527" t="s">
        <v>70</v>
      </c>
      <c r="S82" s="527"/>
      <c r="T82" s="537"/>
      <c r="U82" s="538"/>
      <c r="V82" s="535"/>
      <c r="W82" s="536"/>
      <c r="X82" s="527"/>
      <c r="Y82" s="534"/>
      <c r="Z82" s="527"/>
      <c r="AA82" s="527"/>
      <c r="AB82" s="537"/>
      <c r="AC82" s="538"/>
      <c r="AD82" s="527"/>
      <c r="AE82" s="527"/>
      <c r="AF82" s="533"/>
      <c r="AG82" s="534"/>
      <c r="AH82" s="535"/>
      <c r="AI82" s="536"/>
      <c r="AJ82" s="537"/>
      <c r="AK82" s="538"/>
      <c r="AL82" s="535"/>
      <c r="AM82" s="536"/>
      <c r="AN82" s="790" t="s">
        <v>105</v>
      </c>
      <c r="AO82" s="795"/>
      <c r="AP82" s="527" t="s">
        <v>273</v>
      </c>
      <c r="AQ82" s="527"/>
      <c r="AR82" s="528"/>
      <c r="AS82" s="529"/>
      <c r="AT82" s="530"/>
      <c r="AU82" s="531"/>
      <c r="AV82" s="194">
        <f>COUNTA(D82:AU82)</f>
        <v>4</v>
      </c>
    </row>
    <row r="83" spans="1:48" s="194" customFormat="1" ht="16.5" customHeight="1" outlineLevel="1" x14ac:dyDescent="0.2">
      <c r="A83" s="59"/>
      <c r="B83" s="73" t="s">
        <v>35</v>
      </c>
      <c r="C83" s="80"/>
      <c r="D83" s="525"/>
      <c r="E83" s="521"/>
      <c r="F83" s="523"/>
      <c r="G83" s="520"/>
      <c r="H83" s="519"/>
      <c r="I83" s="522"/>
      <c r="J83" s="523"/>
      <c r="K83" s="532"/>
      <c r="L83" s="525"/>
      <c r="M83" s="526"/>
      <c r="N83" s="519"/>
      <c r="O83" s="520"/>
      <c r="P83" s="519"/>
      <c r="Q83" s="522"/>
      <c r="R83" s="519"/>
      <c r="S83" s="519"/>
      <c r="T83" s="525"/>
      <c r="U83" s="526"/>
      <c r="V83" s="523"/>
      <c r="W83" s="520"/>
      <c r="X83" s="519"/>
      <c r="Y83" s="522"/>
      <c r="Z83" s="519"/>
      <c r="AA83" s="519"/>
      <c r="AB83" s="525"/>
      <c r="AC83" s="526"/>
      <c r="AD83" s="519"/>
      <c r="AE83" s="520"/>
      <c r="AF83" s="521"/>
      <c r="AG83" s="522"/>
      <c r="AH83" s="523"/>
      <c r="AI83" s="520"/>
      <c r="AJ83" s="524"/>
      <c r="AK83" s="522"/>
      <c r="AL83" s="523"/>
      <c r="AM83" s="520"/>
      <c r="AN83" s="523"/>
      <c r="AO83" s="522"/>
      <c r="AP83" s="523"/>
      <c r="AQ83" s="532"/>
      <c r="AR83" s="191"/>
      <c r="AS83" s="192"/>
      <c r="AT83" s="541"/>
      <c r="AU83" s="542"/>
    </row>
    <row r="84" spans="1:48" s="194" customFormat="1" ht="16.5" customHeight="1" outlineLevel="1" x14ac:dyDescent="0.2">
      <c r="A84" s="59"/>
      <c r="B84" s="72" t="s">
        <v>313</v>
      </c>
      <c r="C84" s="80">
        <v>32</v>
      </c>
      <c r="D84" s="69"/>
      <c r="E84" s="64"/>
      <c r="F84" s="65"/>
      <c r="G84" s="67"/>
      <c r="H84" s="66"/>
      <c r="I84" s="68"/>
      <c r="J84" s="66"/>
      <c r="K84" s="70"/>
      <c r="L84" s="69"/>
      <c r="M84" s="68"/>
      <c r="N84" s="66"/>
      <c r="O84" s="67"/>
      <c r="P84" s="66"/>
      <c r="Q84" s="68"/>
      <c r="R84" s="66"/>
      <c r="S84" s="64"/>
      <c r="T84" s="69"/>
      <c r="U84" s="68"/>
      <c r="V84" s="65"/>
      <c r="W84" s="67"/>
      <c r="X84" s="66"/>
      <c r="Y84" s="68"/>
      <c r="Z84" s="66"/>
      <c r="AA84" s="64"/>
      <c r="AB84" s="69"/>
      <c r="AC84" s="68"/>
      <c r="AD84" s="66"/>
      <c r="AE84" s="64"/>
      <c r="AF84" s="67"/>
      <c r="AG84" s="68"/>
      <c r="AH84" s="65"/>
      <c r="AI84" s="67"/>
      <c r="AJ84" s="69"/>
      <c r="AK84" s="68"/>
      <c r="AL84" s="66"/>
      <c r="AM84" s="64"/>
      <c r="AN84" s="67"/>
      <c r="AO84" s="68"/>
      <c r="AP84" s="66"/>
      <c r="AQ84" s="70"/>
      <c r="AR84" s="63"/>
      <c r="AS84" s="62"/>
      <c r="AT84" s="61"/>
      <c r="AU84" s="60"/>
    </row>
    <row r="85" spans="1:48" s="194" customFormat="1" ht="16.5" customHeight="1" outlineLevel="1" thickBot="1" x14ac:dyDescent="0.25">
      <c r="A85" s="59"/>
      <c r="B85" s="58">
        <v>402</v>
      </c>
      <c r="C85" s="57">
        <v>34</v>
      </c>
      <c r="D85" s="514"/>
      <c r="E85" s="515"/>
      <c r="F85" s="511"/>
      <c r="G85" s="512"/>
      <c r="H85" s="511"/>
      <c r="I85" s="513"/>
      <c r="J85" s="496"/>
      <c r="K85" s="497"/>
      <c r="L85" s="509"/>
      <c r="M85" s="510"/>
      <c r="N85" s="513"/>
      <c r="O85" s="512"/>
      <c r="P85" s="774" t="s">
        <v>151</v>
      </c>
      <c r="Q85" s="776"/>
      <c r="R85" s="496" t="s">
        <v>113</v>
      </c>
      <c r="S85" s="497"/>
      <c r="T85" s="514"/>
      <c r="U85" s="515"/>
      <c r="V85" s="513"/>
      <c r="W85" s="512"/>
      <c r="X85" s="511"/>
      <c r="Y85" s="513"/>
      <c r="Z85" s="496"/>
      <c r="AA85" s="497"/>
      <c r="AB85" s="509"/>
      <c r="AC85" s="510"/>
      <c r="AD85" s="513"/>
      <c r="AE85" s="512"/>
      <c r="AF85" s="511"/>
      <c r="AG85" s="513"/>
      <c r="AH85" s="496"/>
      <c r="AI85" s="497"/>
      <c r="AJ85" s="509"/>
      <c r="AK85" s="510"/>
      <c r="AL85" s="511"/>
      <c r="AM85" s="512"/>
      <c r="AN85" s="774" t="s">
        <v>53</v>
      </c>
      <c r="AO85" s="776"/>
      <c r="AP85" s="496" t="s">
        <v>149</v>
      </c>
      <c r="AQ85" s="497"/>
      <c r="AR85" s="498"/>
      <c r="AS85" s="499"/>
      <c r="AT85" s="500"/>
      <c r="AU85" s="501"/>
    </row>
    <row r="86" spans="1:48" s="76" customFormat="1" ht="18" outlineLevel="1" thickBot="1" x14ac:dyDescent="0.25">
      <c r="A86" s="59"/>
      <c r="B86" s="78"/>
      <c r="C86" s="77"/>
      <c r="D86" s="549"/>
      <c r="E86" s="546"/>
      <c r="F86" s="543"/>
      <c r="G86" s="544"/>
      <c r="H86" s="545"/>
      <c r="I86" s="546"/>
      <c r="J86" s="547"/>
      <c r="K86" s="548"/>
      <c r="L86" s="549"/>
      <c r="M86" s="546"/>
      <c r="N86" s="543"/>
      <c r="O86" s="544"/>
      <c r="P86" s="545"/>
      <c r="Q86" s="546"/>
      <c r="R86" s="547">
        <v>4</v>
      </c>
      <c r="S86" s="548"/>
      <c r="T86" s="549"/>
      <c r="U86" s="546"/>
      <c r="V86" s="543"/>
      <c r="W86" s="544"/>
      <c r="X86" s="545"/>
      <c r="Y86" s="546"/>
      <c r="Z86" s="547"/>
      <c r="AA86" s="548"/>
      <c r="AB86" s="549"/>
      <c r="AC86" s="546"/>
      <c r="AD86" s="543"/>
      <c r="AE86" s="544"/>
      <c r="AF86" s="545"/>
      <c r="AG86" s="546"/>
      <c r="AH86" s="547"/>
      <c r="AI86" s="548"/>
      <c r="AJ86" s="549"/>
      <c r="AK86" s="546"/>
      <c r="AL86" s="543"/>
      <c r="AM86" s="544"/>
      <c r="AN86" s="545">
        <v>4</v>
      </c>
      <c r="AO86" s="546"/>
      <c r="AP86" s="547"/>
      <c r="AQ86" s="548"/>
      <c r="AR86" s="549"/>
      <c r="AS86" s="558"/>
      <c r="AT86" s="543"/>
      <c r="AU86" s="548"/>
    </row>
    <row r="87" spans="1:48" s="194" customFormat="1" ht="16.5" customHeight="1" outlineLevel="1" x14ac:dyDescent="0.2">
      <c r="A87" s="59"/>
      <c r="B87" s="75" t="s">
        <v>120</v>
      </c>
      <c r="C87" s="81"/>
      <c r="D87" s="528"/>
      <c r="E87" s="563"/>
      <c r="F87" s="566"/>
      <c r="G87" s="563"/>
      <c r="H87" s="533"/>
      <c r="I87" s="534"/>
      <c r="J87" s="527"/>
      <c r="K87" s="534"/>
      <c r="L87" s="528"/>
      <c r="M87" s="563"/>
      <c r="N87" s="566"/>
      <c r="O87" s="530"/>
      <c r="P87" s="533" t="s">
        <v>58</v>
      </c>
      <c r="Q87" s="534"/>
      <c r="R87" s="535" t="s">
        <v>72</v>
      </c>
      <c r="S87" s="536"/>
      <c r="T87" s="567"/>
      <c r="U87" s="568"/>
      <c r="V87" s="566"/>
      <c r="W87" s="564"/>
      <c r="X87" s="527"/>
      <c r="Y87" s="534"/>
      <c r="Z87" s="527"/>
      <c r="AA87" s="527"/>
      <c r="AB87" s="567"/>
      <c r="AC87" s="568"/>
      <c r="AD87" s="530"/>
      <c r="AE87" s="530"/>
      <c r="AF87" s="533"/>
      <c r="AG87" s="534"/>
      <c r="AH87" s="535"/>
      <c r="AI87" s="536"/>
      <c r="AJ87" s="528"/>
      <c r="AK87" s="563"/>
      <c r="AL87" s="530"/>
      <c r="AM87" s="564"/>
      <c r="AN87" s="535" t="s">
        <v>71</v>
      </c>
      <c r="AO87" s="534"/>
      <c r="AP87" s="781" t="s">
        <v>105</v>
      </c>
      <c r="AQ87" s="867"/>
      <c r="AR87" s="528"/>
      <c r="AS87" s="529"/>
      <c r="AT87" s="530"/>
      <c r="AU87" s="531"/>
      <c r="AV87" s="194">
        <f>COUNTA(D87:AU87)</f>
        <v>4</v>
      </c>
    </row>
    <row r="88" spans="1:48" s="194" customFormat="1" ht="16.5" customHeight="1" outlineLevel="1" x14ac:dyDescent="0.2">
      <c r="A88" s="59"/>
      <c r="B88" s="73" t="s">
        <v>41</v>
      </c>
      <c r="C88" s="80"/>
      <c r="D88" s="539"/>
      <c r="E88" s="559"/>
      <c r="F88" s="541"/>
      <c r="G88" s="560"/>
      <c r="H88" s="521"/>
      <c r="I88" s="522"/>
      <c r="J88" s="523"/>
      <c r="K88" s="532"/>
      <c r="L88" s="539"/>
      <c r="M88" s="559"/>
      <c r="N88" s="541"/>
      <c r="O88" s="541"/>
      <c r="P88" s="521"/>
      <c r="Q88" s="522"/>
      <c r="R88" s="519"/>
      <c r="S88" s="520"/>
      <c r="T88" s="539"/>
      <c r="U88" s="559"/>
      <c r="V88" s="561"/>
      <c r="W88" s="562"/>
      <c r="X88" s="521"/>
      <c r="Y88" s="522"/>
      <c r="Z88" s="523"/>
      <c r="AA88" s="519"/>
      <c r="AB88" s="539"/>
      <c r="AC88" s="559"/>
      <c r="AD88" s="541"/>
      <c r="AE88" s="560"/>
      <c r="AF88" s="523"/>
      <c r="AG88" s="522"/>
      <c r="AH88" s="523"/>
      <c r="AI88" s="532"/>
      <c r="AJ88" s="539"/>
      <c r="AK88" s="559"/>
      <c r="AL88" s="541"/>
      <c r="AM88" s="560"/>
      <c r="AN88" s="523"/>
      <c r="AO88" s="522"/>
      <c r="AP88" s="523"/>
      <c r="AQ88" s="532"/>
      <c r="AR88" s="191"/>
      <c r="AS88" s="192"/>
      <c r="AT88" s="541"/>
      <c r="AU88" s="542"/>
    </row>
    <row r="89" spans="1:48" s="194" customFormat="1" ht="16.5" customHeight="1" outlineLevel="1" x14ac:dyDescent="0.2">
      <c r="A89" s="59"/>
      <c r="B89" s="72" t="s">
        <v>281</v>
      </c>
      <c r="C89" s="80">
        <v>4</v>
      </c>
      <c r="D89" s="63"/>
      <c r="E89" s="83"/>
      <c r="F89" s="198"/>
      <c r="G89" s="91"/>
      <c r="H89" s="66"/>
      <c r="I89" s="68"/>
      <c r="J89" s="79"/>
      <c r="K89" s="70"/>
      <c r="L89" s="63"/>
      <c r="M89" s="83"/>
      <c r="N89" s="61"/>
      <c r="O89" s="199"/>
      <c r="P89" s="67"/>
      <c r="Q89" s="68"/>
      <c r="R89" s="66"/>
      <c r="S89" s="67"/>
      <c r="T89" s="63"/>
      <c r="U89" s="199"/>
      <c r="V89" s="198"/>
      <c r="W89" s="91"/>
      <c r="X89" s="67"/>
      <c r="Y89" s="68"/>
      <c r="Z89" s="65"/>
      <c r="AA89" s="64"/>
      <c r="AB89" s="63"/>
      <c r="AC89" s="199"/>
      <c r="AD89" s="198"/>
      <c r="AE89" s="91"/>
      <c r="AF89" s="67"/>
      <c r="AG89" s="68"/>
      <c r="AH89" s="65"/>
      <c r="AI89" s="64"/>
      <c r="AJ89" s="63"/>
      <c r="AK89" s="199"/>
      <c r="AL89" s="198"/>
      <c r="AM89" s="91"/>
      <c r="AN89" s="67"/>
      <c r="AO89" s="68"/>
      <c r="AP89" s="65"/>
      <c r="AQ89" s="64"/>
      <c r="AR89" s="63"/>
      <c r="AS89" s="62"/>
      <c r="AT89" s="61"/>
      <c r="AU89" s="60"/>
    </row>
    <row r="90" spans="1:48" s="194" customFormat="1" ht="16.5" customHeight="1" outlineLevel="1" thickBot="1" x14ac:dyDescent="0.25">
      <c r="A90" s="59"/>
      <c r="B90" s="58">
        <v>405</v>
      </c>
      <c r="C90" s="57"/>
      <c r="D90" s="498"/>
      <c r="E90" s="550"/>
      <c r="F90" s="550"/>
      <c r="G90" s="551"/>
      <c r="H90" s="555"/>
      <c r="I90" s="556"/>
      <c r="J90" s="511"/>
      <c r="K90" s="497"/>
      <c r="L90" s="550"/>
      <c r="M90" s="553"/>
      <c r="N90" s="557"/>
      <c r="O90" s="551"/>
      <c r="P90" s="511" t="s">
        <v>52</v>
      </c>
      <c r="Q90" s="513"/>
      <c r="R90" s="496" t="s">
        <v>49</v>
      </c>
      <c r="S90" s="497"/>
      <c r="T90" s="498"/>
      <c r="U90" s="550"/>
      <c r="V90" s="553"/>
      <c r="W90" s="554"/>
      <c r="X90" s="511"/>
      <c r="Y90" s="513"/>
      <c r="Z90" s="511"/>
      <c r="AA90" s="497"/>
      <c r="AB90" s="498"/>
      <c r="AC90" s="550"/>
      <c r="AD90" s="550"/>
      <c r="AE90" s="551"/>
      <c r="AF90" s="552"/>
      <c r="AG90" s="510"/>
      <c r="AH90" s="496"/>
      <c r="AI90" s="497"/>
      <c r="AJ90" s="498"/>
      <c r="AK90" s="550"/>
      <c r="AL90" s="550"/>
      <c r="AM90" s="551"/>
      <c r="AN90" s="511" t="s">
        <v>49</v>
      </c>
      <c r="AO90" s="513"/>
      <c r="AP90" s="777" t="s">
        <v>321</v>
      </c>
      <c r="AQ90" s="776"/>
      <c r="AR90" s="498"/>
      <c r="AS90" s="499"/>
      <c r="AT90" s="500"/>
      <c r="AU90" s="501"/>
    </row>
    <row r="91" spans="1:48" s="76" customFormat="1" ht="18" outlineLevel="1" thickBot="1" x14ac:dyDescent="0.25">
      <c r="A91" s="59"/>
      <c r="B91" s="78"/>
      <c r="C91" s="77"/>
      <c r="D91" s="549"/>
      <c r="E91" s="546"/>
      <c r="F91" s="543"/>
      <c r="G91" s="544"/>
      <c r="H91" s="545"/>
      <c r="I91" s="546"/>
      <c r="J91" s="547"/>
      <c r="K91" s="548"/>
      <c r="L91" s="549"/>
      <c r="M91" s="546"/>
      <c r="N91" s="543">
        <v>34</v>
      </c>
      <c r="O91" s="544"/>
      <c r="P91" s="545"/>
      <c r="Q91" s="546"/>
      <c r="R91" s="547"/>
      <c r="S91" s="548"/>
      <c r="T91" s="549"/>
      <c r="U91" s="546"/>
      <c r="V91" s="543"/>
      <c r="W91" s="544"/>
      <c r="X91" s="545"/>
      <c r="Y91" s="546"/>
      <c r="Z91" s="547"/>
      <c r="AA91" s="548"/>
      <c r="AB91" s="549"/>
      <c r="AC91" s="546"/>
      <c r="AD91" s="543"/>
      <c r="AE91" s="544"/>
      <c r="AF91" s="545"/>
      <c r="AG91" s="546"/>
      <c r="AH91" s="547"/>
      <c r="AI91" s="548"/>
      <c r="AJ91" s="549"/>
      <c r="AK91" s="546"/>
      <c r="AL91" s="543"/>
      <c r="AM91" s="544"/>
      <c r="AN91" s="545"/>
      <c r="AO91" s="546"/>
      <c r="AP91" s="547"/>
      <c r="AQ91" s="548"/>
      <c r="AR91" s="549"/>
      <c r="AS91" s="558"/>
      <c r="AT91" s="201"/>
      <c r="AU91" s="200"/>
    </row>
    <row r="92" spans="1:48" s="194" customFormat="1" ht="18" customHeight="1" outlineLevel="1" x14ac:dyDescent="0.2">
      <c r="A92" s="59"/>
      <c r="B92" s="75" t="s">
        <v>42</v>
      </c>
      <c r="C92" s="74"/>
      <c r="D92" s="537"/>
      <c r="E92" s="538"/>
      <c r="F92" s="527"/>
      <c r="G92" s="527"/>
      <c r="H92" s="533"/>
      <c r="I92" s="534"/>
      <c r="J92" s="535"/>
      <c r="K92" s="536"/>
      <c r="L92" s="537" t="s">
        <v>106</v>
      </c>
      <c r="M92" s="538"/>
      <c r="N92" s="527" t="s">
        <v>70</v>
      </c>
      <c r="O92" s="536"/>
      <c r="P92" s="527"/>
      <c r="Q92" s="534"/>
      <c r="R92" s="527"/>
      <c r="S92" s="527"/>
      <c r="T92" s="537"/>
      <c r="U92" s="538"/>
      <c r="V92" s="535"/>
      <c r="W92" s="536"/>
      <c r="X92" s="527"/>
      <c r="Y92" s="534"/>
      <c r="Z92" s="527"/>
      <c r="AA92" s="527"/>
      <c r="AB92" s="537"/>
      <c r="AC92" s="538"/>
      <c r="AD92" s="527"/>
      <c r="AE92" s="527"/>
      <c r="AF92" s="533"/>
      <c r="AG92" s="534"/>
      <c r="AH92" s="535"/>
      <c r="AI92" s="536"/>
      <c r="AJ92" s="537"/>
      <c r="AK92" s="538"/>
      <c r="AL92" s="535"/>
      <c r="AM92" s="536"/>
      <c r="AN92" s="861" t="s">
        <v>317</v>
      </c>
      <c r="AO92" s="848"/>
      <c r="AP92" s="861" t="s">
        <v>317</v>
      </c>
      <c r="AQ92" s="861"/>
      <c r="AR92" s="528"/>
      <c r="AS92" s="529"/>
      <c r="AT92" s="530"/>
      <c r="AU92" s="531"/>
      <c r="AV92" s="194">
        <f>COUNTA(J92:AU92)</f>
        <v>4</v>
      </c>
    </row>
    <row r="93" spans="1:48" s="194" customFormat="1" ht="18" customHeight="1" outlineLevel="1" x14ac:dyDescent="0.2">
      <c r="A93" s="59"/>
      <c r="B93" s="73" t="s">
        <v>41</v>
      </c>
      <c r="C93" s="71"/>
      <c r="D93" s="525"/>
      <c r="E93" s="521"/>
      <c r="F93" s="523"/>
      <c r="G93" s="520"/>
      <c r="H93" s="519"/>
      <c r="I93" s="522"/>
      <c r="J93" s="523"/>
      <c r="K93" s="532"/>
      <c r="L93" s="525"/>
      <c r="M93" s="526"/>
      <c r="N93" s="519"/>
      <c r="O93" s="520"/>
      <c r="P93" s="519"/>
      <c r="Q93" s="522"/>
      <c r="R93" s="519"/>
      <c r="S93" s="519"/>
      <c r="T93" s="525"/>
      <c r="U93" s="526"/>
      <c r="V93" s="523"/>
      <c r="W93" s="520"/>
      <c r="X93" s="519"/>
      <c r="Y93" s="522"/>
      <c r="Z93" s="519"/>
      <c r="AA93" s="519"/>
      <c r="AB93" s="525"/>
      <c r="AC93" s="526"/>
      <c r="AD93" s="519"/>
      <c r="AE93" s="520"/>
      <c r="AF93" s="521"/>
      <c r="AG93" s="522"/>
      <c r="AH93" s="523"/>
      <c r="AI93" s="520"/>
      <c r="AJ93" s="524"/>
      <c r="AK93" s="522"/>
      <c r="AL93" s="523"/>
      <c r="AM93" s="520"/>
      <c r="AN93" s="853"/>
      <c r="AO93" s="852"/>
      <c r="AP93" s="853"/>
      <c r="AQ93" s="864"/>
      <c r="AR93" s="539"/>
      <c r="AS93" s="540"/>
      <c r="AT93" s="541"/>
      <c r="AU93" s="542"/>
    </row>
    <row r="94" spans="1:48" s="194" customFormat="1" ht="16.5" customHeight="1" outlineLevel="1" x14ac:dyDescent="0.2">
      <c r="A94" s="59"/>
      <c r="B94" s="72" t="s">
        <v>314</v>
      </c>
      <c r="C94" s="71">
        <v>34</v>
      </c>
      <c r="D94" s="69"/>
      <c r="E94" s="64"/>
      <c r="F94" s="65"/>
      <c r="G94" s="67"/>
      <c r="H94" s="66"/>
      <c r="I94" s="68"/>
      <c r="J94" s="66"/>
      <c r="K94" s="70"/>
      <c r="L94" s="69"/>
      <c r="M94" s="68"/>
      <c r="N94" s="66"/>
      <c r="O94" s="67"/>
      <c r="P94" s="66"/>
      <c r="Q94" s="68"/>
      <c r="R94" s="66"/>
      <c r="S94" s="64"/>
      <c r="T94" s="69"/>
      <c r="U94" s="68"/>
      <c r="V94" s="65"/>
      <c r="W94" s="67"/>
      <c r="X94" s="66"/>
      <c r="Y94" s="68"/>
      <c r="Z94" s="66"/>
      <c r="AA94" s="64"/>
      <c r="AB94" s="69"/>
      <c r="AC94" s="68"/>
      <c r="AD94" s="66"/>
      <c r="AE94" s="64"/>
      <c r="AF94" s="67"/>
      <c r="AG94" s="68"/>
      <c r="AH94" s="65"/>
      <c r="AI94" s="67"/>
      <c r="AJ94" s="69"/>
      <c r="AK94" s="68"/>
      <c r="AL94" s="66"/>
      <c r="AM94" s="64"/>
      <c r="AN94" s="214"/>
      <c r="AO94" s="215"/>
      <c r="AP94" s="217"/>
      <c r="AQ94" s="219"/>
      <c r="AR94" s="63"/>
      <c r="AS94" s="62"/>
      <c r="AT94" s="61"/>
      <c r="AU94" s="60"/>
    </row>
    <row r="95" spans="1:48" s="194" customFormat="1" ht="16.5" customHeight="1" outlineLevel="1" thickBot="1" x14ac:dyDescent="0.25">
      <c r="A95" s="59"/>
      <c r="B95" s="58">
        <v>405</v>
      </c>
      <c r="C95" s="57">
        <v>32</v>
      </c>
      <c r="D95" s="509"/>
      <c r="E95" s="510"/>
      <c r="F95" s="511"/>
      <c r="G95" s="512"/>
      <c r="H95" s="511"/>
      <c r="I95" s="513"/>
      <c r="J95" s="496"/>
      <c r="K95" s="497"/>
      <c r="L95" s="509" t="s">
        <v>126</v>
      </c>
      <c r="M95" s="510"/>
      <c r="N95" s="513" t="s">
        <v>293</v>
      </c>
      <c r="O95" s="512"/>
      <c r="P95" s="511"/>
      <c r="Q95" s="513"/>
      <c r="R95" s="496"/>
      <c r="S95" s="497"/>
      <c r="T95" s="509"/>
      <c r="U95" s="510"/>
      <c r="V95" s="513"/>
      <c r="W95" s="512"/>
      <c r="X95" s="511"/>
      <c r="Y95" s="513"/>
      <c r="Z95" s="511"/>
      <c r="AA95" s="497"/>
      <c r="AB95" s="514"/>
      <c r="AC95" s="515"/>
      <c r="AD95" s="504"/>
      <c r="AE95" s="505"/>
      <c r="AF95" s="506"/>
      <c r="AG95" s="504"/>
      <c r="AH95" s="507"/>
      <c r="AI95" s="508"/>
      <c r="AJ95" s="509"/>
      <c r="AK95" s="510"/>
      <c r="AL95" s="511"/>
      <c r="AM95" s="512"/>
      <c r="AN95" s="855" t="s">
        <v>52</v>
      </c>
      <c r="AO95" s="856"/>
      <c r="AP95" s="857" t="s">
        <v>52</v>
      </c>
      <c r="AQ95" s="858"/>
      <c r="AR95" s="498"/>
      <c r="AS95" s="499"/>
      <c r="AT95" s="500"/>
      <c r="AU95" s="501"/>
    </row>
    <row r="96" spans="1:48" s="76" customFormat="1" ht="18" outlineLevel="1" thickBot="1" x14ac:dyDescent="0.25">
      <c r="A96" s="59"/>
      <c r="B96" s="78"/>
      <c r="C96" s="77"/>
      <c r="D96" s="549"/>
      <c r="E96" s="546"/>
      <c r="F96" s="543"/>
      <c r="G96" s="544"/>
      <c r="H96" s="545"/>
      <c r="I96" s="546"/>
      <c r="J96" s="547"/>
      <c r="K96" s="548"/>
      <c r="L96" s="549"/>
      <c r="M96" s="546"/>
      <c r="N96" s="543"/>
      <c r="O96" s="544"/>
      <c r="P96" s="545">
        <v>32</v>
      </c>
      <c r="Q96" s="546"/>
      <c r="R96" s="547"/>
      <c r="S96" s="548"/>
      <c r="T96" s="549"/>
      <c r="U96" s="546"/>
      <c r="V96" s="543"/>
      <c r="W96" s="544"/>
      <c r="X96" s="545"/>
      <c r="Y96" s="546"/>
      <c r="Z96" s="547"/>
      <c r="AA96" s="548"/>
      <c r="AB96" s="549"/>
      <c r="AC96" s="546"/>
      <c r="AD96" s="543"/>
      <c r="AE96" s="544"/>
      <c r="AF96" s="545"/>
      <c r="AG96" s="546"/>
      <c r="AH96" s="547"/>
      <c r="AI96" s="548"/>
      <c r="AJ96" s="549"/>
      <c r="AK96" s="546"/>
      <c r="AL96" s="543"/>
      <c r="AM96" s="544"/>
      <c r="AN96" s="545">
        <v>32</v>
      </c>
      <c r="AO96" s="546"/>
      <c r="AP96" s="547"/>
      <c r="AQ96" s="548"/>
      <c r="AR96" s="549"/>
      <c r="AS96" s="558"/>
      <c r="AT96" s="201"/>
      <c r="AU96" s="200"/>
    </row>
    <row r="97" spans="1:48" s="194" customFormat="1" ht="18" customHeight="1" outlineLevel="1" x14ac:dyDescent="0.2">
      <c r="A97" s="59"/>
      <c r="B97" s="75" t="s">
        <v>42</v>
      </c>
      <c r="C97" s="74"/>
      <c r="D97" s="537"/>
      <c r="E97" s="538"/>
      <c r="F97" s="527"/>
      <c r="G97" s="527"/>
      <c r="H97" s="533"/>
      <c r="I97" s="534"/>
      <c r="J97" s="535"/>
      <c r="K97" s="536"/>
      <c r="L97" s="537"/>
      <c r="M97" s="538"/>
      <c r="N97" s="527"/>
      <c r="O97" s="536"/>
      <c r="P97" s="527" t="s">
        <v>70</v>
      </c>
      <c r="Q97" s="534"/>
      <c r="R97" s="527" t="s">
        <v>60</v>
      </c>
      <c r="S97" s="527"/>
      <c r="T97" s="537"/>
      <c r="U97" s="538"/>
      <c r="V97" s="535"/>
      <c r="W97" s="536"/>
      <c r="X97" s="527"/>
      <c r="Y97" s="534"/>
      <c r="Z97" s="527"/>
      <c r="AA97" s="527"/>
      <c r="AB97" s="537"/>
      <c r="AC97" s="538"/>
      <c r="AD97" s="527"/>
      <c r="AE97" s="527"/>
      <c r="AF97" s="533"/>
      <c r="AG97" s="534"/>
      <c r="AH97" s="535"/>
      <c r="AI97" s="536"/>
      <c r="AJ97" s="537"/>
      <c r="AK97" s="538"/>
      <c r="AL97" s="535"/>
      <c r="AM97" s="536"/>
      <c r="AN97" s="527" t="s">
        <v>227</v>
      </c>
      <c r="AO97" s="534"/>
      <c r="AP97" s="527" t="s">
        <v>289</v>
      </c>
      <c r="AQ97" s="527"/>
      <c r="AR97" s="528"/>
      <c r="AS97" s="529"/>
      <c r="AT97" s="530"/>
      <c r="AU97" s="531"/>
      <c r="AV97" s="194">
        <f>COUNTA(J97:AU97)</f>
        <v>4</v>
      </c>
    </row>
    <row r="98" spans="1:48" s="194" customFormat="1" ht="18" customHeight="1" outlineLevel="1" x14ac:dyDescent="0.2">
      <c r="A98" s="59"/>
      <c r="B98" s="73" t="s">
        <v>41</v>
      </c>
      <c r="C98" s="71"/>
      <c r="D98" s="525"/>
      <c r="E98" s="521"/>
      <c r="F98" s="523"/>
      <c r="G98" s="520"/>
      <c r="H98" s="519"/>
      <c r="I98" s="522"/>
      <c r="J98" s="523"/>
      <c r="K98" s="532"/>
      <c r="L98" s="525"/>
      <c r="M98" s="526"/>
      <c r="N98" s="519"/>
      <c r="O98" s="520"/>
      <c r="P98" s="519"/>
      <c r="Q98" s="522"/>
      <c r="R98" s="519"/>
      <c r="S98" s="519"/>
      <c r="T98" s="525"/>
      <c r="U98" s="526"/>
      <c r="V98" s="523"/>
      <c r="W98" s="520"/>
      <c r="X98" s="519"/>
      <c r="Y98" s="522"/>
      <c r="Z98" s="519"/>
      <c r="AA98" s="519"/>
      <c r="AB98" s="525"/>
      <c r="AC98" s="526"/>
      <c r="AD98" s="519"/>
      <c r="AE98" s="520"/>
      <c r="AF98" s="521"/>
      <c r="AG98" s="522"/>
      <c r="AH98" s="523"/>
      <c r="AI98" s="520"/>
      <c r="AJ98" s="524"/>
      <c r="AK98" s="522"/>
      <c r="AL98" s="523"/>
      <c r="AM98" s="520"/>
      <c r="AN98" s="523"/>
      <c r="AO98" s="522"/>
      <c r="AP98" s="523"/>
      <c r="AQ98" s="532"/>
      <c r="AR98" s="539"/>
      <c r="AS98" s="540"/>
      <c r="AT98" s="541"/>
      <c r="AU98" s="542"/>
    </row>
    <row r="99" spans="1:48" s="194" customFormat="1" ht="16.5" customHeight="1" outlineLevel="1" x14ac:dyDescent="0.2">
      <c r="A99" s="59"/>
      <c r="B99" s="72" t="s">
        <v>315</v>
      </c>
      <c r="C99" s="71">
        <v>34</v>
      </c>
      <c r="D99" s="69"/>
      <c r="E99" s="64"/>
      <c r="F99" s="65"/>
      <c r="G99" s="67"/>
      <c r="H99" s="66"/>
      <c r="I99" s="68"/>
      <c r="J99" s="66"/>
      <c r="K99" s="70"/>
      <c r="L99" s="69"/>
      <c r="M99" s="68"/>
      <c r="N99" s="66"/>
      <c r="O99" s="67"/>
      <c r="P99" s="66"/>
      <c r="Q99" s="68"/>
      <c r="R99" s="66"/>
      <c r="S99" s="64"/>
      <c r="T99" s="69"/>
      <c r="U99" s="68"/>
      <c r="V99" s="65"/>
      <c r="W99" s="67"/>
      <c r="X99" s="66"/>
      <c r="Y99" s="68"/>
      <c r="Z99" s="66"/>
      <c r="AA99" s="64"/>
      <c r="AB99" s="69"/>
      <c r="AC99" s="68"/>
      <c r="AD99" s="66"/>
      <c r="AE99" s="64"/>
      <c r="AF99" s="67"/>
      <c r="AG99" s="68"/>
      <c r="AH99" s="65"/>
      <c r="AI99" s="67"/>
      <c r="AJ99" s="69"/>
      <c r="AK99" s="68"/>
      <c r="AL99" s="66"/>
      <c r="AM99" s="64"/>
      <c r="AN99" s="67"/>
      <c r="AO99" s="68"/>
      <c r="AP99" s="66"/>
      <c r="AQ99" s="70"/>
      <c r="AR99" s="63"/>
      <c r="AS99" s="62"/>
      <c r="AT99" s="61"/>
      <c r="AU99" s="60"/>
    </row>
    <row r="100" spans="1:48" s="194" customFormat="1" ht="16.5" customHeight="1" outlineLevel="1" thickBot="1" x14ac:dyDescent="0.25">
      <c r="A100" s="59"/>
      <c r="B100" s="58">
        <v>405</v>
      </c>
      <c r="C100" s="57">
        <v>32</v>
      </c>
      <c r="D100" s="509"/>
      <c r="E100" s="510"/>
      <c r="F100" s="511"/>
      <c r="G100" s="512"/>
      <c r="H100" s="511"/>
      <c r="I100" s="513"/>
      <c r="J100" s="496"/>
      <c r="K100" s="497"/>
      <c r="L100" s="509"/>
      <c r="M100" s="510"/>
      <c r="N100" s="513"/>
      <c r="O100" s="512"/>
      <c r="P100" s="511" t="s">
        <v>49</v>
      </c>
      <c r="Q100" s="513"/>
      <c r="R100" s="496" t="s">
        <v>52</v>
      </c>
      <c r="S100" s="497"/>
      <c r="T100" s="509"/>
      <c r="U100" s="510"/>
      <c r="V100" s="513"/>
      <c r="W100" s="512"/>
      <c r="X100" s="511"/>
      <c r="Y100" s="513"/>
      <c r="Z100" s="511"/>
      <c r="AA100" s="497"/>
      <c r="AB100" s="514"/>
      <c r="AC100" s="515"/>
      <c r="AD100" s="504"/>
      <c r="AE100" s="505"/>
      <c r="AF100" s="506"/>
      <c r="AG100" s="504"/>
      <c r="AH100" s="507"/>
      <c r="AI100" s="508"/>
      <c r="AJ100" s="509"/>
      <c r="AK100" s="510"/>
      <c r="AL100" s="511"/>
      <c r="AM100" s="512"/>
      <c r="AN100" s="511" t="s">
        <v>48</v>
      </c>
      <c r="AO100" s="513"/>
      <c r="AP100" s="777" t="s">
        <v>48</v>
      </c>
      <c r="AQ100" s="778"/>
      <c r="AR100" s="498"/>
      <c r="AS100" s="499"/>
      <c r="AT100" s="500"/>
      <c r="AU100" s="501"/>
    </row>
    <row r="101" spans="1:48" s="194" customFormat="1" ht="16.5" customHeight="1" outlineLevel="1" x14ac:dyDescent="0.2">
      <c r="A101" s="56"/>
      <c r="B101" s="55"/>
      <c r="C101" s="42">
        <f>SUM(C11:C95)</f>
        <v>689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</row>
    <row r="102" spans="1:48" s="49" customFormat="1" ht="4.5" customHeight="1" outlineLevel="1" x14ac:dyDescent="0.2">
      <c r="A102" s="54"/>
      <c r="B102" s="53"/>
      <c r="C102" s="52"/>
      <c r="D102" s="50"/>
      <c r="E102" s="50"/>
      <c r="F102" s="50"/>
      <c r="G102" s="50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</row>
    <row r="103" spans="1:48" s="194" customFormat="1" ht="4.5" customHeight="1" outlineLevel="1" x14ac:dyDescent="0.2">
      <c r="A103" s="48"/>
      <c r="B103" s="47"/>
      <c r="C103" s="46"/>
      <c r="D103" s="43"/>
      <c r="E103" s="43"/>
      <c r="F103" s="43"/>
      <c r="G103" s="46"/>
      <c r="H103" s="46"/>
      <c r="I103" s="46"/>
      <c r="J103" s="43"/>
      <c r="K103" s="43"/>
      <c r="L103" s="44"/>
      <c r="M103" s="44"/>
      <c r="N103" s="43"/>
      <c r="O103" s="43"/>
      <c r="P103" s="45"/>
      <c r="Q103" s="45"/>
      <c r="R103" s="44"/>
      <c r="S103" s="44"/>
      <c r="T103" s="43"/>
      <c r="U103" s="43"/>
      <c r="V103" s="43"/>
      <c r="W103" s="43"/>
      <c r="X103" s="43"/>
      <c r="Y103" s="43"/>
      <c r="Z103" s="43"/>
      <c r="AB103" s="43"/>
      <c r="AC103" s="43"/>
      <c r="AD103" s="43"/>
      <c r="AE103" s="43"/>
      <c r="AF103" s="43"/>
      <c r="AG103" s="43"/>
      <c r="AH103" s="43"/>
      <c r="AI103" s="43"/>
      <c r="AJ103" s="44"/>
      <c r="AK103" s="44"/>
      <c r="AL103" s="44"/>
      <c r="AM103" s="44"/>
      <c r="AN103" s="43"/>
      <c r="AO103" s="43"/>
      <c r="AP103" s="44"/>
      <c r="AQ103" s="44"/>
      <c r="AR103" s="43"/>
      <c r="AS103" s="43"/>
      <c r="AT103" s="43"/>
      <c r="AU103" s="43"/>
      <c r="AV103" s="42"/>
    </row>
    <row r="104" spans="1:48" s="194" customFormat="1" ht="19.5" customHeight="1" outlineLevel="1" thickBot="1" x14ac:dyDescent="0.25">
      <c r="B104" s="41" t="s">
        <v>10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38"/>
      <c r="T104" s="38"/>
      <c r="U104" s="38"/>
      <c r="V104" s="38"/>
      <c r="W104" s="38"/>
      <c r="X104" s="38"/>
      <c r="Y104" s="38"/>
      <c r="Z104" s="39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7" t="s">
        <v>9</v>
      </c>
    </row>
    <row r="105" spans="1:48" s="194" customFormat="1" ht="17.25" customHeight="1" outlineLevel="1" thickBot="1" x14ac:dyDescent="0.25">
      <c r="B105" s="502" t="s">
        <v>8</v>
      </c>
      <c r="C105" s="30"/>
      <c r="D105" s="31"/>
      <c r="E105" s="36"/>
      <c r="F105" s="30"/>
      <c r="G105" s="30" t="s">
        <v>7</v>
      </c>
      <c r="H105" s="30"/>
      <c r="I105" s="30"/>
      <c r="J105" s="30"/>
      <c r="K105" s="29"/>
      <c r="L105" s="31"/>
      <c r="M105" s="36"/>
      <c r="N105" s="30"/>
      <c r="O105" s="30" t="s">
        <v>6</v>
      </c>
      <c r="P105" s="30"/>
      <c r="Q105" s="30"/>
      <c r="R105" s="30"/>
      <c r="S105" s="196"/>
      <c r="T105" s="35"/>
      <c r="U105" s="34"/>
      <c r="V105" s="195"/>
      <c r="W105" s="195" t="s">
        <v>5</v>
      </c>
      <c r="X105" s="195"/>
      <c r="Y105" s="195"/>
      <c r="Z105" s="195"/>
      <c r="AA105" s="196"/>
      <c r="AB105" s="35"/>
      <c r="AC105" s="34"/>
      <c r="AD105" s="195"/>
      <c r="AE105" s="195" t="s">
        <v>4</v>
      </c>
      <c r="AF105" s="195"/>
      <c r="AG105" s="195"/>
      <c r="AH105" s="195"/>
      <c r="AI105" s="196"/>
      <c r="AJ105" s="35"/>
      <c r="AK105" s="34"/>
      <c r="AL105" s="195"/>
      <c r="AM105" s="195" t="s">
        <v>3</v>
      </c>
      <c r="AN105" s="195"/>
      <c r="AO105" s="195"/>
      <c r="AP105" s="195"/>
      <c r="AQ105" s="196"/>
      <c r="AR105" s="195"/>
      <c r="AS105" s="195" t="s">
        <v>2</v>
      </c>
      <c r="AT105" s="195"/>
      <c r="AU105" s="196"/>
    </row>
    <row r="106" spans="1:48" s="194" customFormat="1" ht="14.25" customHeight="1" outlineLevel="1" x14ac:dyDescent="0.2">
      <c r="B106" s="503"/>
      <c r="C106" s="33"/>
      <c r="D106" s="31">
        <v>1</v>
      </c>
      <c r="E106" s="28">
        <v>2</v>
      </c>
      <c r="F106" s="32">
        <v>3</v>
      </c>
      <c r="G106" s="29">
        <v>4</v>
      </c>
      <c r="H106" s="31">
        <v>5</v>
      </c>
      <c r="I106" s="28">
        <v>6</v>
      </c>
      <c r="J106" s="30">
        <v>7</v>
      </c>
      <c r="K106" s="29">
        <v>8</v>
      </c>
      <c r="L106" s="31">
        <v>1</v>
      </c>
      <c r="M106" s="28">
        <v>2</v>
      </c>
      <c r="N106" s="32">
        <v>3</v>
      </c>
      <c r="O106" s="29">
        <v>4</v>
      </c>
      <c r="P106" s="31">
        <v>5</v>
      </c>
      <c r="Q106" s="28">
        <v>6</v>
      </c>
      <c r="R106" s="30">
        <v>7</v>
      </c>
      <c r="S106" s="29">
        <v>8</v>
      </c>
      <c r="T106" s="31">
        <v>1</v>
      </c>
      <c r="U106" s="28">
        <v>2</v>
      </c>
      <c r="V106" s="32">
        <v>3</v>
      </c>
      <c r="W106" s="29">
        <v>4</v>
      </c>
      <c r="X106" s="31">
        <v>5</v>
      </c>
      <c r="Y106" s="28">
        <v>6</v>
      </c>
      <c r="Z106" s="30">
        <v>7</v>
      </c>
      <c r="AA106" s="29">
        <v>8</v>
      </c>
      <c r="AB106" s="31">
        <v>1</v>
      </c>
      <c r="AC106" s="28">
        <v>2</v>
      </c>
      <c r="AD106" s="32">
        <v>3</v>
      </c>
      <c r="AE106" s="29">
        <v>4</v>
      </c>
      <c r="AF106" s="31">
        <v>5</v>
      </c>
      <c r="AG106" s="28">
        <v>6</v>
      </c>
      <c r="AH106" s="30">
        <v>7</v>
      </c>
      <c r="AI106" s="29">
        <v>8</v>
      </c>
      <c r="AJ106" s="31">
        <v>1</v>
      </c>
      <c r="AK106" s="28">
        <v>2</v>
      </c>
      <c r="AL106" s="32">
        <v>3</v>
      </c>
      <c r="AM106" s="29">
        <v>4</v>
      </c>
      <c r="AN106" s="31">
        <v>5</v>
      </c>
      <c r="AO106" s="28">
        <v>6</v>
      </c>
      <c r="AP106" s="30">
        <v>7</v>
      </c>
      <c r="AQ106" s="29">
        <v>8</v>
      </c>
      <c r="AR106" s="28">
        <v>1</v>
      </c>
      <c r="AS106" s="27">
        <v>2</v>
      </c>
      <c r="AT106" s="27">
        <v>3</v>
      </c>
      <c r="AU106" s="26">
        <v>4</v>
      </c>
      <c r="AV106" s="7" t="s">
        <v>1</v>
      </c>
    </row>
    <row r="107" spans="1:48" s="194" customFormat="1" ht="16.5" customHeight="1" outlineLevel="1" x14ac:dyDescent="0.2">
      <c r="B107" s="121" t="s">
        <v>46</v>
      </c>
      <c r="C107" s="25"/>
      <c r="D107" s="19">
        <f t="shared" ref="D107:M116" si="0">IF($B107&lt;&gt;"",COUNTIF(D$12:D$102,$B107),0)</f>
        <v>1</v>
      </c>
      <c r="E107" s="14">
        <f t="shared" si="0"/>
        <v>0</v>
      </c>
      <c r="F107" s="14">
        <f t="shared" si="0"/>
        <v>1</v>
      </c>
      <c r="G107" s="14">
        <f t="shared" si="0"/>
        <v>0</v>
      </c>
      <c r="H107" s="14">
        <f t="shared" si="0"/>
        <v>0</v>
      </c>
      <c r="I107" s="14">
        <f t="shared" si="0"/>
        <v>0</v>
      </c>
      <c r="J107" s="14">
        <f t="shared" si="0"/>
        <v>0</v>
      </c>
      <c r="K107" s="18">
        <f t="shared" si="0"/>
        <v>0</v>
      </c>
      <c r="L107" s="19">
        <f t="shared" si="0"/>
        <v>0</v>
      </c>
      <c r="M107" s="14">
        <f t="shared" si="0"/>
        <v>0</v>
      </c>
      <c r="N107" s="14">
        <f t="shared" ref="N107:W116" si="1">IF($B107&lt;&gt;"",COUNTIF(N$12:N$102,$B107),0)</f>
        <v>0</v>
      </c>
      <c r="O107" s="14">
        <f t="shared" si="1"/>
        <v>0</v>
      </c>
      <c r="P107" s="14">
        <f t="shared" si="1"/>
        <v>1</v>
      </c>
      <c r="Q107" s="14">
        <f t="shared" si="1"/>
        <v>0</v>
      </c>
      <c r="R107" s="14">
        <f t="shared" si="1"/>
        <v>1</v>
      </c>
      <c r="S107" s="18">
        <f t="shared" si="1"/>
        <v>0</v>
      </c>
      <c r="T107" s="19">
        <f t="shared" si="1"/>
        <v>0</v>
      </c>
      <c r="U107" s="14">
        <f t="shared" si="1"/>
        <v>0</v>
      </c>
      <c r="V107" s="14">
        <f t="shared" si="1"/>
        <v>0</v>
      </c>
      <c r="W107" s="14">
        <f t="shared" si="1"/>
        <v>0</v>
      </c>
      <c r="X107" s="14">
        <f t="shared" ref="X107:AG116" si="2">IF($B107&lt;&gt;"",COUNTIF(X$12:X$102,$B107),0)</f>
        <v>0</v>
      </c>
      <c r="Y107" s="14">
        <f t="shared" si="2"/>
        <v>0</v>
      </c>
      <c r="Z107" s="14">
        <f t="shared" si="2"/>
        <v>0</v>
      </c>
      <c r="AA107" s="18">
        <f t="shared" si="2"/>
        <v>0</v>
      </c>
      <c r="AB107" s="19">
        <f t="shared" si="2"/>
        <v>0</v>
      </c>
      <c r="AC107" s="14">
        <f t="shared" si="2"/>
        <v>0</v>
      </c>
      <c r="AD107" s="14">
        <f t="shared" si="2"/>
        <v>0</v>
      </c>
      <c r="AE107" s="14">
        <f t="shared" si="2"/>
        <v>0</v>
      </c>
      <c r="AF107" s="14">
        <f t="shared" si="2"/>
        <v>0</v>
      </c>
      <c r="AG107" s="14">
        <f t="shared" si="2"/>
        <v>0</v>
      </c>
      <c r="AH107" s="14">
        <f t="shared" ref="AH107:AU116" si="3">IF($B107&lt;&gt;"",COUNTIF(AH$12:AH$102,$B107),0)</f>
        <v>0</v>
      </c>
      <c r="AI107" s="18">
        <f t="shared" si="3"/>
        <v>0</v>
      </c>
      <c r="AJ107" s="19">
        <f t="shared" si="3"/>
        <v>1</v>
      </c>
      <c r="AK107" s="14">
        <f t="shared" si="3"/>
        <v>0</v>
      </c>
      <c r="AL107" s="14">
        <f t="shared" si="3"/>
        <v>1</v>
      </c>
      <c r="AM107" s="14">
        <f t="shared" si="3"/>
        <v>0</v>
      </c>
      <c r="AN107" s="14">
        <f t="shared" si="3"/>
        <v>0</v>
      </c>
      <c r="AO107" s="14">
        <f t="shared" si="3"/>
        <v>0</v>
      </c>
      <c r="AP107" s="14">
        <f t="shared" si="3"/>
        <v>0</v>
      </c>
      <c r="AQ107" s="18">
        <f t="shared" si="3"/>
        <v>0</v>
      </c>
      <c r="AR107" s="17">
        <f t="shared" si="3"/>
        <v>0</v>
      </c>
      <c r="AS107" s="14">
        <f t="shared" si="3"/>
        <v>0</v>
      </c>
      <c r="AT107" s="14">
        <f t="shared" si="3"/>
        <v>0</v>
      </c>
      <c r="AU107" s="14">
        <f t="shared" si="3"/>
        <v>0</v>
      </c>
      <c r="AV107" s="24">
        <f t="shared" ref="AV107:AV128" si="4">SUM(D107:AU107)*2</f>
        <v>12</v>
      </c>
    </row>
    <row r="108" spans="1:48" s="194" customFormat="1" ht="18" customHeight="1" outlineLevel="1" x14ac:dyDescent="0.2">
      <c r="B108" s="22" t="s">
        <v>31</v>
      </c>
      <c r="C108" s="20"/>
      <c r="D108" s="19">
        <f t="shared" si="0"/>
        <v>0</v>
      </c>
      <c r="E108" s="14">
        <f t="shared" si="0"/>
        <v>0</v>
      </c>
      <c r="F108" s="14">
        <f t="shared" si="0"/>
        <v>0</v>
      </c>
      <c r="G108" s="14">
        <f t="shared" si="0"/>
        <v>0</v>
      </c>
      <c r="H108" s="14">
        <f t="shared" si="0"/>
        <v>0</v>
      </c>
      <c r="I108" s="14">
        <f t="shared" si="0"/>
        <v>0</v>
      </c>
      <c r="J108" s="14">
        <f t="shared" si="0"/>
        <v>0</v>
      </c>
      <c r="K108" s="18">
        <f t="shared" si="0"/>
        <v>0</v>
      </c>
      <c r="L108" s="19">
        <f t="shared" si="0"/>
        <v>1</v>
      </c>
      <c r="M108" s="14">
        <f t="shared" si="0"/>
        <v>0</v>
      </c>
      <c r="N108" s="14">
        <f t="shared" si="1"/>
        <v>1</v>
      </c>
      <c r="O108" s="14">
        <f t="shared" si="1"/>
        <v>0</v>
      </c>
      <c r="P108" s="14">
        <f t="shared" si="1"/>
        <v>1</v>
      </c>
      <c r="Q108" s="14">
        <f t="shared" si="1"/>
        <v>0</v>
      </c>
      <c r="R108" s="14">
        <f t="shared" si="1"/>
        <v>1</v>
      </c>
      <c r="S108" s="18">
        <f t="shared" si="1"/>
        <v>0</v>
      </c>
      <c r="T108" s="19">
        <f t="shared" si="1"/>
        <v>0</v>
      </c>
      <c r="U108" s="14">
        <f t="shared" si="1"/>
        <v>0</v>
      </c>
      <c r="V108" s="14">
        <f t="shared" si="1"/>
        <v>0</v>
      </c>
      <c r="W108" s="14">
        <f t="shared" si="1"/>
        <v>0</v>
      </c>
      <c r="X108" s="14">
        <f t="shared" si="2"/>
        <v>0</v>
      </c>
      <c r="Y108" s="14">
        <f t="shared" si="2"/>
        <v>0</v>
      </c>
      <c r="Z108" s="14">
        <f t="shared" si="2"/>
        <v>0</v>
      </c>
      <c r="AA108" s="18">
        <f t="shared" si="2"/>
        <v>0</v>
      </c>
      <c r="AB108" s="19">
        <f t="shared" si="2"/>
        <v>0</v>
      </c>
      <c r="AC108" s="14">
        <f t="shared" si="2"/>
        <v>0</v>
      </c>
      <c r="AD108" s="14">
        <f t="shared" si="2"/>
        <v>0</v>
      </c>
      <c r="AE108" s="14">
        <f t="shared" si="2"/>
        <v>0</v>
      </c>
      <c r="AF108" s="14">
        <f t="shared" si="2"/>
        <v>0</v>
      </c>
      <c r="AG108" s="14">
        <f t="shared" si="2"/>
        <v>0</v>
      </c>
      <c r="AH108" s="14">
        <f t="shared" si="3"/>
        <v>0</v>
      </c>
      <c r="AI108" s="18">
        <f t="shared" si="3"/>
        <v>0</v>
      </c>
      <c r="AJ108" s="19">
        <f t="shared" si="3"/>
        <v>1</v>
      </c>
      <c r="AK108" s="14">
        <f t="shared" si="3"/>
        <v>0</v>
      </c>
      <c r="AL108" s="14">
        <f t="shared" si="3"/>
        <v>1</v>
      </c>
      <c r="AM108" s="14">
        <f t="shared" si="3"/>
        <v>0</v>
      </c>
      <c r="AN108" s="14">
        <f t="shared" si="3"/>
        <v>0</v>
      </c>
      <c r="AO108" s="14">
        <f t="shared" si="3"/>
        <v>0</v>
      </c>
      <c r="AP108" s="14">
        <f t="shared" si="3"/>
        <v>0</v>
      </c>
      <c r="AQ108" s="18">
        <f t="shared" si="3"/>
        <v>0</v>
      </c>
      <c r="AR108" s="17">
        <f t="shared" si="3"/>
        <v>0</v>
      </c>
      <c r="AS108" s="14">
        <f t="shared" si="3"/>
        <v>0</v>
      </c>
      <c r="AT108" s="14">
        <f t="shared" si="3"/>
        <v>0</v>
      </c>
      <c r="AU108" s="14">
        <f t="shared" si="3"/>
        <v>0</v>
      </c>
      <c r="AV108" s="9">
        <f t="shared" si="4"/>
        <v>12</v>
      </c>
    </row>
    <row r="109" spans="1:48" s="194" customFormat="1" ht="16.5" customHeight="1" outlineLevel="1" x14ac:dyDescent="0.2">
      <c r="B109" s="22" t="s">
        <v>45</v>
      </c>
      <c r="C109" s="20"/>
      <c r="D109" s="19">
        <f t="shared" si="0"/>
        <v>0</v>
      </c>
      <c r="E109" s="14">
        <f t="shared" si="0"/>
        <v>0</v>
      </c>
      <c r="F109" s="14">
        <f t="shared" si="0"/>
        <v>0</v>
      </c>
      <c r="G109" s="14">
        <f t="shared" si="0"/>
        <v>0</v>
      </c>
      <c r="H109" s="14">
        <f t="shared" si="0"/>
        <v>0</v>
      </c>
      <c r="I109" s="14">
        <f t="shared" si="0"/>
        <v>0</v>
      </c>
      <c r="J109" s="14">
        <f t="shared" si="0"/>
        <v>0</v>
      </c>
      <c r="K109" s="18">
        <f t="shared" si="0"/>
        <v>0</v>
      </c>
      <c r="L109" s="19">
        <f t="shared" si="0"/>
        <v>1</v>
      </c>
      <c r="M109" s="14">
        <f t="shared" si="0"/>
        <v>0</v>
      </c>
      <c r="N109" s="14">
        <f t="shared" si="1"/>
        <v>1</v>
      </c>
      <c r="O109" s="14">
        <f t="shared" si="1"/>
        <v>0</v>
      </c>
      <c r="P109" s="14">
        <f t="shared" si="1"/>
        <v>1</v>
      </c>
      <c r="Q109" s="14">
        <f t="shared" si="1"/>
        <v>0</v>
      </c>
      <c r="R109" s="14">
        <f t="shared" si="1"/>
        <v>1</v>
      </c>
      <c r="S109" s="18">
        <f t="shared" si="1"/>
        <v>0</v>
      </c>
      <c r="T109" s="19">
        <f t="shared" si="1"/>
        <v>0</v>
      </c>
      <c r="U109" s="14">
        <f t="shared" si="1"/>
        <v>0</v>
      </c>
      <c r="V109" s="14">
        <f t="shared" si="1"/>
        <v>0</v>
      </c>
      <c r="W109" s="14">
        <f t="shared" si="1"/>
        <v>0</v>
      </c>
      <c r="X109" s="14">
        <f t="shared" si="2"/>
        <v>0</v>
      </c>
      <c r="Y109" s="14">
        <f t="shared" si="2"/>
        <v>0</v>
      </c>
      <c r="Z109" s="14">
        <f t="shared" si="2"/>
        <v>0</v>
      </c>
      <c r="AA109" s="18">
        <f t="shared" si="2"/>
        <v>0</v>
      </c>
      <c r="AB109" s="19">
        <f t="shared" si="2"/>
        <v>0</v>
      </c>
      <c r="AC109" s="14">
        <f t="shared" si="2"/>
        <v>0</v>
      </c>
      <c r="AD109" s="14">
        <f t="shared" si="2"/>
        <v>0</v>
      </c>
      <c r="AE109" s="14">
        <f t="shared" si="2"/>
        <v>0</v>
      </c>
      <c r="AF109" s="14">
        <f t="shared" si="2"/>
        <v>0</v>
      </c>
      <c r="AG109" s="14">
        <f t="shared" si="2"/>
        <v>0</v>
      </c>
      <c r="AH109" s="14">
        <f t="shared" si="3"/>
        <v>0</v>
      </c>
      <c r="AI109" s="18">
        <f t="shared" si="3"/>
        <v>0</v>
      </c>
      <c r="AJ109" s="19">
        <f t="shared" si="3"/>
        <v>0</v>
      </c>
      <c r="AK109" s="14">
        <f t="shared" si="3"/>
        <v>0</v>
      </c>
      <c r="AL109" s="14">
        <f t="shared" si="3"/>
        <v>0</v>
      </c>
      <c r="AM109" s="14">
        <f t="shared" si="3"/>
        <v>0</v>
      </c>
      <c r="AN109" s="14">
        <f t="shared" si="3"/>
        <v>0</v>
      </c>
      <c r="AO109" s="14">
        <f t="shared" si="3"/>
        <v>0</v>
      </c>
      <c r="AP109" s="14">
        <f t="shared" si="3"/>
        <v>0</v>
      </c>
      <c r="AQ109" s="18">
        <f t="shared" si="3"/>
        <v>0</v>
      </c>
      <c r="AR109" s="17">
        <f t="shared" si="3"/>
        <v>0</v>
      </c>
      <c r="AS109" s="14">
        <f t="shared" si="3"/>
        <v>0</v>
      </c>
      <c r="AT109" s="14">
        <f t="shared" si="3"/>
        <v>0</v>
      </c>
      <c r="AU109" s="14">
        <f t="shared" si="3"/>
        <v>0</v>
      </c>
      <c r="AV109" s="9">
        <f t="shared" si="4"/>
        <v>8</v>
      </c>
    </row>
    <row r="110" spans="1:48" s="194" customFormat="1" ht="18" customHeight="1" outlineLevel="1" x14ac:dyDescent="0.2">
      <c r="B110" s="22" t="s">
        <v>113</v>
      </c>
      <c r="C110" s="20"/>
      <c r="D110" s="19">
        <f t="shared" si="0"/>
        <v>0</v>
      </c>
      <c r="E110" s="14">
        <f t="shared" si="0"/>
        <v>0</v>
      </c>
      <c r="F110" s="14">
        <f t="shared" si="0"/>
        <v>0</v>
      </c>
      <c r="G110" s="14">
        <f t="shared" si="0"/>
        <v>0</v>
      </c>
      <c r="H110" s="14">
        <f t="shared" si="0"/>
        <v>0</v>
      </c>
      <c r="I110" s="14">
        <f t="shared" si="0"/>
        <v>0</v>
      </c>
      <c r="J110" s="14">
        <f t="shared" si="0"/>
        <v>0</v>
      </c>
      <c r="K110" s="18">
        <f t="shared" si="0"/>
        <v>0</v>
      </c>
      <c r="L110" s="19">
        <f t="shared" si="0"/>
        <v>1</v>
      </c>
      <c r="M110" s="14">
        <f t="shared" si="0"/>
        <v>0</v>
      </c>
      <c r="N110" s="14">
        <f t="shared" si="1"/>
        <v>0</v>
      </c>
      <c r="O110" s="14">
        <f t="shared" si="1"/>
        <v>0</v>
      </c>
      <c r="P110" s="14">
        <f t="shared" si="1"/>
        <v>0</v>
      </c>
      <c r="Q110" s="14">
        <f t="shared" si="1"/>
        <v>0</v>
      </c>
      <c r="R110" s="14">
        <f t="shared" si="1"/>
        <v>1</v>
      </c>
      <c r="S110" s="18">
        <f t="shared" si="1"/>
        <v>0</v>
      </c>
      <c r="T110" s="19">
        <f t="shared" si="1"/>
        <v>0</v>
      </c>
      <c r="U110" s="14">
        <f t="shared" si="1"/>
        <v>0</v>
      </c>
      <c r="V110" s="14">
        <f t="shared" si="1"/>
        <v>0</v>
      </c>
      <c r="W110" s="14">
        <f t="shared" si="1"/>
        <v>0</v>
      </c>
      <c r="X110" s="14">
        <f t="shared" si="2"/>
        <v>0</v>
      </c>
      <c r="Y110" s="14">
        <f t="shared" si="2"/>
        <v>0</v>
      </c>
      <c r="Z110" s="14">
        <f t="shared" si="2"/>
        <v>0</v>
      </c>
      <c r="AA110" s="18">
        <f t="shared" si="2"/>
        <v>0</v>
      </c>
      <c r="AB110" s="19">
        <f t="shared" si="2"/>
        <v>0</v>
      </c>
      <c r="AC110" s="14">
        <f t="shared" si="2"/>
        <v>0</v>
      </c>
      <c r="AD110" s="14">
        <f t="shared" si="2"/>
        <v>0</v>
      </c>
      <c r="AE110" s="14">
        <f t="shared" si="2"/>
        <v>0</v>
      </c>
      <c r="AF110" s="14">
        <f t="shared" si="2"/>
        <v>0</v>
      </c>
      <c r="AG110" s="14">
        <f t="shared" si="2"/>
        <v>0</v>
      </c>
      <c r="AH110" s="14">
        <f t="shared" si="3"/>
        <v>0</v>
      </c>
      <c r="AI110" s="18">
        <f t="shared" si="3"/>
        <v>0</v>
      </c>
      <c r="AJ110" s="19">
        <f t="shared" si="3"/>
        <v>1</v>
      </c>
      <c r="AK110" s="14">
        <f t="shared" si="3"/>
        <v>0</v>
      </c>
      <c r="AL110" s="14">
        <f t="shared" si="3"/>
        <v>1</v>
      </c>
      <c r="AM110" s="14">
        <f t="shared" si="3"/>
        <v>0</v>
      </c>
      <c r="AN110" s="14">
        <f t="shared" si="3"/>
        <v>1</v>
      </c>
      <c r="AO110" s="14">
        <f t="shared" si="3"/>
        <v>0</v>
      </c>
      <c r="AP110" s="14">
        <f t="shared" si="3"/>
        <v>1</v>
      </c>
      <c r="AQ110" s="18">
        <f t="shared" si="3"/>
        <v>0</v>
      </c>
      <c r="AR110" s="17">
        <f t="shared" si="3"/>
        <v>0</v>
      </c>
      <c r="AS110" s="14">
        <f t="shared" si="3"/>
        <v>0</v>
      </c>
      <c r="AT110" s="14">
        <f t="shared" si="3"/>
        <v>0</v>
      </c>
      <c r="AU110" s="14">
        <f t="shared" si="3"/>
        <v>0</v>
      </c>
      <c r="AV110" s="9">
        <f t="shared" si="4"/>
        <v>12</v>
      </c>
    </row>
    <row r="111" spans="1:48" s="194" customFormat="1" ht="18" customHeight="1" outlineLevel="1" x14ac:dyDescent="0.2">
      <c r="B111" s="22" t="s">
        <v>149</v>
      </c>
      <c r="C111" s="20"/>
      <c r="D111" s="19">
        <f t="shared" si="0"/>
        <v>0</v>
      </c>
      <c r="E111" s="14">
        <f t="shared" si="0"/>
        <v>0</v>
      </c>
      <c r="F111" s="14">
        <f t="shared" si="0"/>
        <v>0</v>
      </c>
      <c r="G111" s="14">
        <f t="shared" si="0"/>
        <v>0</v>
      </c>
      <c r="H111" s="14">
        <f t="shared" si="0"/>
        <v>0</v>
      </c>
      <c r="I111" s="14">
        <f t="shared" si="0"/>
        <v>0</v>
      </c>
      <c r="J111" s="14">
        <f t="shared" si="0"/>
        <v>0</v>
      </c>
      <c r="K111" s="18">
        <f t="shared" si="0"/>
        <v>0</v>
      </c>
      <c r="L111" s="19">
        <f t="shared" si="0"/>
        <v>1</v>
      </c>
      <c r="M111" s="14">
        <f t="shared" si="0"/>
        <v>0</v>
      </c>
      <c r="N111" s="14">
        <f t="shared" si="1"/>
        <v>1</v>
      </c>
      <c r="O111" s="14">
        <f t="shared" si="1"/>
        <v>0</v>
      </c>
      <c r="P111" s="14">
        <f t="shared" si="1"/>
        <v>1</v>
      </c>
      <c r="Q111" s="14">
        <f t="shared" si="1"/>
        <v>0</v>
      </c>
      <c r="R111" s="14">
        <f t="shared" si="1"/>
        <v>0</v>
      </c>
      <c r="S111" s="18">
        <f t="shared" si="1"/>
        <v>0</v>
      </c>
      <c r="T111" s="19">
        <f t="shared" si="1"/>
        <v>0</v>
      </c>
      <c r="U111" s="14">
        <f t="shared" si="1"/>
        <v>0</v>
      </c>
      <c r="V111" s="14">
        <f t="shared" si="1"/>
        <v>0</v>
      </c>
      <c r="W111" s="14">
        <f t="shared" si="1"/>
        <v>0</v>
      </c>
      <c r="X111" s="14">
        <f t="shared" si="2"/>
        <v>0</v>
      </c>
      <c r="Y111" s="14">
        <f t="shared" si="2"/>
        <v>0</v>
      </c>
      <c r="Z111" s="14">
        <f t="shared" si="2"/>
        <v>0</v>
      </c>
      <c r="AA111" s="18">
        <f t="shared" si="2"/>
        <v>0</v>
      </c>
      <c r="AB111" s="19">
        <f t="shared" si="2"/>
        <v>0</v>
      </c>
      <c r="AC111" s="14">
        <f t="shared" si="2"/>
        <v>0</v>
      </c>
      <c r="AD111" s="14">
        <f t="shared" si="2"/>
        <v>0</v>
      </c>
      <c r="AE111" s="14">
        <f t="shared" si="2"/>
        <v>0</v>
      </c>
      <c r="AF111" s="14">
        <f t="shared" si="2"/>
        <v>0</v>
      </c>
      <c r="AG111" s="14">
        <f t="shared" si="2"/>
        <v>0</v>
      </c>
      <c r="AH111" s="14">
        <f t="shared" si="3"/>
        <v>0</v>
      </c>
      <c r="AI111" s="18">
        <f t="shared" si="3"/>
        <v>0</v>
      </c>
      <c r="AJ111" s="19">
        <f t="shared" si="3"/>
        <v>1</v>
      </c>
      <c r="AK111" s="14">
        <f t="shared" si="3"/>
        <v>0</v>
      </c>
      <c r="AL111" s="14">
        <f t="shared" si="3"/>
        <v>1</v>
      </c>
      <c r="AM111" s="14">
        <f t="shared" si="3"/>
        <v>0</v>
      </c>
      <c r="AN111" s="14">
        <f t="shared" si="3"/>
        <v>1</v>
      </c>
      <c r="AO111" s="14">
        <f t="shared" si="3"/>
        <v>0</v>
      </c>
      <c r="AP111" s="14">
        <f t="shared" si="3"/>
        <v>1</v>
      </c>
      <c r="AQ111" s="18">
        <f t="shared" si="3"/>
        <v>0</v>
      </c>
      <c r="AR111" s="17">
        <f t="shared" si="3"/>
        <v>0</v>
      </c>
      <c r="AS111" s="14">
        <f t="shared" si="3"/>
        <v>0</v>
      </c>
      <c r="AT111" s="14">
        <f t="shared" si="3"/>
        <v>0</v>
      </c>
      <c r="AU111" s="14">
        <f t="shared" si="3"/>
        <v>0</v>
      </c>
      <c r="AV111" s="9">
        <f t="shared" si="4"/>
        <v>14</v>
      </c>
    </row>
    <row r="112" spans="1:48" s="194" customFormat="1" ht="18" customHeight="1" outlineLevel="1" x14ac:dyDescent="0.2">
      <c r="B112" s="22" t="s">
        <v>48</v>
      </c>
      <c r="C112" s="20"/>
      <c r="D112" s="19">
        <f t="shared" si="0"/>
        <v>0</v>
      </c>
      <c r="E112" s="14">
        <f t="shared" si="0"/>
        <v>0</v>
      </c>
      <c r="F112" s="14">
        <f t="shared" si="0"/>
        <v>0</v>
      </c>
      <c r="G112" s="14">
        <f t="shared" si="0"/>
        <v>0</v>
      </c>
      <c r="H112" s="14">
        <f t="shared" si="0"/>
        <v>0</v>
      </c>
      <c r="I112" s="14">
        <f t="shared" si="0"/>
        <v>0</v>
      </c>
      <c r="J112" s="14">
        <f t="shared" si="0"/>
        <v>0</v>
      </c>
      <c r="K112" s="18">
        <f t="shared" si="0"/>
        <v>0</v>
      </c>
      <c r="L112" s="19">
        <f t="shared" si="0"/>
        <v>1</v>
      </c>
      <c r="M112" s="14">
        <f t="shared" si="0"/>
        <v>0</v>
      </c>
      <c r="N112" s="14">
        <f t="shared" si="1"/>
        <v>1</v>
      </c>
      <c r="O112" s="14">
        <f t="shared" si="1"/>
        <v>0</v>
      </c>
      <c r="P112" s="14">
        <f t="shared" si="1"/>
        <v>1</v>
      </c>
      <c r="Q112" s="14">
        <f t="shared" si="1"/>
        <v>0</v>
      </c>
      <c r="R112" s="14">
        <f t="shared" si="1"/>
        <v>0</v>
      </c>
      <c r="S112" s="18">
        <f t="shared" si="1"/>
        <v>0</v>
      </c>
      <c r="T112" s="19">
        <f t="shared" si="1"/>
        <v>0</v>
      </c>
      <c r="U112" s="14">
        <f t="shared" si="1"/>
        <v>0</v>
      </c>
      <c r="V112" s="14">
        <f t="shared" si="1"/>
        <v>0</v>
      </c>
      <c r="W112" s="14">
        <f t="shared" si="1"/>
        <v>0</v>
      </c>
      <c r="X112" s="14">
        <f t="shared" si="2"/>
        <v>0</v>
      </c>
      <c r="Y112" s="14">
        <f t="shared" si="2"/>
        <v>0</v>
      </c>
      <c r="Z112" s="14">
        <f t="shared" si="2"/>
        <v>0</v>
      </c>
      <c r="AA112" s="18">
        <f t="shared" si="2"/>
        <v>0</v>
      </c>
      <c r="AB112" s="19">
        <f t="shared" si="2"/>
        <v>0</v>
      </c>
      <c r="AC112" s="14">
        <f t="shared" si="2"/>
        <v>0</v>
      </c>
      <c r="AD112" s="14">
        <f t="shared" si="2"/>
        <v>0</v>
      </c>
      <c r="AE112" s="14">
        <f t="shared" si="2"/>
        <v>0</v>
      </c>
      <c r="AF112" s="14">
        <f t="shared" si="2"/>
        <v>0</v>
      </c>
      <c r="AG112" s="14">
        <f t="shared" si="2"/>
        <v>0</v>
      </c>
      <c r="AH112" s="14">
        <f t="shared" si="3"/>
        <v>0</v>
      </c>
      <c r="AI112" s="18">
        <f t="shared" si="3"/>
        <v>0</v>
      </c>
      <c r="AJ112" s="19">
        <f t="shared" si="3"/>
        <v>0</v>
      </c>
      <c r="AK112" s="14">
        <f t="shared" si="3"/>
        <v>0</v>
      </c>
      <c r="AL112" s="14">
        <f t="shared" si="3"/>
        <v>1</v>
      </c>
      <c r="AM112" s="14">
        <f t="shared" si="3"/>
        <v>0</v>
      </c>
      <c r="AN112" s="14">
        <f t="shared" si="3"/>
        <v>1</v>
      </c>
      <c r="AO112" s="14">
        <f t="shared" si="3"/>
        <v>0</v>
      </c>
      <c r="AP112" s="14">
        <f t="shared" si="3"/>
        <v>1</v>
      </c>
      <c r="AQ112" s="18">
        <f t="shared" si="3"/>
        <v>0</v>
      </c>
      <c r="AR112" s="17">
        <f t="shared" si="3"/>
        <v>0</v>
      </c>
      <c r="AS112" s="14">
        <f t="shared" si="3"/>
        <v>0</v>
      </c>
      <c r="AT112" s="14">
        <f t="shared" si="3"/>
        <v>0</v>
      </c>
      <c r="AU112" s="14">
        <f t="shared" si="3"/>
        <v>0</v>
      </c>
      <c r="AV112" s="9">
        <f t="shared" si="4"/>
        <v>12</v>
      </c>
    </row>
    <row r="113" spans="2:48" s="194" customFormat="1" ht="16.5" customHeight="1" outlineLevel="1" x14ac:dyDescent="0.2">
      <c r="B113" s="22" t="s">
        <v>49</v>
      </c>
      <c r="C113" s="23"/>
      <c r="D113" s="19">
        <f t="shared" si="0"/>
        <v>0</v>
      </c>
      <c r="E113" s="14">
        <f t="shared" si="0"/>
        <v>0</v>
      </c>
      <c r="F113" s="14">
        <f t="shared" si="0"/>
        <v>0</v>
      </c>
      <c r="G113" s="14">
        <f t="shared" si="0"/>
        <v>0</v>
      </c>
      <c r="H113" s="14">
        <f t="shared" si="0"/>
        <v>0</v>
      </c>
      <c r="I113" s="14">
        <f t="shared" si="0"/>
        <v>0</v>
      </c>
      <c r="J113" s="14">
        <f t="shared" si="0"/>
        <v>0</v>
      </c>
      <c r="K113" s="18">
        <f t="shared" si="0"/>
        <v>0</v>
      </c>
      <c r="L113" s="19">
        <f t="shared" si="0"/>
        <v>0</v>
      </c>
      <c r="M113" s="14">
        <f t="shared" si="0"/>
        <v>0</v>
      </c>
      <c r="N113" s="14">
        <f t="shared" si="1"/>
        <v>1</v>
      </c>
      <c r="O113" s="14">
        <f t="shared" si="1"/>
        <v>0</v>
      </c>
      <c r="P113" s="14">
        <f t="shared" si="1"/>
        <v>1</v>
      </c>
      <c r="Q113" s="14">
        <f t="shared" si="1"/>
        <v>0</v>
      </c>
      <c r="R113" s="14">
        <f t="shared" si="1"/>
        <v>1</v>
      </c>
      <c r="S113" s="18">
        <f t="shared" si="1"/>
        <v>0</v>
      </c>
      <c r="T113" s="19">
        <f t="shared" si="1"/>
        <v>0</v>
      </c>
      <c r="U113" s="14">
        <f t="shared" si="1"/>
        <v>0</v>
      </c>
      <c r="V113" s="14">
        <f t="shared" si="1"/>
        <v>0</v>
      </c>
      <c r="W113" s="14">
        <f t="shared" si="1"/>
        <v>0</v>
      </c>
      <c r="X113" s="14">
        <f t="shared" si="2"/>
        <v>0</v>
      </c>
      <c r="Y113" s="14">
        <f t="shared" si="2"/>
        <v>0</v>
      </c>
      <c r="Z113" s="14">
        <f t="shared" si="2"/>
        <v>0</v>
      </c>
      <c r="AA113" s="18">
        <f t="shared" si="2"/>
        <v>0</v>
      </c>
      <c r="AB113" s="19">
        <f t="shared" si="2"/>
        <v>0</v>
      </c>
      <c r="AC113" s="14">
        <f t="shared" si="2"/>
        <v>0</v>
      </c>
      <c r="AD113" s="14">
        <f t="shared" si="2"/>
        <v>0</v>
      </c>
      <c r="AE113" s="14">
        <f t="shared" si="2"/>
        <v>0</v>
      </c>
      <c r="AF113" s="14">
        <f t="shared" si="2"/>
        <v>0</v>
      </c>
      <c r="AG113" s="14">
        <f t="shared" si="2"/>
        <v>0</v>
      </c>
      <c r="AH113" s="14">
        <f t="shared" si="3"/>
        <v>0</v>
      </c>
      <c r="AI113" s="18">
        <f t="shared" si="3"/>
        <v>0</v>
      </c>
      <c r="AJ113" s="19">
        <f t="shared" si="3"/>
        <v>0</v>
      </c>
      <c r="AK113" s="14">
        <f t="shared" si="3"/>
        <v>0</v>
      </c>
      <c r="AL113" s="14">
        <f t="shared" si="3"/>
        <v>0</v>
      </c>
      <c r="AM113" s="14">
        <f t="shared" si="3"/>
        <v>0</v>
      </c>
      <c r="AN113" s="14">
        <f t="shared" si="3"/>
        <v>1</v>
      </c>
      <c r="AO113" s="14">
        <f t="shared" si="3"/>
        <v>0</v>
      </c>
      <c r="AP113" s="14">
        <f t="shared" si="3"/>
        <v>1</v>
      </c>
      <c r="AQ113" s="18">
        <f t="shared" si="3"/>
        <v>0</v>
      </c>
      <c r="AR113" s="17">
        <f t="shared" si="3"/>
        <v>0</v>
      </c>
      <c r="AS113" s="14">
        <f t="shared" si="3"/>
        <v>0</v>
      </c>
      <c r="AT113" s="14">
        <f t="shared" si="3"/>
        <v>0</v>
      </c>
      <c r="AU113" s="14">
        <f t="shared" si="3"/>
        <v>0</v>
      </c>
      <c r="AV113" s="9">
        <f t="shared" si="4"/>
        <v>10</v>
      </c>
    </row>
    <row r="114" spans="2:48" s="194" customFormat="1" ht="16.5" customHeight="1" outlineLevel="1" x14ac:dyDescent="0.2">
      <c r="B114" s="22" t="s">
        <v>50</v>
      </c>
      <c r="C114" s="20"/>
      <c r="D114" s="19">
        <f t="shared" si="0"/>
        <v>0</v>
      </c>
      <c r="E114" s="14">
        <f t="shared" si="0"/>
        <v>0</v>
      </c>
      <c r="F114" s="14">
        <f t="shared" si="0"/>
        <v>0</v>
      </c>
      <c r="G114" s="14">
        <f t="shared" si="0"/>
        <v>0</v>
      </c>
      <c r="H114" s="14">
        <f t="shared" si="0"/>
        <v>0</v>
      </c>
      <c r="I114" s="14">
        <f t="shared" si="0"/>
        <v>0</v>
      </c>
      <c r="J114" s="14">
        <f t="shared" si="0"/>
        <v>0</v>
      </c>
      <c r="K114" s="18">
        <f t="shared" si="0"/>
        <v>0</v>
      </c>
      <c r="L114" s="19">
        <f t="shared" si="0"/>
        <v>1</v>
      </c>
      <c r="M114" s="14">
        <f t="shared" si="0"/>
        <v>0</v>
      </c>
      <c r="N114" s="14">
        <f t="shared" si="1"/>
        <v>1</v>
      </c>
      <c r="O114" s="14">
        <f t="shared" si="1"/>
        <v>0</v>
      </c>
      <c r="P114" s="14">
        <f t="shared" si="1"/>
        <v>0</v>
      </c>
      <c r="Q114" s="14">
        <f t="shared" si="1"/>
        <v>0</v>
      </c>
      <c r="R114" s="14">
        <f t="shared" si="1"/>
        <v>1</v>
      </c>
      <c r="S114" s="18">
        <f t="shared" si="1"/>
        <v>0</v>
      </c>
      <c r="T114" s="19">
        <f t="shared" si="1"/>
        <v>0</v>
      </c>
      <c r="U114" s="14">
        <f t="shared" si="1"/>
        <v>0</v>
      </c>
      <c r="V114" s="14">
        <f t="shared" si="1"/>
        <v>0</v>
      </c>
      <c r="W114" s="14">
        <f t="shared" si="1"/>
        <v>0</v>
      </c>
      <c r="X114" s="14">
        <f t="shared" si="2"/>
        <v>0</v>
      </c>
      <c r="Y114" s="14">
        <f t="shared" si="2"/>
        <v>0</v>
      </c>
      <c r="Z114" s="14">
        <f t="shared" si="2"/>
        <v>0</v>
      </c>
      <c r="AA114" s="18">
        <f t="shared" si="2"/>
        <v>0</v>
      </c>
      <c r="AB114" s="19">
        <f t="shared" si="2"/>
        <v>0</v>
      </c>
      <c r="AC114" s="14">
        <f t="shared" si="2"/>
        <v>0</v>
      </c>
      <c r="AD114" s="14">
        <f t="shared" si="2"/>
        <v>0</v>
      </c>
      <c r="AE114" s="14">
        <f t="shared" si="2"/>
        <v>0</v>
      </c>
      <c r="AF114" s="14">
        <f t="shared" si="2"/>
        <v>0</v>
      </c>
      <c r="AG114" s="14">
        <f t="shared" si="2"/>
        <v>0</v>
      </c>
      <c r="AH114" s="14">
        <f t="shared" si="3"/>
        <v>0</v>
      </c>
      <c r="AI114" s="18">
        <f t="shared" si="3"/>
        <v>0</v>
      </c>
      <c r="AJ114" s="19">
        <f t="shared" si="3"/>
        <v>1</v>
      </c>
      <c r="AK114" s="14">
        <f t="shared" si="3"/>
        <v>0</v>
      </c>
      <c r="AL114" s="14">
        <f t="shared" si="3"/>
        <v>0</v>
      </c>
      <c r="AM114" s="14">
        <f t="shared" si="3"/>
        <v>0</v>
      </c>
      <c r="AN114" s="14">
        <f t="shared" si="3"/>
        <v>0</v>
      </c>
      <c r="AO114" s="14">
        <f t="shared" si="3"/>
        <v>0</v>
      </c>
      <c r="AP114" s="14">
        <f t="shared" si="3"/>
        <v>0</v>
      </c>
      <c r="AQ114" s="18">
        <f t="shared" si="3"/>
        <v>0</v>
      </c>
      <c r="AR114" s="17">
        <f t="shared" si="3"/>
        <v>0</v>
      </c>
      <c r="AS114" s="14">
        <f t="shared" si="3"/>
        <v>0</v>
      </c>
      <c r="AT114" s="14">
        <f t="shared" si="3"/>
        <v>0</v>
      </c>
      <c r="AU114" s="14">
        <f t="shared" si="3"/>
        <v>0</v>
      </c>
      <c r="AV114" s="9">
        <f t="shared" si="4"/>
        <v>8</v>
      </c>
    </row>
    <row r="115" spans="2:48" s="194" customFormat="1" ht="16.5" customHeight="1" outlineLevel="1" x14ac:dyDescent="0.2">
      <c r="B115" s="22" t="s">
        <v>241</v>
      </c>
      <c r="C115" s="20"/>
      <c r="D115" s="19">
        <f t="shared" si="0"/>
        <v>0</v>
      </c>
      <c r="E115" s="14">
        <f t="shared" si="0"/>
        <v>0</v>
      </c>
      <c r="F115" s="14">
        <f t="shared" si="0"/>
        <v>0</v>
      </c>
      <c r="G115" s="14">
        <f t="shared" si="0"/>
        <v>0</v>
      </c>
      <c r="H115" s="14">
        <f t="shared" si="0"/>
        <v>0</v>
      </c>
      <c r="I115" s="14">
        <f t="shared" si="0"/>
        <v>0</v>
      </c>
      <c r="J115" s="14">
        <f t="shared" si="0"/>
        <v>0</v>
      </c>
      <c r="K115" s="18">
        <f t="shared" si="0"/>
        <v>0</v>
      </c>
      <c r="L115" s="19">
        <f t="shared" si="0"/>
        <v>1</v>
      </c>
      <c r="M115" s="14">
        <f t="shared" si="0"/>
        <v>0</v>
      </c>
      <c r="N115" s="14">
        <f t="shared" si="1"/>
        <v>1</v>
      </c>
      <c r="O115" s="14">
        <f t="shared" si="1"/>
        <v>0</v>
      </c>
      <c r="P115" s="14">
        <f t="shared" si="1"/>
        <v>1</v>
      </c>
      <c r="Q115" s="14">
        <f t="shared" si="1"/>
        <v>0</v>
      </c>
      <c r="R115" s="14">
        <f t="shared" si="1"/>
        <v>1</v>
      </c>
      <c r="S115" s="18">
        <f t="shared" si="1"/>
        <v>0</v>
      </c>
      <c r="T115" s="19">
        <f t="shared" si="1"/>
        <v>0</v>
      </c>
      <c r="U115" s="14">
        <f t="shared" si="1"/>
        <v>0</v>
      </c>
      <c r="V115" s="14">
        <f t="shared" si="1"/>
        <v>0</v>
      </c>
      <c r="W115" s="14">
        <f t="shared" si="1"/>
        <v>0</v>
      </c>
      <c r="X115" s="14">
        <f t="shared" si="2"/>
        <v>0</v>
      </c>
      <c r="Y115" s="14">
        <f t="shared" si="2"/>
        <v>0</v>
      </c>
      <c r="Z115" s="14">
        <f t="shared" si="2"/>
        <v>0</v>
      </c>
      <c r="AA115" s="18">
        <f t="shared" si="2"/>
        <v>0</v>
      </c>
      <c r="AB115" s="19">
        <f t="shared" si="2"/>
        <v>0</v>
      </c>
      <c r="AC115" s="14">
        <f t="shared" si="2"/>
        <v>0</v>
      </c>
      <c r="AD115" s="14">
        <f t="shared" si="2"/>
        <v>0</v>
      </c>
      <c r="AE115" s="14">
        <f t="shared" si="2"/>
        <v>0</v>
      </c>
      <c r="AF115" s="14">
        <f t="shared" si="2"/>
        <v>0</v>
      </c>
      <c r="AG115" s="14">
        <f t="shared" si="2"/>
        <v>0</v>
      </c>
      <c r="AH115" s="14">
        <f t="shared" si="3"/>
        <v>0</v>
      </c>
      <c r="AI115" s="18">
        <f t="shared" si="3"/>
        <v>0</v>
      </c>
      <c r="AJ115" s="19">
        <f t="shared" si="3"/>
        <v>1</v>
      </c>
      <c r="AK115" s="14">
        <f t="shared" si="3"/>
        <v>0</v>
      </c>
      <c r="AL115" s="14">
        <f t="shared" si="3"/>
        <v>1</v>
      </c>
      <c r="AM115" s="14">
        <f t="shared" si="3"/>
        <v>0</v>
      </c>
      <c r="AN115" s="14">
        <f t="shared" si="3"/>
        <v>1</v>
      </c>
      <c r="AO115" s="14">
        <f t="shared" si="3"/>
        <v>0</v>
      </c>
      <c r="AP115" s="14">
        <f t="shared" si="3"/>
        <v>1</v>
      </c>
      <c r="AQ115" s="18">
        <f t="shared" si="3"/>
        <v>0</v>
      </c>
      <c r="AR115" s="17">
        <f t="shared" si="3"/>
        <v>0</v>
      </c>
      <c r="AS115" s="14">
        <f t="shared" si="3"/>
        <v>0</v>
      </c>
      <c r="AT115" s="14">
        <f t="shared" si="3"/>
        <v>0</v>
      </c>
      <c r="AU115" s="14">
        <f t="shared" si="3"/>
        <v>0</v>
      </c>
      <c r="AV115" s="9">
        <f t="shared" si="4"/>
        <v>16</v>
      </c>
    </row>
    <row r="116" spans="2:48" s="194" customFormat="1" ht="16.5" customHeight="1" outlineLevel="1" x14ac:dyDescent="0.2">
      <c r="B116" s="22" t="s">
        <v>52</v>
      </c>
      <c r="C116" s="20"/>
      <c r="D116" s="19">
        <f t="shared" si="0"/>
        <v>0</v>
      </c>
      <c r="E116" s="14">
        <f t="shared" si="0"/>
        <v>0</v>
      </c>
      <c r="F116" s="14">
        <f t="shared" si="0"/>
        <v>0</v>
      </c>
      <c r="G116" s="14">
        <f t="shared" si="0"/>
        <v>0</v>
      </c>
      <c r="H116" s="14">
        <f t="shared" si="0"/>
        <v>0</v>
      </c>
      <c r="I116" s="14">
        <f t="shared" si="0"/>
        <v>0</v>
      </c>
      <c r="J116" s="14">
        <f t="shared" si="0"/>
        <v>0</v>
      </c>
      <c r="K116" s="18">
        <f t="shared" si="0"/>
        <v>0</v>
      </c>
      <c r="L116" s="19">
        <f t="shared" si="0"/>
        <v>1</v>
      </c>
      <c r="M116" s="14">
        <f t="shared" si="0"/>
        <v>0</v>
      </c>
      <c r="N116" s="14">
        <f t="shared" si="1"/>
        <v>1</v>
      </c>
      <c r="O116" s="14">
        <f t="shared" si="1"/>
        <v>0</v>
      </c>
      <c r="P116" s="14">
        <f t="shared" si="1"/>
        <v>1</v>
      </c>
      <c r="Q116" s="14">
        <f t="shared" si="1"/>
        <v>0</v>
      </c>
      <c r="R116" s="14">
        <f t="shared" si="1"/>
        <v>1</v>
      </c>
      <c r="S116" s="18">
        <f t="shared" si="1"/>
        <v>0</v>
      </c>
      <c r="T116" s="19">
        <f t="shared" si="1"/>
        <v>0</v>
      </c>
      <c r="U116" s="14">
        <f t="shared" si="1"/>
        <v>0</v>
      </c>
      <c r="V116" s="14">
        <f t="shared" si="1"/>
        <v>0</v>
      </c>
      <c r="W116" s="14">
        <f t="shared" si="1"/>
        <v>0</v>
      </c>
      <c r="X116" s="14">
        <f t="shared" si="2"/>
        <v>0</v>
      </c>
      <c r="Y116" s="14">
        <f t="shared" si="2"/>
        <v>0</v>
      </c>
      <c r="Z116" s="14">
        <f t="shared" si="2"/>
        <v>0</v>
      </c>
      <c r="AA116" s="18">
        <f t="shared" si="2"/>
        <v>0</v>
      </c>
      <c r="AB116" s="19">
        <f t="shared" si="2"/>
        <v>0</v>
      </c>
      <c r="AC116" s="14">
        <f t="shared" si="2"/>
        <v>0</v>
      </c>
      <c r="AD116" s="14">
        <f t="shared" si="2"/>
        <v>0</v>
      </c>
      <c r="AE116" s="14">
        <f t="shared" si="2"/>
        <v>0</v>
      </c>
      <c r="AF116" s="14">
        <f t="shared" si="2"/>
        <v>0</v>
      </c>
      <c r="AG116" s="14">
        <f t="shared" si="2"/>
        <v>0</v>
      </c>
      <c r="AH116" s="14">
        <f t="shared" si="3"/>
        <v>0</v>
      </c>
      <c r="AI116" s="18">
        <f t="shared" si="3"/>
        <v>0</v>
      </c>
      <c r="AJ116" s="19">
        <f t="shared" si="3"/>
        <v>1</v>
      </c>
      <c r="AK116" s="14">
        <f t="shared" si="3"/>
        <v>0</v>
      </c>
      <c r="AL116" s="14">
        <f t="shared" si="3"/>
        <v>1</v>
      </c>
      <c r="AM116" s="14">
        <f t="shared" si="3"/>
        <v>0</v>
      </c>
      <c r="AN116" s="14">
        <f t="shared" si="3"/>
        <v>1</v>
      </c>
      <c r="AO116" s="14">
        <f t="shared" si="3"/>
        <v>0</v>
      </c>
      <c r="AP116" s="14">
        <f t="shared" si="3"/>
        <v>1</v>
      </c>
      <c r="AQ116" s="18">
        <f t="shared" si="3"/>
        <v>0</v>
      </c>
      <c r="AR116" s="17">
        <f t="shared" si="3"/>
        <v>0</v>
      </c>
      <c r="AS116" s="14">
        <f t="shared" si="3"/>
        <v>0</v>
      </c>
      <c r="AT116" s="14">
        <f t="shared" si="3"/>
        <v>0</v>
      </c>
      <c r="AU116" s="14">
        <f t="shared" si="3"/>
        <v>0</v>
      </c>
      <c r="AV116" s="9">
        <f t="shared" si="4"/>
        <v>16</v>
      </c>
    </row>
    <row r="117" spans="2:48" s="194" customFormat="1" ht="16.5" customHeight="1" outlineLevel="1" x14ac:dyDescent="0.2">
      <c r="B117" s="22" t="s">
        <v>53</v>
      </c>
      <c r="C117" s="20"/>
      <c r="D117" s="19">
        <f t="shared" ref="D117:M128" si="5">IF($B117&lt;&gt;"",COUNTIF(D$12:D$102,$B117),0)</f>
        <v>0</v>
      </c>
      <c r="E117" s="14">
        <f t="shared" si="5"/>
        <v>0</v>
      </c>
      <c r="F117" s="14">
        <f t="shared" si="5"/>
        <v>0</v>
      </c>
      <c r="G117" s="14">
        <f t="shared" si="5"/>
        <v>0</v>
      </c>
      <c r="H117" s="14">
        <f t="shared" si="5"/>
        <v>0</v>
      </c>
      <c r="I117" s="14">
        <f t="shared" si="5"/>
        <v>0</v>
      </c>
      <c r="J117" s="14">
        <f t="shared" si="5"/>
        <v>0</v>
      </c>
      <c r="K117" s="18">
        <f t="shared" si="5"/>
        <v>0</v>
      </c>
      <c r="L117" s="19">
        <f t="shared" si="5"/>
        <v>0</v>
      </c>
      <c r="M117" s="14">
        <f t="shared" si="5"/>
        <v>0</v>
      </c>
      <c r="N117" s="14">
        <f t="shared" ref="N117:W128" si="6">IF($B117&lt;&gt;"",COUNTIF(N$12:N$102,$B117),0)</f>
        <v>0</v>
      </c>
      <c r="O117" s="14">
        <f t="shared" si="6"/>
        <v>0</v>
      </c>
      <c r="P117" s="14">
        <f t="shared" si="6"/>
        <v>0</v>
      </c>
      <c r="Q117" s="14">
        <f t="shared" si="6"/>
        <v>0</v>
      </c>
      <c r="R117" s="14">
        <f t="shared" si="6"/>
        <v>0</v>
      </c>
      <c r="S117" s="18">
        <f t="shared" si="6"/>
        <v>0</v>
      </c>
      <c r="T117" s="19">
        <f t="shared" si="6"/>
        <v>0</v>
      </c>
      <c r="U117" s="14">
        <f t="shared" si="6"/>
        <v>0</v>
      </c>
      <c r="V117" s="14">
        <f t="shared" si="6"/>
        <v>0</v>
      </c>
      <c r="W117" s="14">
        <f t="shared" si="6"/>
        <v>0</v>
      </c>
      <c r="X117" s="14">
        <f t="shared" ref="X117:AG128" si="7">IF($B117&lt;&gt;"",COUNTIF(X$12:X$102,$B117),0)</f>
        <v>0</v>
      </c>
      <c r="Y117" s="14">
        <f t="shared" si="7"/>
        <v>0</v>
      </c>
      <c r="Z117" s="14">
        <f t="shared" si="7"/>
        <v>0</v>
      </c>
      <c r="AA117" s="18">
        <f t="shared" si="7"/>
        <v>0</v>
      </c>
      <c r="AB117" s="19">
        <f t="shared" si="7"/>
        <v>0</v>
      </c>
      <c r="AC117" s="14">
        <f t="shared" si="7"/>
        <v>0</v>
      </c>
      <c r="AD117" s="14">
        <f t="shared" si="7"/>
        <v>0</v>
      </c>
      <c r="AE117" s="14">
        <f t="shared" si="7"/>
        <v>0</v>
      </c>
      <c r="AF117" s="14">
        <f t="shared" si="7"/>
        <v>0</v>
      </c>
      <c r="AG117" s="14">
        <f t="shared" si="7"/>
        <v>0</v>
      </c>
      <c r="AH117" s="14">
        <f t="shared" ref="AH117:AU128" si="8">IF($B117&lt;&gt;"",COUNTIF(AH$12:AH$102,$B117),0)</f>
        <v>0</v>
      </c>
      <c r="AI117" s="18">
        <f t="shared" si="8"/>
        <v>0</v>
      </c>
      <c r="AJ117" s="19">
        <f t="shared" si="8"/>
        <v>1</v>
      </c>
      <c r="AK117" s="14">
        <f t="shared" si="8"/>
        <v>0</v>
      </c>
      <c r="AL117" s="14">
        <f t="shared" si="8"/>
        <v>1</v>
      </c>
      <c r="AM117" s="14">
        <f t="shared" si="8"/>
        <v>0</v>
      </c>
      <c r="AN117" s="14">
        <f t="shared" si="8"/>
        <v>1</v>
      </c>
      <c r="AO117" s="14">
        <f t="shared" si="8"/>
        <v>0</v>
      </c>
      <c r="AP117" s="14">
        <f t="shared" si="8"/>
        <v>1</v>
      </c>
      <c r="AQ117" s="18">
        <f t="shared" si="8"/>
        <v>0</v>
      </c>
      <c r="AR117" s="17">
        <f t="shared" si="8"/>
        <v>0</v>
      </c>
      <c r="AS117" s="14">
        <f t="shared" si="8"/>
        <v>0</v>
      </c>
      <c r="AT117" s="14">
        <f t="shared" si="8"/>
        <v>0</v>
      </c>
      <c r="AU117" s="14">
        <f t="shared" si="8"/>
        <v>0</v>
      </c>
      <c r="AV117" s="9">
        <f t="shared" si="4"/>
        <v>8</v>
      </c>
    </row>
    <row r="118" spans="2:48" s="194" customFormat="1" ht="16.5" customHeight="1" outlineLevel="1" x14ac:dyDescent="0.2">
      <c r="B118" s="22" t="s">
        <v>116</v>
      </c>
      <c r="C118" s="20"/>
      <c r="D118" s="19">
        <f t="shared" si="5"/>
        <v>0</v>
      </c>
      <c r="E118" s="14">
        <f t="shared" si="5"/>
        <v>0</v>
      </c>
      <c r="F118" s="14">
        <f t="shared" si="5"/>
        <v>0</v>
      </c>
      <c r="G118" s="14">
        <f t="shared" si="5"/>
        <v>0</v>
      </c>
      <c r="H118" s="14">
        <f t="shared" si="5"/>
        <v>0</v>
      </c>
      <c r="I118" s="14">
        <f t="shared" si="5"/>
        <v>0</v>
      </c>
      <c r="J118" s="14">
        <f t="shared" si="5"/>
        <v>0</v>
      </c>
      <c r="K118" s="18">
        <f t="shared" si="5"/>
        <v>0</v>
      </c>
      <c r="L118" s="19">
        <f t="shared" si="5"/>
        <v>0</v>
      </c>
      <c r="M118" s="14">
        <f t="shared" si="5"/>
        <v>0</v>
      </c>
      <c r="N118" s="14">
        <f t="shared" si="6"/>
        <v>0</v>
      </c>
      <c r="O118" s="14">
        <f t="shared" si="6"/>
        <v>0</v>
      </c>
      <c r="P118" s="14">
        <f t="shared" si="6"/>
        <v>0</v>
      </c>
      <c r="Q118" s="14">
        <f t="shared" si="6"/>
        <v>0</v>
      </c>
      <c r="R118" s="14">
        <f t="shared" si="6"/>
        <v>0</v>
      </c>
      <c r="S118" s="18">
        <f t="shared" si="6"/>
        <v>0</v>
      </c>
      <c r="T118" s="19">
        <f t="shared" si="6"/>
        <v>0</v>
      </c>
      <c r="U118" s="14">
        <f t="shared" si="6"/>
        <v>0</v>
      </c>
      <c r="V118" s="14">
        <f t="shared" si="6"/>
        <v>0</v>
      </c>
      <c r="W118" s="14">
        <f t="shared" si="6"/>
        <v>0</v>
      </c>
      <c r="X118" s="14">
        <f t="shared" si="7"/>
        <v>0</v>
      </c>
      <c r="Y118" s="14">
        <f t="shared" si="7"/>
        <v>0</v>
      </c>
      <c r="Z118" s="14">
        <f t="shared" si="7"/>
        <v>0</v>
      </c>
      <c r="AA118" s="18">
        <f t="shared" si="7"/>
        <v>0</v>
      </c>
      <c r="AB118" s="19">
        <f t="shared" si="7"/>
        <v>0</v>
      </c>
      <c r="AC118" s="14">
        <f t="shared" si="7"/>
        <v>0</v>
      </c>
      <c r="AD118" s="14">
        <f t="shared" si="7"/>
        <v>0</v>
      </c>
      <c r="AE118" s="14">
        <f t="shared" si="7"/>
        <v>0</v>
      </c>
      <c r="AF118" s="14">
        <f t="shared" si="7"/>
        <v>0</v>
      </c>
      <c r="AG118" s="14">
        <f t="shared" si="7"/>
        <v>0</v>
      </c>
      <c r="AH118" s="14">
        <f t="shared" si="8"/>
        <v>0</v>
      </c>
      <c r="AI118" s="18">
        <f t="shared" si="8"/>
        <v>0</v>
      </c>
      <c r="AJ118" s="19">
        <f t="shared" si="8"/>
        <v>0</v>
      </c>
      <c r="AK118" s="14">
        <f t="shared" si="8"/>
        <v>0</v>
      </c>
      <c r="AL118" s="14">
        <f t="shared" si="8"/>
        <v>0</v>
      </c>
      <c r="AM118" s="14">
        <f t="shared" si="8"/>
        <v>0</v>
      </c>
      <c r="AN118" s="14">
        <f t="shared" si="8"/>
        <v>0</v>
      </c>
      <c r="AO118" s="14">
        <f t="shared" si="8"/>
        <v>0</v>
      </c>
      <c r="AP118" s="14">
        <f t="shared" si="8"/>
        <v>0</v>
      </c>
      <c r="AQ118" s="18">
        <f t="shared" si="8"/>
        <v>0</v>
      </c>
      <c r="AR118" s="17">
        <f t="shared" si="8"/>
        <v>0</v>
      </c>
      <c r="AS118" s="14">
        <f t="shared" si="8"/>
        <v>0</v>
      </c>
      <c r="AT118" s="14">
        <f t="shared" si="8"/>
        <v>0</v>
      </c>
      <c r="AU118" s="14">
        <f t="shared" si="8"/>
        <v>0</v>
      </c>
      <c r="AV118" s="9">
        <f t="shared" si="4"/>
        <v>0</v>
      </c>
    </row>
    <row r="119" spans="2:48" s="194" customFormat="1" ht="18" customHeight="1" outlineLevel="1" x14ac:dyDescent="0.2">
      <c r="B119" s="122"/>
      <c r="C119" s="20"/>
      <c r="D119" s="19">
        <f t="shared" si="5"/>
        <v>0</v>
      </c>
      <c r="E119" s="14">
        <f t="shared" si="5"/>
        <v>0</v>
      </c>
      <c r="F119" s="14">
        <f t="shared" si="5"/>
        <v>0</v>
      </c>
      <c r="G119" s="14">
        <f t="shared" si="5"/>
        <v>0</v>
      </c>
      <c r="H119" s="14">
        <f t="shared" si="5"/>
        <v>0</v>
      </c>
      <c r="I119" s="14">
        <f t="shared" si="5"/>
        <v>0</v>
      </c>
      <c r="J119" s="14">
        <f t="shared" si="5"/>
        <v>0</v>
      </c>
      <c r="K119" s="18">
        <f t="shared" si="5"/>
        <v>0</v>
      </c>
      <c r="L119" s="19">
        <f t="shared" si="5"/>
        <v>0</v>
      </c>
      <c r="M119" s="14">
        <f t="shared" si="5"/>
        <v>0</v>
      </c>
      <c r="N119" s="14">
        <f t="shared" si="6"/>
        <v>0</v>
      </c>
      <c r="O119" s="14">
        <f t="shared" si="6"/>
        <v>0</v>
      </c>
      <c r="P119" s="14">
        <f t="shared" si="6"/>
        <v>0</v>
      </c>
      <c r="Q119" s="14">
        <f t="shared" si="6"/>
        <v>0</v>
      </c>
      <c r="R119" s="14">
        <f t="shared" si="6"/>
        <v>0</v>
      </c>
      <c r="S119" s="18">
        <f t="shared" si="6"/>
        <v>0</v>
      </c>
      <c r="T119" s="19">
        <f t="shared" si="6"/>
        <v>0</v>
      </c>
      <c r="U119" s="14">
        <f t="shared" si="6"/>
        <v>0</v>
      </c>
      <c r="V119" s="14">
        <f t="shared" si="6"/>
        <v>0</v>
      </c>
      <c r="W119" s="14">
        <f t="shared" si="6"/>
        <v>0</v>
      </c>
      <c r="X119" s="14">
        <f t="shared" si="7"/>
        <v>0</v>
      </c>
      <c r="Y119" s="14">
        <f t="shared" si="7"/>
        <v>0</v>
      </c>
      <c r="Z119" s="14">
        <f t="shared" si="7"/>
        <v>0</v>
      </c>
      <c r="AA119" s="18">
        <f t="shared" si="7"/>
        <v>0</v>
      </c>
      <c r="AB119" s="19">
        <f t="shared" si="7"/>
        <v>0</v>
      </c>
      <c r="AC119" s="14">
        <f t="shared" si="7"/>
        <v>0</v>
      </c>
      <c r="AD119" s="14">
        <f t="shared" si="7"/>
        <v>0</v>
      </c>
      <c r="AE119" s="14">
        <f t="shared" si="7"/>
        <v>0</v>
      </c>
      <c r="AF119" s="14">
        <f t="shared" si="7"/>
        <v>0</v>
      </c>
      <c r="AG119" s="14">
        <f t="shared" si="7"/>
        <v>0</v>
      </c>
      <c r="AH119" s="14">
        <f t="shared" si="8"/>
        <v>0</v>
      </c>
      <c r="AI119" s="18">
        <f t="shared" si="8"/>
        <v>0</v>
      </c>
      <c r="AJ119" s="19">
        <f t="shared" si="8"/>
        <v>0</v>
      </c>
      <c r="AK119" s="14">
        <f t="shared" si="8"/>
        <v>0</v>
      </c>
      <c r="AL119" s="14">
        <f t="shared" si="8"/>
        <v>0</v>
      </c>
      <c r="AM119" s="14">
        <f t="shared" si="8"/>
        <v>0</v>
      </c>
      <c r="AN119" s="14">
        <f t="shared" si="8"/>
        <v>0</v>
      </c>
      <c r="AO119" s="14">
        <f t="shared" si="8"/>
        <v>0</v>
      </c>
      <c r="AP119" s="14">
        <f t="shared" si="8"/>
        <v>0</v>
      </c>
      <c r="AQ119" s="18">
        <f t="shared" si="8"/>
        <v>0</v>
      </c>
      <c r="AR119" s="17">
        <f t="shared" si="8"/>
        <v>0</v>
      </c>
      <c r="AS119" s="14">
        <f t="shared" si="8"/>
        <v>0</v>
      </c>
      <c r="AT119" s="14">
        <f t="shared" si="8"/>
        <v>0</v>
      </c>
      <c r="AU119" s="14">
        <f t="shared" si="8"/>
        <v>0</v>
      </c>
      <c r="AV119" s="9">
        <f t="shared" si="4"/>
        <v>0</v>
      </c>
    </row>
    <row r="120" spans="2:48" s="194" customFormat="1" ht="18" customHeight="1" outlineLevel="1" x14ac:dyDescent="0.2">
      <c r="B120" s="22" t="s">
        <v>121</v>
      </c>
      <c r="C120" s="20"/>
      <c r="D120" s="19">
        <f t="shared" si="5"/>
        <v>0</v>
      </c>
      <c r="E120" s="14">
        <f t="shared" si="5"/>
        <v>0</v>
      </c>
      <c r="F120" s="14">
        <f t="shared" si="5"/>
        <v>0</v>
      </c>
      <c r="G120" s="14">
        <f t="shared" si="5"/>
        <v>0</v>
      </c>
      <c r="H120" s="14">
        <f t="shared" si="5"/>
        <v>0</v>
      </c>
      <c r="I120" s="14">
        <f t="shared" si="5"/>
        <v>0</v>
      </c>
      <c r="J120" s="14">
        <f t="shared" si="5"/>
        <v>0</v>
      </c>
      <c r="K120" s="18">
        <f t="shared" si="5"/>
        <v>0</v>
      </c>
      <c r="L120" s="19">
        <f t="shared" si="5"/>
        <v>0</v>
      </c>
      <c r="M120" s="14">
        <f t="shared" si="5"/>
        <v>0</v>
      </c>
      <c r="N120" s="14">
        <f t="shared" si="6"/>
        <v>0</v>
      </c>
      <c r="O120" s="14">
        <f t="shared" si="6"/>
        <v>0</v>
      </c>
      <c r="P120" s="14">
        <f t="shared" si="6"/>
        <v>0</v>
      </c>
      <c r="Q120" s="14">
        <f t="shared" si="6"/>
        <v>0</v>
      </c>
      <c r="R120" s="14">
        <f t="shared" si="6"/>
        <v>0</v>
      </c>
      <c r="S120" s="18">
        <f t="shared" si="6"/>
        <v>0</v>
      </c>
      <c r="T120" s="19">
        <f t="shared" si="6"/>
        <v>0</v>
      </c>
      <c r="U120" s="14">
        <f t="shared" si="6"/>
        <v>0</v>
      </c>
      <c r="V120" s="14">
        <f t="shared" si="6"/>
        <v>0</v>
      </c>
      <c r="W120" s="14">
        <f t="shared" si="6"/>
        <v>0</v>
      </c>
      <c r="X120" s="14">
        <f t="shared" si="7"/>
        <v>0</v>
      </c>
      <c r="Y120" s="14">
        <f t="shared" si="7"/>
        <v>0</v>
      </c>
      <c r="Z120" s="14">
        <f t="shared" si="7"/>
        <v>0</v>
      </c>
      <c r="AA120" s="18">
        <f t="shared" si="7"/>
        <v>0</v>
      </c>
      <c r="AB120" s="19">
        <f t="shared" si="7"/>
        <v>0</v>
      </c>
      <c r="AC120" s="14">
        <f t="shared" si="7"/>
        <v>0</v>
      </c>
      <c r="AD120" s="14">
        <f t="shared" si="7"/>
        <v>0</v>
      </c>
      <c r="AE120" s="14">
        <f t="shared" si="7"/>
        <v>0</v>
      </c>
      <c r="AF120" s="14">
        <f t="shared" si="7"/>
        <v>0</v>
      </c>
      <c r="AG120" s="14">
        <f t="shared" si="7"/>
        <v>0</v>
      </c>
      <c r="AH120" s="14">
        <f t="shared" si="8"/>
        <v>0</v>
      </c>
      <c r="AI120" s="18">
        <f t="shared" si="8"/>
        <v>0</v>
      </c>
      <c r="AJ120" s="19">
        <f t="shared" si="8"/>
        <v>0</v>
      </c>
      <c r="AK120" s="14">
        <f t="shared" si="8"/>
        <v>0</v>
      </c>
      <c r="AL120" s="14">
        <f t="shared" si="8"/>
        <v>0</v>
      </c>
      <c r="AM120" s="14">
        <f t="shared" si="8"/>
        <v>0</v>
      </c>
      <c r="AN120" s="14">
        <f t="shared" si="8"/>
        <v>0</v>
      </c>
      <c r="AO120" s="14">
        <f t="shared" si="8"/>
        <v>0</v>
      </c>
      <c r="AP120" s="14">
        <f t="shared" si="8"/>
        <v>0</v>
      </c>
      <c r="AQ120" s="18">
        <f t="shared" si="8"/>
        <v>0</v>
      </c>
      <c r="AR120" s="17">
        <f t="shared" si="8"/>
        <v>0</v>
      </c>
      <c r="AS120" s="14">
        <f t="shared" si="8"/>
        <v>0</v>
      </c>
      <c r="AT120" s="14">
        <f t="shared" si="8"/>
        <v>0</v>
      </c>
      <c r="AU120" s="14">
        <f t="shared" si="8"/>
        <v>0</v>
      </c>
      <c r="AV120" s="9">
        <f t="shared" si="4"/>
        <v>0</v>
      </c>
    </row>
    <row r="121" spans="2:48" s="194" customFormat="1" ht="18" customHeight="1" outlineLevel="1" x14ac:dyDescent="0.2">
      <c r="B121" s="22"/>
      <c r="C121" s="20"/>
      <c r="D121" s="19">
        <f t="shared" si="5"/>
        <v>0</v>
      </c>
      <c r="E121" s="14">
        <f t="shared" si="5"/>
        <v>0</v>
      </c>
      <c r="F121" s="14">
        <f t="shared" si="5"/>
        <v>0</v>
      </c>
      <c r="G121" s="14">
        <f t="shared" si="5"/>
        <v>0</v>
      </c>
      <c r="H121" s="14">
        <f t="shared" si="5"/>
        <v>0</v>
      </c>
      <c r="I121" s="14">
        <f t="shared" si="5"/>
        <v>0</v>
      </c>
      <c r="J121" s="14">
        <f t="shared" si="5"/>
        <v>0</v>
      </c>
      <c r="K121" s="18">
        <f t="shared" si="5"/>
        <v>0</v>
      </c>
      <c r="L121" s="19">
        <f t="shared" si="5"/>
        <v>0</v>
      </c>
      <c r="M121" s="14">
        <f t="shared" si="5"/>
        <v>0</v>
      </c>
      <c r="N121" s="14">
        <f t="shared" si="6"/>
        <v>0</v>
      </c>
      <c r="O121" s="14">
        <f t="shared" si="6"/>
        <v>0</v>
      </c>
      <c r="P121" s="14">
        <f t="shared" si="6"/>
        <v>0</v>
      </c>
      <c r="Q121" s="14">
        <f t="shared" si="6"/>
        <v>0</v>
      </c>
      <c r="R121" s="14">
        <f t="shared" si="6"/>
        <v>0</v>
      </c>
      <c r="S121" s="18">
        <f t="shared" si="6"/>
        <v>0</v>
      </c>
      <c r="T121" s="19">
        <f t="shared" si="6"/>
        <v>0</v>
      </c>
      <c r="U121" s="14">
        <f t="shared" si="6"/>
        <v>0</v>
      </c>
      <c r="V121" s="14">
        <f t="shared" si="6"/>
        <v>0</v>
      </c>
      <c r="W121" s="14">
        <f t="shared" si="6"/>
        <v>0</v>
      </c>
      <c r="X121" s="14">
        <f t="shared" si="7"/>
        <v>0</v>
      </c>
      <c r="Y121" s="14">
        <f t="shared" si="7"/>
        <v>0</v>
      </c>
      <c r="Z121" s="14">
        <f t="shared" si="7"/>
        <v>0</v>
      </c>
      <c r="AA121" s="18">
        <f t="shared" si="7"/>
        <v>0</v>
      </c>
      <c r="AB121" s="19">
        <f t="shared" si="7"/>
        <v>0</v>
      </c>
      <c r="AC121" s="14">
        <f t="shared" si="7"/>
        <v>0</v>
      </c>
      <c r="AD121" s="14">
        <f t="shared" si="7"/>
        <v>0</v>
      </c>
      <c r="AE121" s="14">
        <f t="shared" si="7"/>
        <v>0</v>
      </c>
      <c r="AF121" s="14">
        <f t="shared" si="7"/>
        <v>0</v>
      </c>
      <c r="AG121" s="14">
        <f t="shared" si="7"/>
        <v>0</v>
      </c>
      <c r="AH121" s="14">
        <f t="shared" si="8"/>
        <v>0</v>
      </c>
      <c r="AI121" s="18">
        <f t="shared" si="8"/>
        <v>0</v>
      </c>
      <c r="AJ121" s="19">
        <f t="shared" si="8"/>
        <v>0</v>
      </c>
      <c r="AK121" s="14">
        <f t="shared" si="8"/>
        <v>0</v>
      </c>
      <c r="AL121" s="14">
        <f t="shared" si="8"/>
        <v>0</v>
      </c>
      <c r="AM121" s="14">
        <f t="shared" si="8"/>
        <v>0</v>
      </c>
      <c r="AN121" s="14">
        <f t="shared" si="8"/>
        <v>0</v>
      </c>
      <c r="AO121" s="14">
        <f t="shared" si="8"/>
        <v>0</v>
      </c>
      <c r="AP121" s="14">
        <f t="shared" si="8"/>
        <v>0</v>
      </c>
      <c r="AQ121" s="18">
        <f t="shared" si="8"/>
        <v>0</v>
      </c>
      <c r="AR121" s="17">
        <f t="shared" si="8"/>
        <v>0</v>
      </c>
      <c r="AS121" s="14">
        <f t="shared" si="8"/>
        <v>0</v>
      </c>
      <c r="AT121" s="14">
        <f t="shared" si="8"/>
        <v>0</v>
      </c>
      <c r="AU121" s="14">
        <f t="shared" si="8"/>
        <v>0</v>
      </c>
      <c r="AV121" s="9">
        <f t="shared" si="4"/>
        <v>0</v>
      </c>
    </row>
    <row r="122" spans="2:48" s="194" customFormat="1" ht="16.5" customHeight="1" outlineLevel="1" x14ac:dyDescent="0.2">
      <c r="B122" s="22"/>
      <c r="C122" s="20"/>
      <c r="D122" s="19">
        <f t="shared" si="5"/>
        <v>0</v>
      </c>
      <c r="E122" s="14">
        <f t="shared" si="5"/>
        <v>0</v>
      </c>
      <c r="F122" s="14">
        <f t="shared" si="5"/>
        <v>0</v>
      </c>
      <c r="G122" s="14">
        <f t="shared" si="5"/>
        <v>0</v>
      </c>
      <c r="H122" s="14">
        <f t="shared" si="5"/>
        <v>0</v>
      </c>
      <c r="I122" s="14">
        <f t="shared" si="5"/>
        <v>0</v>
      </c>
      <c r="J122" s="14">
        <f t="shared" si="5"/>
        <v>0</v>
      </c>
      <c r="K122" s="18">
        <f t="shared" si="5"/>
        <v>0</v>
      </c>
      <c r="L122" s="19">
        <f t="shared" si="5"/>
        <v>0</v>
      </c>
      <c r="M122" s="14">
        <f t="shared" si="5"/>
        <v>0</v>
      </c>
      <c r="N122" s="14">
        <f t="shared" si="6"/>
        <v>0</v>
      </c>
      <c r="O122" s="14">
        <f t="shared" si="6"/>
        <v>0</v>
      </c>
      <c r="P122" s="14">
        <f t="shared" si="6"/>
        <v>0</v>
      </c>
      <c r="Q122" s="14">
        <f t="shared" si="6"/>
        <v>0</v>
      </c>
      <c r="R122" s="14">
        <f t="shared" si="6"/>
        <v>0</v>
      </c>
      <c r="S122" s="18">
        <f t="shared" si="6"/>
        <v>0</v>
      </c>
      <c r="T122" s="19">
        <f t="shared" si="6"/>
        <v>0</v>
      </c>
      <c r="U122" s="14">
        <f t="shared" si="6"/>
        <v>0</v>
      </c>
      <c r="V122" s="14">
        <f t="shared" si="6"/>
        <v>0</v>
      </c>
      <c r="W122" s="14">
        <f t="shared" si="6"/>
        <v>0</v>
      </c>
      <c r="X122" s="14">
        <f t="shared" si="7"/>
        <v>0</v>
      </c>
      <c r="Y122" s="14">
        <f t="shared" si="7"/>
        <v>0</v>
      </c>
      <c r="Z122" s="14">
        <f t="shared" si="7"/>
        <v>0</v>
      </c>
      <c r="AA122" s="18">
        <f t="shared" si="7"/>
        <v>0</v>
      </c>
      <c r="AB122" s="19">
        <f t="shared" si="7"/>
        <v>0</v>
      </c>
      <c r="AC122" s="14">
        <f t="shared" si="7"/>
        <v>0</v>
      </c>
      <c r="AD122" s="14">
        <f t="shared" si="7"/>
        <v>0</v>
      </c>
      <c r="AE122" s="14">
        <f t="shared" si="7"/>
        <v>0</v>
      </c>
      <c r="AF122" s="14">
        <f t="shared" si="7"/>
        <v>0</v>
      </c>
      <c r="AG122" s="14">
        <f t="shared" si="7"/>
        <v>0</v>
      </c>
      <c r="AH122" s="14">
        <f t="shared" si="8"/>
        <v>0</v>
      </c>
      <c r="AI122" s="18">
        <f t="shared" si="8"/>
        <v>0</v>
      </c>
      <c r="AJ122" s="19">
        <f t="shared" si="8"/>
        <v>0</v>
      </c>
      <c r="AK122" s="14">
        <f t="shared" si="8"/>
        <v>0</v>
      </c>
      <c r="AL122" s="14">
        <f t="shared" si="8"/>
        <v>0</v>
      </c>
      <c r="AM122" s="14">
        <f t="shared" si="8"/>
        <v>0</v>
      </c>
      <c r="AN122" s="14">
        <f t="shared" si="8"/>
        <v>0</v>
      </c>
      <c r="AO122" s="14">
        <f t="shared" si="8"/>
        <v>0</v>
      </c>
      <c r="AP122" s="14">
        <f t="shared" si="8"/>
        <v>0</v>
      </c>
      <c r="AQ122" s="18">
        <f t="shared" si="8"/>
        <v>0</v>
      </c>
      <c r="AR122" s="17">
        <f t="shared" si="8"/>
        <v>0</v>
      </c>
      <c r="AS122" s="14">
        <f t="shared" si="8"/>
        <v>0</v>
      </c>
      <c r="AT122" s="14">
        <f t="shared" si="8"/>
        <v>0</v>
      </c>
      <c r="AU122" s="14">
        <f t="shared" si="8"/>
        <v>0</v>
      </c>
      <c r="AV122" s="9">
        <f t="shared" si="4"/>
        <v>0</v>
      </c>
    </row>
    <row r="123" spans="2:48" s="194" customFormat="1" ht="18" customHeight="1" outlineLevel="1" x14ac:dyDescent="0.2">
      <c r="B123" s="22"/>
      <c r="C123" s="20"/>
      <c r="D123" s="19">
        <f t="shared" si="5"/>
        <v>0</v>
      </c>
      <c r="E123" s="14">
        <f t="shared" si="5"/>
        <v>0</v>
      </c>
      <c r="F123" s="14">
        <f t="shared" si="5"/>
        <v>0</v>
      </c>
      <c r="G123" s="14">
        <f t="shared" si="5"/>
        <v>0</v>
      </c>
      <c r="H123" s="14">
        <f t="shared" si="5"/>
        <v>0</v>
      </c>
      <c r="I123" s="14">
        <f t="shared" si="5"/>
        <v>0</v>
      </c>
      <c r="J123" s="14">
        <f t="shared" si="5"/>
        <v>0</v>
      </c>
      <c r="K123" s="18">
        <f t="shared" si="5"/>
        <v>0</v>
      </c>
      <c r="L123" s="19">
        <f t="shared" si="5"/>
        <v>0</v>
      </c>
      <c r="M123" s="14">
        <f t="shared" si="5"/>
        <v>0</v>
      </c>
      <c r="N123" s="14">
        <f t="shared" si="6"/>
        <v>0</v>
      </c>
      <c r="O123" s="14">
        <f t="shared" si="6"/>
        <v>0</v>
      </c>
      <c r="P123" s="14">
        <f t="shared" si="6"/>
        <v>0</v>
      </c>
      <c r="Q123" s="14">
        <f t="shared" si="6"/>
        <v>0</v>
      </c>
      <c r="R123" s="14">
        <f t="shared" si="6"/>
        <v>0</v>
      </c>
      <c r="S123" s="18">
        <f t="shared" si="6"/>
        <v>0</v>
      </c>
      <c r="T123" s="19">
        <f t="shared" si="6"/>
        <v>0</v>
      </c>
      <c r="U123" s="14">
        <f t="shared" si="6"/>
        <v>0</v>
      </c>
      <c r="V123" s="14">
        <f t="shared" si="6"/>
        <v>0</v>
      </c>
      <c r="W123" s="14">
        <f t="shared" si="6"/>
        <v>0</v>
      </c>
      <c r="X123" s="14">
        <f t="shared" si="7"/>
        <v>0</v>
      </c>
      <c r="Y123" s="14">
        <f t="shared" si="7"/>
        <v>0</v>
      </c>
      <c r="Z123" s="14">
        <f t="shared" si="7"/>
        <v>0</v>
      </c>
      <c r="AA123" s="18">
        <f t="shared" si="7"/>
        <v>0</v>
      </c>
      <c r="AB123" s="19">
        <f t="shared" si="7"/>
        <v>0</v>
      </c>
      <c r="AC123" s="14">
        <f t="shared" si="7"/>
        <v>0</v>
      </c>
      <c r="AD123" s="14">
        <f t="shared" si="7"/>
        <v>0</v>
      </c>
      <c r="AE123" s="14">
        <f t="shared" si="7"/>
        <v>0</v>
      </c>
      <c r="AF123" s="14">
        <f t="shared" si="7"/>
        <v>0</v>
      </c>
      <c r="AG123" s="14">
        <f t="shared" si="7"/>
        <v>0</v>
      </c>
      <c r="AH123" s="14">
        <f t="shared" si="8"/>
        <v>0</v>
      </c>
      <c r="AI123" s="18">
        <f t="shared" si="8"/>
        <v>0</v>
      </c>
      <c r="AJ123" s="19">
        <f t="shared" si="8"/>
        <v>0</v>
      </c>
      <c r="AK123" s="14">
        <f t="shared" si="8"/>
        <v>0</v>
      </c>
      <c r="AL123" s="14">
        <f t="shared" si="8"/>
        <v>0</v>
      </c>
      <c r="AM123" s="14">
        <f t="shared" si="8"/>
        <v>0</v>
      </c>
      <c r="AN123" s="14">
        <f t="shared" si="8"/>
        <v>0</v>
      </c>
      <c r="AO123" s="14">
        <f t="shared" si="8"/>
        <v>0</v>
      </c>
      <c r="AP123" s="14">
        <f t="shared" si="8"/>
        <v>0</v>
      </c>
      <c r="AQ123" s="18">
        <f t="shared" si="8"/>
        <v>0</v>
      </c>
      <c r="AR123" s="17">
        <f t="shared" si="8"/>
        <v>0</v>
      </c>
      <c r="AS123" s="14">
        <f t="shared" si="8"/>
        <v>0</v>
      </c>
      <c r="AT123" s="14">
        <f t="shared" si="8"/>
        <v>0</v>
      </c>
      <c r="AU123" s="14">
        <f t="shared" si="8"/>
        <v>0</v>
      </c>
      <c r="AV123" s="9">
        <f t="shared" si="4"/>
        <v>0</v>
      </c>
    </row>
    <row r="124" spans="2:48" s="194" customFormat="1" ht="18" customHeight="1" outlineLevel="1" x14ac:dyDescent="0.2">
      <c r="B124" s="21" t="s">
        <v>55</v>
      </c>
      <c r="C124" s="20"/>
      <c r="D124" s="19">
        <f t="shared" si="5"/>
        <v>0</v>
      </c>
      <c r="E124" s="14">
        <f t="shared" si="5"/>
        <v>0</v>
      </c>
      <c r="F124" s="14">
        <f t="shared" si="5"/>
        <v>0</v>
      </c>
      <c r="G124" s="14">
        <f t="shared" si="5"/>
        <v>0</v>
      </c>
      <c r="H124" s="14">
        <f t="shared" si="5"/>
        <v>1</v>
      </c>
      <c r="I124" s="14">
        <f t="shared" si="5"/>
        <v>0</v>
      </c>
      <c r="J124" s="14">
        <f t="shared" si="5"/>
        <v>0</v>
      </c>
      <c r="K124" s="18">
        <f t="shared" si="5"/>
        <v>0</v>
      </c>
      <c r="L124" s="19">
        <f t="shared" si="5"/>
        <v>1</v>
      </c>
      <c r="M124" s="14">
        <f t="shared" si="5"/>
        <v>0</v>
      </c>
      <c r="N124" s="14">
        <f t="shared" si="6"/>
        <v>1</v>
      </c>
      <c r="O124" s="14">
        <f t="shared" si="6"/>
        <v>0</v>
      </c>
      <c r="P124" s="14">
        <f t="shared" si="6"/>
        <v>0</v>
      </c>
      <c r="Q124" s="14">
        <f t="shared" si="6"/>
        <v>0</v>
      </c>
      <c r="R124" s="14">
        <f t="shared" si="6"/>
        <v>0</v>
      </c>
      <c r="S124" s="18">
        <f t="shared" si="6"/>
        <v>0</v>
      </c>
      <c r="T124" s="19">
        <f t="shared" si="6"/>
        <v>0</v>
      </c>
      <c r="U124" s="14">
        <f t="shared" si="6"/>
        <v>0</v>
      </c>
      <c r="V124" s="14">
        <f t="shared" si="6"/>
        <v>0</v>
      </c>
      <c r="W124" s="14">
        <f t="shared" si="6"/>
        <v>0</v>
      </c>
      <c r="X124" s="14">
        <f t="shared" si="7"/>
        <v>0</v>
      </c>
      <c r="Y124" s="14">
        <f t="shared" si="7"/>
        <v>0</v>
      </c>
      <c r="Z124" s="14">
        <f t="shared" si="7"/>
        <v>0</v>
      </c>
      <c r="AA124" s="18">
        <f t="shared" si="7"/>
        <v>0</v>
      </c>
      <c r="AB124" s="19">
        <f t="shared" si="7"/>
        <v>0</v>
      </c>
      <c r="AC124" s="14">
        <f t="shared" si="7"/>
        <v>0</v>
      </c>
      <c r="AD124" s="14">
        <f t="shared" si="7"/>
        <v>0</v>
      </c>
      <c r="AE124" s="14">
        <f t="shared" si="7"/>
        <v>0</v>
      </c>
      <c r="AF124" s="14">
        <f t="shared" si="7"/>
        <v>0</v>
      </c>
      <c r="AG124" s="14">
        <f t="shared" si="7"/>
        <v>0</v>
      </c>
      <c r="AH124" s="14">
        <f t="shared" si="8"/>
        <v>0</v>
      </c>
      <c r="AI124" s="18">
        <f t="shared" si="8"/>
        <v>0</v>
      </c>
      <c r="AJ124" s="19">
        <f t="shared" si="8"/>
        <v>0</v>
      </c>
      <c r="AK124" s="14">
        <f t="shared" si="8"/>
        <v>0</v>
      </c>
      <c r="AL124" s="14">
        <f t="shared" si="8"/>
        <v>0</v>
      </c>
      <c r="AM124" s="14">
        <f t="shared" si="8"/>
        <v>0</v>
      </c>
      <c r="AN124" s="14">
        <f t="shared" si="8"/>
        <v>0</v>
      </c>
      <c r="AO124" s="14">
        <f t="shared" si="8"/>
        <v>0</v>
      </c>
      <c r="AP124" s="14">
        <f t="shared" si="8"/>
        <v>0</v>
      </c>
      <c r="AQ124" s="18">
        <f t="shared" si="8"/>
        <v>0</v>
      </c>
      <c r="AR124" s="17">
        <f t="shared" si="8"/>
        <v>0</v>
      </c>
      <c r="AS124" s="14">
        <f t="shared" si="8"/>
        <v>0</v>
      </c>
      <c r="AT124" s="14">
        <f t="shared" si="8"/>
        <v>0</v>
      </c>
      <c r="AU124" s="14">
        <f t="shared" si="8"/>
        <v>0</v>
      </c>
      <c r="AV124" s="9">
        <f t="shared" si="4"/>
        <v>6</v>
      </c>
    </row>
    <row r="125" spans="2:48" s="194" customFormat="1" ht="18" customHeight="1" outlineLevel="1" x14ac:dyDescent="0.2">
      <c r="B125" s="21" t="s">
        <v>56</v>
      </c>
      <c r="C125" s="20"/>
      <c r="D125" s="19">
        <f t="shared" si="5"/>
        <v>0</v>
      </c>
      <c r="E125" s="14">
        <f t="shared" si="5"/>
        <v>0</v>
      </c>
      <c r="F125" s="14">
        <f t="shared" si="5"/>
        <v>0</v>
      </c>
      <c r="G125" s="14">
        <f t="shared" si="5"/>
        <v>0</v>
      </c>
      <c r="H125" s="14">
        <f t="shared" si="5"/>
        <v>0</v>
      </c>
      <c r="I125" s="14">
        <f t="shared" si="5"/>
        <v>0</v>
      </c>
      <c r="J125" s="14">
        <f t="shared" si="5"/>
        <v>0</v>
      </c>
      <c r="K125" s="18">
        <f t="shared" si="5"/>
        <v>0</v>
      </c>
      <c r="L125" s="19">
        <f t="shared" si="5"/>
        <v>1</v>
      </c>
      <c r="M125" s="14">
        <f t="shared" si="5"/>
        <v>0</v>
      </c>
      <c r="N125" s="14">
        <f t="shared" si="6"/>
        <v>1</v>
      </c>
      <c r="O125" s="14">
        <f t="shared" si="6"/>
        <v>0</v>
      </c>
      <c r="P125" s="14">
        <f t="shared" si="6"/>
        <v>1</v>
      </c>
      <c r="Q125" s="14">
        <f t="shared" si="6"/>
        <v>0</v>
      </c>
      <c r="R125" s="14">
        <f t="shared" si="6"/>
        <v>0</v>
      </c>
      <c r="S125" s="18">
        <f t="shared" si="6"/>
        <v>0</v>
      </c>
      <c r="T125" s="19">
        <f t="shared" si="6"/>
        <v>0</v>
      </c>
      <c r="U125" s="14">
        <f t="shared" si="6"/>
        <v>0</v>
      </c>
      <c r="V125" s="14">
        <f t="shared" si="6"/>
        <v>0</v>
      </c>
      <c r="W125" s="14">
        <f t="shared" si="6"/>
        <v>0</v>
      </c>
      <c r="X125" s="14">
        <f t="shared" si="7"/>
        <v>0</v>
      </c>
      <c r="Y125" s="14">
        <f t="shared" si="7"/>
        <v>0</v>
      </c>
      <c r="Z125" s="14">
        <f t="shared" si="7"/>
        <v>0</v>
      </c>
      <c r="AA125" s="18">
        <f t="shared" si="7"/>
        <v>0</v>
      </c>
      <c r="AB125" s="19">
        <f t="shared" si="7"/>
        <v>0</v>
      </c>
      <c r="AC125" s="14">
        <f t="shared" si="7"/>
        <v>0</v>
      </c>
      <c r="AD125" s="14">
        <f t="shared" si="7"/>
        <v>0</v>
      </c>
      <c r="AE125" s="14">
        <f t="shared" si="7"/>
        <v>0</v>
      </c>
      <c r="AF125" s="14">
        <f t="shared" si="7"/>
        <v>0</v>
      </c>
      <c r="AG125" s="14">
        <f t="shared" si="7"/>
        <v>0</v>
      </c>
      <c r="AH125" s="14">
        <f t="shared" si="8"/>
        <v>0</v>
      </c>
      <c r="AI125" s="18">
        <f t="shared" si="8"/>
        <v>0</v>
      </c>
      <c r="AJ125" s="19">
        <f t="shared" si="8"/>
        <v>0</v>
      </c>
      <c r="AK125" s="14">
        <f t="shared" si="8"/>
        <v>0</v>
      </c>
      <c r="AL125" s="14">
        <f t="shared" si="8"/>
        <v>0</v>
      </c>
      <c r="AM125" s="14">
        <f t="shared" si="8"/>
        <v>0</v>
      </c>
      <c r="AN125" s="14">
        <f t="shared" si="8"/>
        <v>0</v>
      </c>
      <c r="AO125" s="14">
        <f t="shared" si="8"/>
        <v>0</v>
      </c>
      <c r="AP125" s="14">
        <f t="shared" si="8"/>
        <v>0</v>
      </c>
      <c r="AQ125" s="18">
        <f t="shared" si="8"/>
        <v>0</v>
      </c>
      <c r="AR125" s="17">
        <f t="shared" si="8"/>
        <v>0</v>
      </c>
      <c r="AS125" s="14">
        <f t="shared" si="8"/>
        <v>0</v>
      </c>
      <c r="AT125" s="14">
        <f t="shared" si="8"/>
        <v>0</v>
      </c>
      <c r="AU125" s="14">
        <f t="shared" si="8"/>
        <v>0</v>
      </c>
      <c r="AV125" s="9">
        <f t="shared" si="4"/>
        <v>6</v>
      </c>
    </row>
    <row r="126" spans="2:48" s="194" customFormat="1" ht="16.5" customHeight="1" outlineLevel="1" x14ac:dyDescent="0.2">
      <c r="B126" s="21" t="s">
        <v>57</v>
      </c>
      <c r="C126" s="20"/>
      <c r="D126" s="19">
        <f t="shared" si="5"/>
        <v>0</v>
      </c>
      <c r="E126" s="14">
        <f t="shared" si="5"/>
        <v>0</v>
      </c>
      <c r="F126" s="14">
        <f t="shared" si="5"/>
        <v>0</v>
      </c>
      <c r="G126" s="14">
        <f t="shared" si="5"/>
        <v>0</v>
      </c>
      <c r="H126" s="14">
        <f t="shared" si="5"/>
        <v>0</v>
      </c>
      <c r="I126" s="14">
        <f t="shared" si="5"/>
        <v>0</v>
      </c>
      <c r="J126" s="14">
        <f t="shared" si="5"/>
        <v>0</v>
      </c>
      <c r="K126" s="18">
        <f t="shared" si="5"/>
        <v>0</v>
      </c>
      <c r="L126" s="19">
        <f t="shared" si="5"/>
        <v>0</v>
      </c>
      <c r="M126" s="14">
        <f t="shared" si="5"/>
        <v>0</v>
      </c>
      <c r="N126" s="14">
        <f t="shared" si="6"/>
        <v>0</v>
      </c>
      <c r="O126" s="14">
        <f t="shared" si="6"/>
        <v>0</v>
      </c>
      <c r="P126" s="14">
        <f t="shared" si="6"/>
        <v>0</v>
      </c>
      <c r="Q126" s="14">
        <f t="shared" si="6"/>
        <v>0</v>
      </c>
      <c r="R126" s="14">
        <f t="shared" si="6"/>
        <v>0</v>
      </c>
      <c r="S126" s="18">
        <f t="shared" si="6"/>
        <v>0</v>
      </c>
      <c r="T126" s="19">
        <f t="shared" si="6"/>
        <v>0</v>
      </c>
      <c r="U126" s="14">
        <f t="shared" si="6"/>
        <v>0</v>
      </c>
      <c r="V126" s="14">
        <f t="shared" si="6"/>
        <v>0</v>
      </c>
      <c r="W126" s="14">
        <f t="shared" si="6"/>
        <v>0</v>
      </c>
      <c r="X126" s="14">
        <f t="shared" si="7"/>
        <v>0</v>
      </c>
      <c r="Y126" s="14">
        <f t="shared" si="7"/>
        <v>0</v>
      </c>
      <c r="Z126" s="14">
        <f t="shared" si="7"/>
        <v>0</v>
      </c>
      <c r="AA126" s="18">
        <f t="shared" si="7"/>
        <v>0</v>
      </c>
      <c r="AB126" s="19">
        <f t="shared" si="7"/>
        <v>0</v>
      </c>
      <c r="AC126" s="14">
        <f t="shared" si="7"/>
        <v>0</v>
      </c>
      <c r="AD126" s="14">
        <f t="shared" si="7"/>
        <v>0</v>
      </c>
      <c r="AE126" s="14">
        <f t="shared" si="7"/>
        <v>0</v>
      </c>
      <c r="AF126" s="14">
        <f t="shared" si="7"/>
        <v>0</v>
      </c>
      <c r="AG126" s="14">
        <f t="shared" si="7"/>
        <v>0</v>
      </c>
      <c r="AH126" s="14">
        <f t="shared" si="8"/>
        <v>0</v>
      </c>
      <c r="AI126" s="18">
        <f t="shared" si="8"/>
        <v>0</v>
      </c>
      <c r="AJ126" s="19">
        <f t="shared" si="8"/>
        <v>0</v>
      </c>
      <c r="AK126" s="14">
        <f t="shared" si="8"/>
        <v>0</v>
      </c>
      <c r="AL126" s="14">
        <f t="shared" si="8"/>
        <v>0</v>
      </c>
      <c r="AM126" s="14">
        <f t="shared" si="8"/>
        <v>0</v>
      </c>
      <c r="AN126" s="14">
        <f t="shared" si="8"/>
        <v>0</v>
      </c>
      <c r="AO126" s="14">
        <f t="shared" si="8"/>
        <v>0</v>
      </c>
      <c r="AP126" s="14">
        <f t="shared" si="8"/>
        <v>0</v>
      </c>
      <c r="AQ126" s="18">
        <f t="shared" si="8"/>
        <v>0</v>
      </c>
      <c r="AR126" s="17">
        <f t="shared" si="8"/>
        <v>0</v>
      </c>
      <c r="AS126" s="14">
        <f t="shared" si="8"/>
        <v>0</v>
      </c>
      <c r="AT126" s="14">
        <f t="shared" si="8"/>
        <v>0</v>
      </c>
      <c r="AU126" s="14">
        <f t="shared" si="8"/>
        <v>0</v>
      </c>
      <c r="AV126" s="9">
        <f t="shared" si="4"/>
        <v>0</v>
      </c>
    </row>
    <row r="127" spans="2:48" s="194" customFormat="1" ht="16.5" customHeight="1" outlineLevel="1" x14ac:dyDescent="0.2">
      <c r="B127" s="21" t="s">
        <v>54</v>
      </c>
      <c r="C127" s="20"/>
      <c r="D127" s="19">
        <f t="shared" si="5"/>
        <v>0</v>
      </c>
      <c r="E127" s="14">
        <f t="shared" si="5"/>
        <v>0</v>
      </c>
      <c r="F127" s="14">
        <f t="shared" si="5"/>
        <v>0</v>
      </c>
      <c r="G127" s="14">
        <f t="shared" si="5"/>
        <v>0</v>
      </c>
      <c r="H127" s="14">
        <f t="shared" si="5"/>
        <v>0</v>
      </c>
      <c r="I127" s="14">
        <f t="shared" si="5"/>
        <v>0</v>
      </c>
      <c r="J127" s="14">
        <f t="shared" si="5"/>
        <v>0</v>
      </c>
      <c r="K127" s="18">
        <f t="shared" si="5"/>
        <v>0</v>
      </c>
      <c r="L127" s="19">
        <f t="shared" si="5"/>
        <v>0</v>
      </c>
      <c r="M127" s="14">
        <f t="shared" si="5"/>
        <v>0</v>
      </c>
      <c r="N127" s="14">
        <f t="shared" si="6"/>
        <v>0</v>
      </c>
      <c r="O127" s="14">
        <f t="shared" si="6"/>
        <v>0</v>
      </c>
      <c r="P127" s="14">
        <f t="shared" si="6"/>
        <v>0</v>
      </c>
      <c r="Q127" s="14">
        <f t="shared" si="6"/>
        <v>0</v>
      </c>
      <c r="R127" s="14">
        <f t="shared" si="6"/>
        <v>0</v>
      </c>
      <c r="S127" s="18">
        <f t="shared" si="6"/>
        <v>0</v>
      </c>
      <c r="T127" s="19">
        <f t="shared" si="6"/>
        <v>0</v>
      </c>
      <c r="U127" s="14">
        <f t="shared" si="6"/>
        <v>0</v>
      </c>
      <c r="V127" s="14">
        <f t="shared" si="6"/>
        <v>0</v>
      </c>
      <c r="W127" s="14">
        <f t="shared" si="6"/>
        <v>0</v>
      </c>
      <c r="X127" s="14">
        <f t="shared" si="7"/>
        <v>0</v>
      </c>
      <c r="Y127" s="14">
        <f t="shared" si="7"/>
        <v>0</v>
      </c>
      <c r="Z127" s="14">
        <f t="shared" si="7"/>
        <v>0</v>
      </c>
      <c r="AA127" s="18">
        <f t="shared" si="7"/>
        <v>0</v>
      </c>
      <c r="AB127" s="19">
        <f t="shared" si="7"/>
        <v>0</v>
      </c>
      <c r="AC127" s="14">
        <f t="shared" si="7"/>
        <v>0</v>
      </c>
      <c r="AD127" s="14">
        <f t="shared" si="7"/>
        <v>0</v>
      </c>
      <c r="AE127" s="14">
        <f t="shared" si="7"/>
        <v>0</v>
      </c>
      <c r="AF127" s="14">
        <f t="shared" si="7"/>
        <v>0</v>
      </c>
      <c r="AG127" s="14">
        <f t="shared" si="7"/>
        <v>0</v>
      </c>
      <c r="AH127" s="14">
        <f t="shared" si="8"/>
        <v>0</v>
      </c>
      <c r="AI127" s="18">
        <f t="shared" si="8"/>
        <v>0</v>
      </c>
      <c r="AJ127" s="19">
        <f t="shared" si="8"/>
        <v>1</v>
      </c>
      <c r="AK127" s="14">
        <f t="shared" si="8"/>
        <v>0</v>
      </c>
      <c r="AL127" s="14">
        <f t="shared" si="8"/>
        <v>1</v>
      </c>
      <c r="AM127" s="14">
        <f t="shared" si="8"/>
        <v>0</v>
      </c>
      <c r="AN127" s="14">
        <f t="shared" si="8"/>
        <v>0</v>
      </c>
      <c r="AO127" s="14">
        <f t="shared" si="8"/>
        <v>0</v>
      </c>
      <c r="AP127" s="14">
        <f t="shared" si="8"/>
        <v>0</v>
      </c>
      <c r="AQ127" s="18">
        <f t="shared" si="8"/>
        <v>0</v>
      </c>
      <c r="AR127" s="17">
        <f t="shared" si="8"/>
        <v>0</v>
      </c>
      <c r="AS127" s="14">
        <f t="shared" si="8"/>
        <v>0</v>
      </c>
      <c r="AT127" s="14">
        <f t="shared" si="8"/>
        <v>0</v>
      </c>
      <c r="AU127" s="14">
        <f t="shared" si="8"/>
        <v>0</v>
      </c>
      <c r="AV127" s="9">
        <f t="shared" si="4"/>
        <v>4</v>
      </c>
    </row>
    <row r="128" spans="2:48" s="193" customFormat="1" ht="18" customHeight="1" outlineLevel="1" thickBot="1" x14ac:dyDescent="0.25">
      <c r="B128" s="16"/>
      <c r="C128" s="15"/>
      <c r="D128" s="13">
        <f t="shared" si="5"/>
        <v>0</v>
      </c>
      <c r="E128" s="10">
        <f t="shared" si="5"/>
        <v>0</v>
      </c>
      <c r="F128" s="10">
        <f t="shared" si="5"/>
        <v>0</v>
      </c>
      <c r="G128" s="10">
        <f t="shared" si="5"/>
        <v>0</v>
      </c>
      <c r="H128" s="10">
        <f t="shared" si="5"/>
        <v>0</v>
      </c>
      <c r="I128" s="10">
        <f t="shared" si="5"/>
        <v>0</v>
      </c>
      <c r="J128" s="10">
        <f t="shared" si="5"/>
        <v>0</v>
      </c>
      <c r="K128" s="12">
        <f t="shared" si="5"/>
        <v>0</v>
      </c>
      <c r="L128" s="13">
        <f t="shared" si="5"/>
        <v>0</v>
      </c>
      <c r="M128" s="10">
        <f t="shared" si="5"/>
        <v>0</v>
      </c>
      <c r="N128" s="10">
        <f t="shared" si="6"/>
        <v>0</v>
      </c>
      <c r="O128" s="10">
        <f t="shared" si="6"/>
        <v>0</v>
      </c>
      <c r="P128" s="14">
        <f t="shared" si="6"/>
        <v>0</v>
      </c>
      <c r="Q128" s="14">
        <f t="shared" si="6"/>
        <v>0</v>
      </c>
      <c r="R128" s="10">
        <f t="shared" si="6"/>
        <v>0</v>
      </c>
      <c r="S128" s="12">
        <f t="shared" si="6"/>
        <v>0</v>
      </c>
      <c r="T128" s="13">
        <f t="shared" si="6"/>
        <v>0</v>
      </c>
      <c r="U128" s="10">
        <f t="shared" si="6"/>
        <v>0</v>
      </c>
      <c r="V128" s="10">
        <f t="shared" si="6"/>
        <v>0</v>
      </c>
      <c r="W128" s="10">
        <f t="shared" si="6"/>
        <v>0</v>
      </c>
      <c r="X128" s="10">
        <f t="shared" si="7"/>
        <v>0</v>
      </c>
      <c r="Y128" s="10">
        <f t="shared" si="7"/>
        <v>0</v>
      </c>
      <c r="Z128" s="10">
        <f t="shared" si="7"/>
        <v>0</v>
      </c>
      <c r="AA128" s="12">
        <f t="shared" si="7"/>
        <v>0</v>
      </c>
      <c r="AB128" s="13">
        <f t="shared" si="7"/>
        <v>0</v>
      </c>
      <c r="AC128" s="10">
        <f t="shared" si="7"/>
        <v>0</v>
      </c>
      <c r="AD128" s="10">
        <f t="shared" si="7"/>
        <v>0</v>
      </c>
      <c r="AE128" s="10">
        <f t="shared" si="7"/>
        <v>0</v>
      </c>
      <c r="AF128" s="10">
        <f t="shared" si="7"/>
        <v>0</v>
      </c>
      <c r="AG128" s="10">
        <f t="shared" si="7"/>
        <v>0</v>
      </c>
      <c r="AH128" s="10">
        <f t="shared" si="8"/>
        <v>0</v>
      </c>
      <c r="AI128" s="12">
        <f t="shared" si="8"/>
        <v>0</v>
      </c>
      <c r="AJ128" s="13">
        <f t="shared" si="8"/>
        <v>0</v>
      </c>
      <c r="AK128" s="10">
        <f t="shared" si="8"/>
        <v>0</v>
      </c>
      <c r="AL128" s="10">
        <f t="shared" si="8"/>
        <v>0</v>
      </c>
      <c r="AM128" s="10">
        <f t="shared" si="8"/>
        <v>0</v>
      </c>
      <c r="AN128" s="10">
        <f t="shared" si="8"/>
        <v>0</v>
      </c>
      <c r="AO128" s="10">
        <f t="shared" si="8"/>
        <v>0</v>
      </c>
      <c r="AP128" s="10">
        <f t="shared" si="8"/>
        <v>0</v>
      </c>
      <c r="AQ128" s="12">
        <f t="shared" si="8"/>
        <v>0</v>
      </c>
      <c r="AR128" s="11">
        <f t="shared" si="8"/>
        <v>0</v>
      </c>
      <c r="AS128" s="10">
        <f t="shared" si="8"/>
        <v>0</v>
      </c>
      <c r="AT128" s="10">
        <f t="shared" si="8"/>
        <v>0</v>
      </c>
      <c r="AU128" s="10">
        <f t="shared" si="8"/>
        <v>0</v>
      </c>
      <c r="AV128" s="9">
        <f t="shared" si="4"/>
        <v>0</v>
      </c>
    </row>
    <row r="129" spans="1:48" s="8" customFormat="1" ht="31.5" customHeight="1" outlineLevel="1" thickBot="1" x14ac:dyDescent="0.2">
      <c r="B129" s="5">
        <f>COUNTA(B107:B128)</f>
        <v>17</v>
      </c>
      <c r="C129" s="4"/>
      <c r="D129" s="494">
        <f t="shared" ref="D129:J129" si="9">SUM(D107:D128)</f>
        <v>1</v>
      </c>
      <c r="E129" s="495">
        <f t="shared" si="9"/>
        <v>0</v>
      </c>
      <c r="F129" s="492">
        <f t="shared" si="9"/>
        <v>1</v>
      </c>
      <c r="G129" s="495">
        <f t="shared" si="9"/>
        <v>0</v>
      </c>
      <c r="H129" s="492">
        <f t="shared" si="9"/>
        <v>1</v>
      </c>
      <c r="I129" s="495">
        <f t="shared" si="9"/>
        <v>0</v>
      </c>
      <c r="J129" s="492">
        <f t="shared" si="9"/>
        <v>0</v>
      </c>
      <c r="K129" s="493"/>
      <c r="L129" s="494">
        <f>SUM(L107:L128)</f>
        <v>10</v>
      </c>
      <c r="M129" s="495"/>
      <c r="N129" s="492">
        <f>SUM(N107:N128)</f>
        <v>10</v>
      </c>
      <c r="O129" s="495"/>
      <c r="P129" s="492">
        <f>SUM(P107:P128)</f>
        <v>9</v>
      </c>
      <c r="Q129" s="495"/>
      <c r="R129" s="492">
        <f>SUM(R107:R128)</f>
        <v>8</v>
      </c>
      <c r="S129" s="493"/>
      <c r="T129" s="494">
        <f t="shared" ref="T129:AT129" si="10">SUM(T107:T128)</f>
        <v>0</v>
      </c>
      <c r="U129" s="495">
        <f t="shared" si="10"/>
        <v>0</v>
      </c>
      <c r="V129" s="492">
        <f t="shared" si="10"/>
        <v>0</v>
      </c>
      <c r="W129" s="495">
        <f t="shared" si="10"/>
        <v>0</v>
      </c>
      <c r="X129" s="492">
        <f t="shared" si="10"/>
        <v>0</v>
      </c>
      <c r="Y129" s="495">
        <f t="shared" si="10"/>
        <v>0</v>
      </c>
      <c r="Z129" s="492">
        <f t="shared" si="10"/>
        <v>0</v>
      </c>
      <c r="AA129" s="493">
        <f t="shared" si="10"/>
        <v>0</v>
      </c>
      <c r="AB129" s="494">
        <f t="shared" si="10"/>
        <v>0</v>
      </c>
      <c r="AC129" s="495">
        <f t="shared" si="10"/>
        <v>0</v>
      </c>
      <c r="AD129" s="492">
        <f t="shared" si="10"/>
        <v>0</v>
      </c>
      <c r="AE129" s="495">
        <f t="shared" si="10"/>
        <v>0</v>
      </c>
      <c r="AF129" s="492">
        <f t="shared" si="10"/>
        <v>0</v>
      </c>
      <c r="AG129" s="495">
        <f t="shared" si="10"/>
        <v>0</v>
      </c>
      <c r="AH129" s="492">
        <f t="shared" si="10"/>
        <v>0</v>
      </c>
      <c r="AI129" s="493">
        <f t="shared" si="10"/>
        <v>0</v>
      </c>
      <c r="AJ129" s="494">
        <f t="shared" si="10"/>
        <v>9</v>
      </c>
      <c r="AK129" s="495">
        <f t="shared" si="10"/>
        <v>0</v>
      </c>
      <c r="AL129" s="492">
        <f t="shared" si="10"/>
        <v>9</v>
      </c>
      <c r="AM129" s="495">
        <f t="shared" si="10"/>
        <v>0</v>
      </c>
      <c r="AN129" s="492">
        <f t="shared" si="10"/>
        <v>7</v>
      </c>
      <c r="AO129" s="495">
        <f t="shared" si="10"/>
        <v>0</v>
      </c>
      <c r="AP129" s="492">
        <f t="shared" si="10"/>
        <v>7</v>
      </c>
      <c r="AQ129" s="493">
        <f t="shared" si="10"/>
        <v>0</v>
      </c>
      <c r="AR129" s="516">
        <f t="shared" si="10"/>
        <v>0</v>
      </c>
      <c r="AS129" s="495">
        <f t="shared" si="10"/>
        <v>0</v>
      </c>
      <c r="AT129" s="517">
        <f t="shared" si="10"/>
        <v>0</v>
      </c>
      <c r="AU129" s="518"/>
      <c r="AV129" s="3">
        <f>SUM(AV107:AV128)</f>
        <v>144</v>
      </c>
    </row>
    <row r="130" spans="1:48" ht="12" customHeight="1" outlineLevel="1" x14ac:dyDescent="0.15">
      <c r="A130" s="1"/>
      <c r="B130" s="2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ht="15.95" customHeight="1" outlineLevel="1" x14ac:dyDescent="0.15"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38"/>
      <c r="M131" s="138"/>
      <c r="N131" s="138"/>
      <c r="O131" s="138"/>
      <c r="P131" s="1"/>
      <c r="Q131" s="1"/>
      <c r="R131" s="1"/>
      <c r="S131" s="1"/>
      <c r="T131" s="138"/>
      <c r="U131" s="138"/>
      <c r="V131" s="138"/>
      <c r="W131" s="138"/>
      <c r="X131" s="1"/>
      <c r="Y131" s="1"/>
      <c r="Z131" s="1"/>
      <c r="AA131" s="1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"/>
      <c r="AQ131" s="1"/>
      <c r="AR131" s="1"/>
      <c r="AS131" s="1"/>
      <c r="AT131" s="1"/>
      <c r="AU131" s="1"/>
      <c r="AV131" s="1"/>
    </row>
    <row r="132" spans="1:48" x14ac:dyDescent="0.15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ht="14.25" thickBot="1" x14ac:dyDescent="0.2">
      <c r="B133" s="6" t="s">
        <v>294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ht="18.75" x14ac:dyDescent="0.15">
      <c r="B134" s="131" t="s">
        <v>108</v>
      </c>
      <c r="C134" s="132">
        <f>MAX(D134:AU134)</f>
        <v>82</v>
      </c>
      <c r="D134" s="491">
        <f>D11+D16+D21+D26+D31+D36</f>
        <v>9</v>
      </c>
      <c r="E134" s="489"/>
      <c r="F134" s="489">
        <f>F11+F16+F21+F26+F31+F36</f>
        <v>9</v>
      </c>
      <c r="G134" s="489"/>
      <c r="H134" s="489">
        <f t="shared" ref="H134" si="11">H11+H16+H21+H26+H31+H36</f>
        <v>0</v>
      </c>
      <c r="I134" s="489"/>
      <c r="J134" s="489">
        <f t="shared" ref="J134" si="12">J11+J16+J21+J26+J31+J36</f>
        <v>0</v>
      </c>
      <c r="K134" s="489"/>
      <c r="L134" s="489">
        <f t="shared" ref="L134" si="13">L11+L16+L21+L26+L31+L36</f>
        <v>82</v>
      </c>
      <c r="M134" s="489"/>
      <c r="N134" s="489">
        <f t="shared" ref="N134" si="14">N11+N16+N21+N26+N31+N36</f>
        <v>43</v>
      </c>
      <c r="O134" s="489"/>
      <c r="P134" s="489">
        <f t="shared" ref="P134" si="15">P11+P16+P21+P26+P31+P36</f>
        <v>9</v>
      </c>
      <c r="Q134" s="489"/>
      <c r="R134" s="489">
        <f t="shared" ref="R134" si="16">R11+R16+R21+R26+R31+R36</f>
        <v>0</v>
      </c>
      <c r="S134" s="489"/>
      <c r="T134" s="489">
        <f t="shared" ref="T134" si="17">T11+T16+T21+T26+T31+T36</f>
        <v>0</v>
      </c>
      <c r="U134" s="489"/>
      <c r="V134" s="489">
        <f t="shared" ref="V134" si="18">V11+V16+V21+V26+V31+V36</f>
        <v>0</v>
      </c>
      <c r="W134" s="489"/>
      <c r="X134" s="489">
        <f t="shared" ref="X134" si="19">X11+X16+X21+X26+X31+X36</f>
        <v>0</v>
      </c>
      <c r="Y134" s="489"/>
      <c r="Z134" s="489">
        <f t="shared" ref="Z134" si="20">Z11+Z16+Z21+Z26+Z31+Z36</f>
        <v>0</v>
      </c>
      <c r="AA134" s="489"/>
      <c r="AB134" s="489">
        <f t="shared" ref="AB134" si="21">AB11+AB16+AB21+AB26+AB31+AB36</f>
        <v>0</v>
      </c>
      <c r="AC134" s="489"/>
      <c r="AD134" s="489">
        <f t="shared" ref="AD134" si="22">AD11+AD16+AD21+AD26+AD31+AD36</f>
        <v>0</v>
      </c>
      <c r="AE134" s="489"/>
      <c r="AF134" s="489">
        <f t="shared" ref="AF134" si="23">AF11+AF16+AF21+AF26+AF31+AF36</f>
        <v>0</v>
      </c>
      <c r="AG134" s="489"/>
      <c r="AH134" s="489">
        <f t="shared" ref="AH134" si="24">AH11+AH16+AH21+AH26+AH31+AH36</f>
        <v>0</v>
      </c>
      <c r="AI134" s="489"/>
      <c r="AJ134" s="489">
        <f t="shared" ref="AJ134" si="25">AJ11+AJ16+AJ21+AJ26+AJ31+AJ36</f>
        <v>55</v>
      </c>
      <c r="AK134" s="489"/>
      <c r="AL134" s="489">
        <f t="shared" ref="AL134" si="26">AL11+AL16+AL21+AL26+AL31+AL36</f>
        <v>55</v>
      </c>
      <c r="AM134" s="489"/>
      <c r="AN134" s="489">
        <f t="shared" ref="AN134" si="27">AN11+AN16+AN21+AN26+AN31+AN36</f>
        <v>0</v>
      </c>
      <c r="AO134" s="489"/>
      <c r="AP134" s="489">
        <f t="shared" ref="AP134" si="28">AP11+AP16+AP21+AP26+AP31+AP36</f>
        <v>0</v>
      </c>
      <c r="AQ134" s="489"/>
      <c r="AR134" s="489">
        <f t="shared" ref="AR134" si="29">AR11+AR16+AR21+AR26+AR31+AR36</f>
        <v>0</v>
      </c>
      <c r="AS134" s="489"/>
      <c r="AT134" s="489">
        <f>AT11+AT16+AT21+AT26+AT31+AT36</f>
        <v>0</v>
      </c>
      <c r="AU134" s="489"/>
      <c r="AV134" s="129"/>
    </row>
    <row r="135" spans="1:48" ht="19.5" thickBot="1" x14ac:dyDescent="0.2">
      <c r="B135" s="133" t="s">
        <v>0</v>
      </c>
      <c r="C135" s="134">
        <f>MAX(D135:AU135)</f>
        <v>109</v>
      </c>
      <c r="D135" s="490">
        <f>D41+D51+D61+D66+D76+D86+D91</f>
        <v>0</v>
      </c>
      <c r="E135" s="487"/>
      <c r="F135" s="487">
        <f>F41+F51+F61+F66+F76+F86+F91</f>
        <v>0</v>
      </c>
      <c r="G135" s="487"/>
      <c r="H135" s="487">
        <f>H41+H51+H61+H66+H76+H86+H91</f>
        <v>0</v>
      </c>
      <c r="I135" s="487"/>
      <c r="J135" s="487">
        <f>J41+J51+J61+J66+J76+J86+J91</f>
        <v>0</v>
      </c>
      <c r="K135" s="487"/>
      <c r="L135" s="487">
        <f>L41+L51+L61+L66+L76+L86+L91</f>
        <v>76</v>
      </c>
      <c r="M135" s="487"/>
      <c r="N135" s="487">
        <f>N41+N51+N61+N66+N76+N86+N91</f>
        <v>109</v>
      </c>
      <c r="O135" s="487"/>
      <c r="P135" s="487">
        <f>P41+P51+P61+P66+P76+P86+P91</f>
        <v>0</v>
      </c>
      <c r="Q135" s="487"/>
      <c r="R135" s="487">
        <f>R41+R51+R61+R66+R76+R86+R91</f>
        <v>48</v>
      </c>
      <c r="S135" s="487"/>
      <c r="T135" s="487">
        <f>T41+T51+T61+T66+T76+T86+T91</f>
        <v>0</v>
      </c>
      <c r="U135" s="487"/>
      <c r="V135" s="487">
        <f>V41+V51+V61+V66+V76+V86+V91</f>
        <v>0</v>
      </c>
      <c r="W135" s="487"/>
      <c r="X135" s="487">
        <f>X41+X51+X61+X66+X76+X86+X91</f>
        <v>0</v>
      </c>
      <c r="Y135" s="487"/>
      <c r="Z135" s="487">
        <f>Z41+Z51+Z61+Z66+Z76+Z86+Z91</f>
        <v>0</v>
      </c>
      <c r="AA135" s="487"/>
      <c r="AB135" s="487">
        <f>AB41+AB51+AB61+AB66+AB76+AB86+AB91</f>
        <v>0</v>
      </c>
      <c r="AC135" s="487"/>
      <c r="AD135" s="487">
        <f>AD41+AD51+AD61+AD66+AD76+AD86+AD91</f>
        <v>0</v>
      </c>
      <c r="AE135" s="487"/>
      <c r="AF135" s="487">
        <f>AF41+AF51+AF61+AF66+AF76+AF86+AF91</f>
        <v>0</v>
      </c>
      <c r="AG135" s="487"/>
      <c r="AH135" s="487">
        <f>AH41+AH51+AH61+AH66+AH76+AH86+AH91</f>
        <v>0</v>
      </c>
      <c r="AI135" s="487"/>
      <c r="AJ135" s="487">
        <f>AJ41+AJ51+AJ61+AJ66+AJ76+AJ86+AJ91</f>
        <v>75</v>
      </c>
      <c r="AK135" s="487"/>
      <c r="AL135" s="487">
        <f>AL41+AL51+AL61+AL66+AL76+AL86+AL91</f>
        <v>64</v>
      </c>
      <c r="AM135" s="487"/>
      <c r="AN135" s="487">
        <f>AN41+AN51+AN61+AN66+AN76+AN86+AN91</f>
        <v>4</v>
      </c>
      <c r="AO135" s="487"/>
      <c r="AP135" s="487">
        <f>AP41+AP51+AP61+AP66+AP76+AP86+AP91</f>
        <v>0</v>
      </c>
      <c r="AQ135" s="487"/>
      <c r="AR135" s="487">
        <f>AR41+AR51+AR61+AR66+AR76+AR86+AR91</f>
        <v>0</v>
      </c>
      <c r="AS135" s="487"/>
      <c r="AT135" s="487">
        <f>AT41+AT51+AT61+AT66+AT76+AT86+AT91</f>
        <v>0</v>
      </c>
      <c r="AU135" s="487"/>
      <c r="AV135" s="130"/>
    </row>
    <row r="136" spans="1:48" ht="19.5" thickBot="1" x14ac:dyDescent="0.2">
      <c r="B136" s="135" t="s">
        <v>109</v>
      </c>
      <c r="C136" s="136">
        <f>MAX(D136:AU136)</f>
        <v>158</v>
      </c>
      <c r="D136" s="488">
        <f>SUM(D134:E135)</f>
        <v>9</v>
      </c>
      <c r="E136" s="486"/>
      <c r="F136" s="486">
        <f t="shared" ref="F136" si="30">SUM(F134:G135)</f>
        <v>9</v>
      </c>
      <c r="G136" s="486"/>
      <c r="H136" s="486">
        <f t="shared" ref="H136" si="31">SUM(H134:I135)</f>
        <v>0</v>
      </c>
      <c r="I136" s="486"/>
      <c r="J136" s="486">
        <f t="shared" ref="J136" si="32">SUM(J134:K135)</f>
        <v>0</v>
      </c>
      <c r="K136" s="486"/>
      <c r="L136" s="486">
        <f t="shared" ref="L136" si="33">SUM(L134:M135)</f>
        <v>158</v>
      </c>
      <c r="M136" s="486"/>
      <c r="N136" s="486">
        <f t="shared" ref="N136" si="34">SUM(N134:O135)</f>
        <v>152</v>
      </c>
      <c r="O136" s="486"/>
      <c r="P136" s="486">
        <f t="shared" ref="P136" si="35">SUM(P134:Q135)</f>
        <v>9</v>
      </c>
      <c r="Q136" s="486"/>
      <c r="R136" s="486">
        <f t="shared" ref="R136" si="36">SUM(R134:S135)</f>
        <v>48</v>
      </c>
      <c r="S136" s="486"/>
      <c r="T136" s="486">
        <f t="shared" ref="T136" si="37">SUM(T134:U135)</f>
        <v>0</v>
      </c>
      <c r="U136" s="486"/>
      <c r="V136" s="486">
        <f t="shared" ref="V136" si="38">SUM(V134:W135)</f>
        <v>0</v>
      </c>
      <c r="W136" s="486"/>
      <c r="X136" s="486">
        <f t="shared" ref="X136" si="39">SUM(X134:Y135)</f>
        <v>0</v>
      </c>
      <c r="Y136" s="486"/>
      <c r="Z136" s="486">
        <f t="shared" ref="Z136" si="40">SUM(Z134:AA135)</f>
        <v>0</v>
      </c>
      <c r="AA136" s="486"/>
      <c r="AB136" s="486">
        <f t="shared" ref="AB136" si="41">SUM(AB134:AC135)</f>
        <v>0</v>
      </c>
      <c r="AC136" s="486"/>
      <c r="AD136" s="486">
        <f t="shared" ref="AD136" si="42">SUM(AD134:AE135)</f>
        <v>0</v>
      </c>
      <c r="AE136" s="486"/>
      <c r="AF136" s="486">
        <f t="shared" ref="AF136" si="43">SUM(AF134:AG135)</f>
        <v>0</v>
      </c>
      <c r="AG136" s="486"/>
      <c r="AH136" s="486">
        <f t="shared" ref="AH136" si="44">SUM(AH134:AI135)</f>
        <v>0</v>
      </c>
      <c r="AI136" s="486"/>
      <c r="AJ136" s="486">
        <f t="shared" ref="AJ136" si="45">SUM(AJ134:AK135)</f>
        <v>130</v>
      </c>
      <c r="AK136" s="486"/>
      <c r="AL136" s="486">
        <f t="shared" ref="AL136" si="46">SUM(AL134:AM135)</f>
        <v>119</v>
      </c>
      <c r="AM136" s="486"/>
      <c r="AN136" s="486">
        <f t="shared" ref="AN136" si="47">SUM(AN134:AO135)</f>
        <v>4</v>
      </c>
      <c r="AO136" s="486"/>
      <c r="AP136" s="486">
        <f t="shared" ref="AP136" si="48">SUM(AP134:AQ135)</f>
        <v>0</v>
      </c>
      <c r="AQ136" s="486"/>
      <c r="AR136" s="486">
        <f t="shared" ref="AR136" si="49">SUM(AR134:AS135)</f>
        <v>0</v>
      </c>
      <c r="AS136" s="486"/>
      <c r="AT136" s="486">
        <f>SUM(AT134:AU135)</f>
        <v>0</v>
      </c>
      <c r="AU136" s="486"/>
      <c r="AV136" s="137"/>
    </row>
  </sheetData>
  <mergeCells count="1759">
    <mergeCell ref="AL136:AM136"/>
    <mergeCell ref="AN136:AO136"/>
    <mergeCell ref="AP136:AQ136"/>
    <mergeCell ref="AR136:AS136"/>
    <mergeCell ref="AT136:AU136"/>
    <mergeCell ref="Z136:AA136"/>
    <mergeCell ref="AB136:AC136"/>
    <mergeCell ref="AD136:AE136"/>
    <mergeCell ref="AF136:AG136"/>
    <mergeCell ref="AH136:AI136"/>
    <mergeCell ref="AJ136:AK136"/>
    <mergeCell ref="N136:O136"/>
    <mergeCell ref="P136:Q136"/>
    <mergeCell ref="R136:S136"/>
    <mergeCell ref="T136:U136"/>
    <mergeCell ref="V136:W136"/>
    <mergeCell ref="X136:Y136"/>
    <mergeCell ref="D136:E136"/>
    <mergeCell ref="F136:G136"/>
    <mergeCell ref="H136:I136"/>
    <mergeCell ref="J136:K136"/>
    <mergeCell ref="L136:M136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L134:AM134"/>
    <mergeCell ref="AN134:AO134"/>
    <mergeCell ref="AP134:AQ134"/>
    <mergeCell ref="AR134:AS134"/>
    <mergeCell ref="AT134:AU134"/>
    <mergeCell ref="D135:E135"/>
    <mergeCell ref="F135:G135"/>
    <mergeCell ref="H135:I135"/>
    <mergeCell ref="J135:K135"/>
    <mergeCell ref="L135:M135"/>
    <mergeCell ref="Z134:AA134"/>
    <mergeCell ref="AB134:AC134"/>
    <mergeCell ref="AD134:AE134"/>
    <mergeCell ref="AF134:AG134"/>
    <mergeCell ref="AH134:AI134"/>
    <mergeCell ref="AJ134:AK134"/>
    <mergeCell ref="N134:O134"/>
    <mergeCell ref="P134:Q134"/>
    <mergeCell ref="R134:S134"/>
    <mergeCell ref="T134:U134"/>
    <mergeCell ref="V134:W134"/>
    <mergeCell ref="X134:Y134"/>
    <mergeCell ref="AL135:AM135"/>
    <mergeCell ref="AN135:AO135"/>
    <mergeCell ref="AP135:AQ135"/>
    <mergeCell ref="AR135:AS135"/>
    <mergeCell ref="AT135:AU135"/>
    <mergeCell ref="D134:E134"/>
    <mergeCell ref="F134:G134"/>
    <mergeCell ref="H134:I134"/>
    <mergeCell ref="J134:K134"/>
    <mergeCell ref="L134:M134"/>
    <mergeCell ref="P129:Q129"/>
    <mergeCell ref="R129:S129"/>
    <mergeCell ref="T129:U129"/>
    <mergeCell ref="V129:W129"/>
    <mergeCell ref="X129:Y129"/>
    <mergeCell ref="AN100:AO100"/>
    <mergeCell ref="AP100:AQ100"/>
    <mergeCell ref="AR100:AS100"/>
    <mergeCell ref="AT100:AU100"/>
    <mergeCell ref="B105:B106"/>
    <mergeCell ref="D129:E129"/>
    <mergeCell ref="F129:G129"/>
    <mergeCell ref="H129:I129"/>
    <mergeCell ref="J129:K129"/>
    <mergeCell ref="L129:M129"/>
    <mergeCell ref="AB100:AC100"/>
    <mergeCell ref="AD100:AE100"/>
    <mergeCell ref="AF100:AG100"/>
    <mergeCell ref="AH100:AI100"/>
    <mergeCell ref="AJ100:AK100"/>
    <mergeCell ref="AL100:AM100"/>
    <mergeCell ref="P100:Q100"/>
    <mergeCell ref="R100:S100"/>
    <mergeCell ref="T100:U100"/>
    <mergeCell ref="V100:W100"/>
    <mergeCell ref="X100:Y100"/>
    <mergeCell ref="Z100:AA100"/>
    <mergeCell ref="AL129:AM129"/>
    <mergeCell ref="AN129:AO129"/>
    <mergeCell ref="AP129:AQ129"/>
    <mergeCell ref="AR129:AS129"/>
    <mergeCell ref="AT129:AU129"/>
    <mergeCell ref="D100:E100"/>
    <mergeCell ref="F100:G100"/>
    <mergeCell ref="H100:I100"/>
    <mergeCell ref="J100:K100"/>
    <mergeCell ref="L100:M100"/>
    <mergeCell ref="N100:O100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Z129:AA129"/>
    <mergeCell ref="AB129:AC129"/>
    <mergeCell ref="AD129:AE129"/>
    <mergeCell ref="AF129:AG129"/>
    <mergeCell ref="AH129:AI129"/>
    <mergeCell ref="AJ129:AK129"/>
    <mergeCell ref="N129:O129"/>
    <mergeCell ref="AN97:AO97"/>
    <mergeCell ref="AP97:AQ97"/>
    <mergeCell ref="AR97:AS97"/>
    <mergeCell ref="AT97:AU97"/>
    <mergeCell ref="D98:E98"/>
    <mergeCell ref="F98:G98"/>
    <mergeCell ref="H98:I98"/>
    <mergeCell ref="J98:K98"/>
    <mergeCell ref="L98:M98"/>
    <mergeCell ref="N98:O98"/>
    <mergeCell ref="AB97:AC97"/>
    <mergeCell ref="AD97:AE97"/>
    <mergeCell ref="AF97:AG97"/>
    <mergeCell ref="AH97:AI97"/>
    <mergeCell ref="AJ97:AK97"/>
    <mergeCell ref="AL97:AM97"/>
    <mergeCell ref="P97:Q97"/>
    <mergeCell ref="R97:S97"/>
    <mergeCell ref="T97:U97"/>
    <mergeCell ref="V97:W97"/>
    <mergeCell ref="X97:Y97"/>
    <mergeCell ref="Z97:AA97"/>
    <mergeCell ref="D97:E97"/>
    <mergeCell ref="F97:G97"/>
    <mergeCell ref="H97:I97"/>
    <mergeCell ref="J97:K97"/>
    <mergeCell ref="L97:M97"/>
    <mergeCell ref="N97:O97"/>
    <mergeCell ref="AN98:AO98"/>
    <mergeCell ref="AP98:AQ98"/>
    <mergeCell ref="AR98:AS98"/>
    <mergeCell ref="AT98:AU98"/>
    <mergeCell ref="AH96:AI96"/>
    <mergeCell ref="AJ96:AK96"/>
    <mergeCell ref="AL96:AM96"/>
    <mergeCell ref="AN96:AO96"/>
    <mergeCell ref="AP96:AQ96"/>
    <mergeCell ref="AR96:AS96"/>
    <mergeCell ref="V96:W96"/>
    <mergeCell ref="X96:Y96"/>
    <mergeCell ref="Z96:AA96"/>
    <mergeCell ref="AB96:AC96"/>
    <mergeCell ref="AD96:AE96"/>
    <mergeCell ref="AF96:AG96"/>
    <mergeCell ref="AT95:A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AH95:AI95"/>
    <mergeCell ref="AJ95:AK95"/>
    <mergeCell ref="AL95:AM95"/>
    <mergeCell ref="AN95:AO95"/>
    <mergeCell ref="AP95:AQ95"/>
    <mergeCell ref="AR95:AS95"/>
    <mergeCell ref="V95:W95"/>
    <mergeCell ref="X95:Y95"/>
    <mergeCell ref="Z95:AA95"/>
    <mergeCell ref="AB95:AC95"/>
    <mergeCell ref="AD95:AE95"/>
    <mergeCell ref="AF95:AG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AH93:AI93"/>
    <mergeCell ref="AJ93:AK93"/>
    <mergeCell ref="AL93:AM93"/>
    <mergeCell ref="AN93:AO93"/>
    <mergeCell ref="AP93:AQ93"/>
    <mergeCell ref="AR93:AS93"/>
    <mergeCell ref="V93:W93"/>
    <mergeCell ref="X93:Y93"/>
    <mergeCell ref="Z93:AA93"/>
    <mergeCell ref="AB93:AC93"/>
    <mergeCell ref="AD93:AE93"/>
    <mergeCell ref="AF93:AG93"/>
    <mergeCell ref="AT92:A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AH92:AI92"/>
    <mergeCell ref="AJ92:AK92"/>
    <mergeCell ref="AL92:AM92"/>
    <mergeCell ref="AN92:AO92"/>
    <mergeCell ref="AP92:AQ92"/>
    <mergeCell ref="AR92:AS92"/>
    <mergeCell ref="V92:W92"/>
    <mergeCell ref="X92:Y92"/>
    <mergeCell ref="Z92:AA92"/>
    <mergeCell ref="AB92:AC92"/>
    <mergeCell ref="AD92:AE92"/>
    <mergeCell ref="AF92:AG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AT93:AU93"/>
    <mergeCell ref="AR90:AS90"/>
    <mergeCell ref="AT90:AU90"/>
    <mergeCell ref="D91:E91"/>
    <mergeCell ref="F91:G91"/>
    <mergeCell ref="H91:I91"/>
    <mergeCell ref="J91:K91"/>
    <mergeCell ref="L91:M91"/>
    <mergeCell ref="N91:O91"/>
    <mergeCell ref="P91:Q91"/>
    <mergeCell ref="R91:S91"/>
    <mergeCell ref="AF90:AG90"/>
    <mergeCell ref="AH90:AI90"/>
    <mergeCell ref="AJ90:AK90"/>
    <mergeCell ref="AL90:AM90"/>
    <mergeCell ref="AN90:AO90"/>
    <mergeCell ref="AP90:AQ90"/>
    <mergeCell ref="T90:U90"/>
    <mergeCell ref="V90:W90"/>
    <mergeCell ref="X90:Y90"/>
    <mergeCell ref="Z90:AA90"/>
    <mergeCell ref="AB90:AC90"/>
    <mergeCell ref="AD90:AE90"/>
    <mergeCell ref="AR91:AS91"/>
    <mergeCell ref="D90:E90"/>
    <mergeCell ref="F90:G90"/>
    <mergeCell ref="H90:I90"/>
    <mergeCell ref="J90:K90"/>
    <mergeCell ref="L90:M90"/>
    <mergeCell ref="N90:O90"/>
    <mergeCell ref="P90:Q90"/>
    <mergeCell ref="R90:S90"/>
    <mergeCell ref="AD88:AE88"/>
    <mergeCell ref="AF88:AG88"/>
    <mergeCell ref="AH88:AI88"/>
    <mergeCell ref="AJ88:AK88"/>
    <mergeCell ref="AL88:AM88"/>
    <mergeCell ref="AN88:AO88"/>
    <mergeCell ref="R88:S88"/>
    <mergeCell ref="T88:U88"/>
    <mergeCell ref="V88:W88"/>
    <mergeCell ref="X88:Y88"/>
    <mergeCell ref="Z88:AA88"/>
    <mergeCell ref="AB88:AC88"/>
    <mergeCell ref="AF91:AG91"/>
    <mergeCell ref="AH91:AI91"/>
    <mergeCell ref="AJ91:AK91"/>
    <mergeCell ref="AL91:AM91"/>
    <mergeCell ref="AN91:AO91"/>
    <mergeCell ref="Z91:AA91"/>
    <mergeCell ref="AB91:AC91"/>
    <mergeCell ref="AD91:AE91"/>
    <mergeCell ref="AP91:AQ91"/>
    <mergeCell ref="T91:U91"/>
    <mergeCell ref="V91:W91"/>
    <mergeCell ref="X91:Y91"/>
    <mergeCell ref="AP87:AQ87"/>
    <mergeCell ref="AR87:AS87"/>
    <mergeCell ref="AT87:AU87"/>
    <mergeCell ref="D88:E88"/>
    <mergeCell ref="F88:G88"/>
    <mergeCell ref="H88:I88"/>
    <mergeCell ref="J88:K88"/>
    <mergeCell ref="L88:M88"/>
    <mergeCell ref="N88:O88"/>
    <mergeCell ref="P88:Q88"/>
    <mergeCell ref="AD87:AE87"/>
    <mergeCell ref="AF87:AG87"/>
    <mergeCell ref="AH87:AI87"/>
    <mergeCell ref="AJ87:AK87"/>
    <mergeCell ref="AL87:AM87"/>
    <mergeCell ref="AN87:AO87"/>
    <mergeCell ref="R87:S87"/>
    <mergeCell ref="T87:U87"/>
    <mergeCell ref="V87:W87"/>
    <mergeCell ref="X87:Y87"/>
    <mergeCell ref="Z87:AA87"/>
    <mergeCell ref="AB87:AC87"/>
    <mergeCell ref="AP88:AQ88"/>
    <mergeCell ref="AT88:AU88"/>
    <mergeCell ref="D87:E87"/>
    <mergeCell ref="F87:G87"/>
    <mergeCell ref="H87:I87"/>
    <mergeCell ref="J87:K87"/>
    <mergeCell ref="L87:M87"/>
    <mergeCell ref="N87:O87"/>
    <mergeCell ref="P87:Q87"/>
    <mergeCell ref="V86:W86"/>
    <mergeCell ref="X86:Y86"/>
    <mergeCell ref="Z86:AA86"/>
    <mergeCell ref="AB86:AC86"/>
    <mergeCell ref="AP85:AQ85"/>
    <mergeCell ref="AR85:AS85"/>
    <mergeCell ref="AT85:AU85"/>
    <mergeCell ref="D86:E86"/>
    <mergeCell ref="F86:G86"/>
    <mergeCell ref="H86:I86"/>
    <mergeCell ref="J86:K86"/>
    <mergeCell ref="L86:M86"/>
    <mergeCell ref="N86:O86"/>
    <mergeCell ref="P86:Q86"/>
    <mergeCell ref="AD85:AE85"/>
    <mergeCell ref="AF85:AG85"/>
    <mergeCell ref="AH85:AI85"/>
    <mergeCell ref="AJ85:AK85"/>
    <mergeCell ref="AL85:AM85"/>
    <mergeCell ref="AN85:AO85"/>
    <mergeCell ref="R85:S85"/>
    <mergeCell ref="T85:U85"/>
    <mergeCell ref="V85:W85"/>
    <mergeCell ref="X85:Y85"/>
    <mergeCell ref="Z85:AA85"/>
    <mergeCell ref="AB85:AC85"/>
    <mergeCell ref="AP86:AQ86"/>
    <mergeCell ref="AR86:AS86"/>
    <mergeCell ref="AT86:AU86"/>
    <mergeCell ref="D85:E85"/>
    <mergeCell ref="F85:G85"/>
    <mergeCell ref="H85:I85"/>
    <mergeCell ref="J85:K85"/>
    <mergeCell ref="L85:M85"/>
    <mergeCell ref="N85:O85"/>
    <mergeCell ref="P85:Q85"/>
    <mergeCell ref="AB83:AC83"/>
    <mergeCell ref="AD83:AE83"/>
    <mergeCell ref="AF83:AG83"/>
    <mergeCell ref="AH83:AI83"/>
    <mergeCell ref="AJ83:AK83"/>
    <mergeCell ref="AL83:AM83"/>
    <mergeCell ref="P83:Q83"/>
    <mergeCell ref="R83:S83"/>
    <mergeCell ref="T83:U83"/>
    <mergeCell ref="V83:W83"/>
    <mergeCell ref="X83:Y83"/>
    <mergeCell ref="Z83:AA83"/>
    <mergeCell ref="AD86:AE86"/>
    <mergeCell ref="AF86:AG86"/>
    <mergeCell ref="AH86:AI86"/>
    <mergeCell ref="AJ86:AK86"/>
    <mergeCell ref="AL86:AM86"/>
    <mergeCell ref="AN86:AO86"/>
    <mergeCell ref="R86:S86"/>
    <mergeCell ref="T86:U86"/>
    <mergeCell ref="AN82:AO82"/>
    <mergeCell ref="AP82:AQ82"/>
    <mergeCell ref="AR82:AS82"/>
    <mergeCell ref="AT82:AU82"/>
    <mergeCell ref="D83:E83"/>
    <mergeCell ref="F83:G83"/>
    <mergeCell ref="H83:I83"/>
    <mergeCell ref="J83:K83"/>
    <mergeCell ref="L83:M83"/>
    <mergeCell ref="N83:O83"/>
    <mergeCell ref="AB82:AC82"/>
    <mergeCell ref="AD82:AE82"/>
    <mergeCell ref="AF82:AG82"/>
    <mergeCell ref="AH82:AI82"/>
    <mergeCell ref="AJ82:AK82"/>
    <mergeCell ref="AL82:AM82"/>
    <mergeCell ref="P82:Q82"/>
    <mergeCell ref="R82:S82"/>
    <mergeCell ref="T82:U82"/>
    <mergeCell ref="V82:W82"/>
    <mergeCell ref="X82:Y82"/>
    <mergeCell ref="Z82:AA82"/>
    <mergeCell ref="AN83:AO83"/>
    <mergeCell ref="AP83:AQ83"/>
    <mergeCell ref="AT83:AU83"/>
    <mergeCell ref="D82:E82"/>
    <mergeCell ref="F82:G82"/>
    <mergeCell ref="H82:I82"/>
    <mergeCell ref="J82:K82"/>
    <mergeCell ref="L82:M82"/>
    <mergeCell ref="N82:O82"/>
    <mergeCell ref="T81:U81"/>
    <mergeCell ref="V81:W81"/>
    <mergeCell ref="X81:Y81"/>
    <mergeCell ref="Z81:AA81"/>
    <mergeCell ref="AN80:AO80"/>
    <mergeCell ref="AP80:AQ80"/>
    <mergeCell ref="AR80:AS80"/>
    <mergeCell ref="AT80:AU80"/>
    <mergeCell ref="D81:E81"/>
    <mergeCell ref="F81:G81"/>
    <mergeCell ref="H81:I81"/>
    <mergeCell ref="J81:K81"/>
    <mergeCell ref="L81:M81"/>
    <mergeCell ref="N81:O81"/>
    <mergeCell ref="AB80:AC80"/>
    <mergeCell ref="AD80:AE80"/>
    <mergeCell ref="AF80:AG80"/>
    <mergeCell ref="AH80:AI80"/>
    <mergeCell ref="AJ80:AK80"/>
    <mergeCell ref="AL80:AM80"/>
    <mergeCell ref="P80:Q80"/>
    <mergeCell ref="R80:S80"/>
    <mergeCell ref="T80:U80"/>
    <mergeCell ref="V80:W80"/>
    <mergeCell ref="X80:Y80"/>
    <mergeCell ref="Z80:AA80"/>
    <mergeCell ref="D80:E80"/>
    <mergeCell ref="F80:G80"/>
    <mergeCell ref="H80:I80"/>
    <mergeCell ref="J80:K80"/>
    <mergeCell ref="L80:M80"/>
    <mergeCell ref="N80:O80"/>
    <mergeCell ref="AN81:AO81"/>
    <mergeCell ref="AP81:AQ81"/>
    <mergeCell ref="AR81:AS81"/>
    <mergeCell ref="AT81:AU81"/>
    <mergeCell ref="AH78:AI78"/>
    <mergeCell ref="AJ78:AK78"/>
    <mergeCell ref="AL78:AM78"/>
    <mergeCell ref="AN78:AO78"/>
    <mergeCell ref="AP78:AQ78"/>
    <mergeCell ref="AT78:AU78"/>
    <mergeCell ref="V78:W78"/>
    <mergeCell ref="X78:Y78"/>
    <mergeCell ref="Z78:AA78"/>
    <mergeCell ref="AB78:AC78"/>
    <mergeCell ref="AD78:AE78"/>
    <mergeCell ref="AF78:AG7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AT77:A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AH77:AI77"/>
    <mergeCell ref="AJ77:AK77"/>
    <mergeCell ref="AL77:AM77"/>
    <mergeCell ref="AN77:AO77"/>
    <mergeCell ref="AP77:AQ77"/>
    <mergeCell ref="AR77:AS77"/>
    <mergeCell ref="V77:W77"/>
    <mergeCell ref="X77:Y77"/>
    <mergeCell ref="Z77:AA77"/>
    <mergeCell ref="AB77:AC77"/>
    <mergeCell ref="AD77:AE77"/>
    <mergeCell ref="AF77:AG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AH76:AI76"/>
    <mergeCell ref="AJ76:AK76"/>
    <mergeCell ref="AL76:AM76"/>
    <mergeCell ref="AN76:AO76"/>
    <mergeCell ref="AP76:AQ76"/>
    <mergeCell ref="AR76:AS76"/>
    <mergeCell ref="V76:W76"/>
    <mergeCell ref="X76:Y76"/>
    <mergeCell ref="Z76:AA76"/>
    <mergeCell ref="AB76:AC76"/>
    <mergeCell ref="AD76:AE76"/>
    <mergeCell ref="AF76:AG76"/>
    <mergeCell ref="AT75:A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AH75:AI75"/>
    <mergeCell ref="AJ75:AK75"/>
    <mergeCell ref="AL75:AM75"/>
    <mergeCell ref="AN75:AO75"/>
    <mergeCell ref="AP75:AQ75"/>
    <mergeCell ref="AR75:AS75"/>
    <mergeCell ref="V75:W75"/>
    <mergeCell ref="X75:Y75"/>
    <mergeCell ref="Z75:AA75"/>
    <mergeCell ref="AB75:AC75"/>
    <mergeCell ref="AD75:AE75"/>
    <mergeCell ref="AF75:AG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AT76:AU76"/>
    <mergeCell ref="Z73:AA73"/>
    <mergeCell ref="AB73:AC73"/>
    <mergeCell ref="AD73:AE73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R73:S73"/>
    <mergeCell ref="AF72:AG72"/>
    <mergeCell ref="AH72:AI72"/>
    <mergeCell ref="AJ72:AK72"/>
    <mergeCell ref="AL72:AM72"/>
    <mergeCell ref="AN72:AO72"/>
    <mergeCell ref="AP72:AQ72"/>
    <mergeCell ref="T72:U72"/>
    <mergeCell ref="V72:W72"/>
    <mergeCell ref="X72:Y72"/>
    <mergeCell ref="Z72:AA72"/>
    <mergeCell ref="AB72:AC72"/>
    <mergeCell ref="AD72:AE72"/>
    <mergeCell ref="AT73:AU73"/>
    <mergeCell ref="D72:E72"/>
    <mergeCell ref="F72:G72"/>
    <mergeCell ref="H72:I72"/>
    <mergeCell ref="J72:K72"/>
    <mergeCell ref="L72:M72"/>
    <mergeCell ref="N72:O72"/>
    <mergeCell ref="P72:Q72"/>
    <mergeCell ref="R72:S72"/>
    <mergeCell ref="AF71:AG71"/>
    <mergeCell ref="AH71:AI71"/>
    <mergeCell ref="AJ71:AK71"/>
    <mergeCell ref="AL71:AM71"/>
    <mergeCell ref="AN71:AO71"/>
    <mergeCell ref="AP71:AQ71"/>
    <mergeCell ref="T71:U71"/>
    <mergeCell ref="V71:W71"/>
    <mergeCell ref="X71:Y71"/>
    <mergeCell ref="Z71:AA71"/>
    <mergeCell ref="AB71:AC71"/>
    <mergeCell ref="AD71:AE71"/>
    <mergeCell ref="AF73:AG73"/>
    <mergeCell ref="AH73:AI73"/>
    <mergeCell ref="AJ73:AK73"/>
    <mergeCell ref="AL73:AM73"/>
    <mergeCell ref="AN73:AO73"/>
    <mergeCell ref="AP73:AQ73"/>
    <mergeCell ref="T73:U73"/>
    <mergeCell ref="V73:W73"/>
    <mergeCell ref="X73:Y73"/>
    <mergeCell ref="AR70:AS70"/>
    <mergeCell ref="AT70:AU70"/>
    <mergeCell ref="D71:E71"/>
    <mergeCell ref="F71:G71"/>
    <mergeCell ref="H71:I71"/>
    <mergeCell ref="J71:K71"/>
    <mergeCell ref="L71:M71"/>
    <mergeCell ref="N71:O71"/>
    <mergeCell ref="P71:Q71"/>
    <mergeCell ref="R71:S71"/>
    <mergeCell ref="AF70:AG70"/>
    <mergeCell ref="AH70:AI70"/>
    <mergeCell ref="AJ70:AK70"/>
    <mergeCell ref="AL70:AM70"/>
    <mergeCell ref="AN70:AO70"/>
    <mergeCell ref="AP70:AQ70"/>
    <mergeCell ref="T70:U70"/>
    <mergeCell ref="V70:W70"/>
    <mergeCell ref="X70:Y70"/>
    <mergeCell ref="Z70:AA70"/>
    <mergeCell ref="AB70:AC70"/>
    <mergeCell ref="AD70:AE70"/>
    <mergeCell ref="AR71:AS71"/>
    <mergeCell ref="AT71:AU71"/>
    <mergeCell ref="D70:E70"/>
    <mergeCell ref="F70:G70"/>
    <mergeCell ref="H70:I70"/>
    <mergeCell ref="J70:K70"/>
    <mergeCell ref="L70:M70"/>
    <mergeCell ref="N70:O70"/>
    <mergeCell ref="P70:Q70"/>
    <mergeCell ref="R70:S70"/>
    <mergeCell ref="X68:Y68"/>
    <mergeCell ref="Z68:AA68"/>
    <mergeCell ref="AB68:AC68"/>
    <mergeCell ref="AP67:AQ67"/>
    <mergeCell ref="AR67:AS67"/>
    <mergeCell ref="AT67:AU67"/>
    <mergeCell ref="D68:E68"/>
    <mergeCell ref="F68:G68"/>
    <mergeCell ref="H68:I68"/>
    <mergeCell ref="J68:K68"/>
    <mergeCell ref="L68:M68"/>
    <mergeCell ref="N68:O68"/>
    <mergeCell ref="P68:Q68"/>
    <mergeCell ref="AD67:AE67"/>
    <mergeCell ref="AF67:AG67"/>
    <mergeCell ref="AH67:AI67"/>
    <mergeCell ref="AJ67:AK67"/>
    <mergeCell ref="AL67:AM67"/>
    <mergeCell ref="AN67:AO67"/>
    <mergeCell ref="R67:S67"/>
    <mergeCell ref="T67:U67"/>
    <mergeCell ref="V67:W67"/>
    <mergeCell ref="X67:Y67"/>
    <mergeCell ref="Z67:AA67"/>
    <mergeCell ref="AB67:AC67"/>
    <mergeCell ref="AP68:AQ68"/>
    <mergeCell ref="AT68:AU68"/>
    <mergeCell ref="D67:E67"/>
    <mergeCell ref="F67:G67"/>
    <mergeCell ref="H67:I67"/>
    <mergeCell ref="J67:K67"/>
    <mergeCell ref="L67:M67"/>
    <mergeCell ref="N67:O67"/>
    <mergeCell ref="P67:Q67"/>
    <mergeCell ref="AD66:AE66"/>
    <mergeCell ref="AF66:AG66"/>
    <mergeCell ref="AH66:AI66"/>
    <mergeCell ref="AJ66:AK66"/>
    <mergeCell ref="AL66:AM66"/>
    <mergeCell ref="AN66:AO66"/>
    <mergeCell ref="R66:S66"/>
    <mergeCell ref="T66:U66"/>
    <mergeCell ref="V66:W66"/>
    <mergeCell ref="X66:Y66"/>
    <mergeCell ref="Z66:AA66"/>
    <mergeCell ref="AB66:AC66"/>
    <mergeCell ref="AD68:AE68"/>
    <mergeCell ref="AF68:AG68"/>
    <mergeCell ref="AH68:AI68"/>
    <mergeCell ref="AJ68:AK68"/>
    <mergeCell ref="AL68:AM68"/>
    <mergeCell ref="AN68:AO68"/>
    <mergeCell ref="R68:S68"/>
    <mergeCell ref="T68:U68"/>
    <mergeCell ref="V68:W68"/>
    <mergeCell ref="AP65:AQ65"/>
    <mergeCell ref="AR65:AS65"/>
    <mergeCell ref="AT65:AU65"/>
    <mergeCell ref="D66:E66"/>
    <mergeCell ref="F66:G66"/>
    <mergeCell ref="H66:I66"/>
    <mergeCell ref="J66:K66"/>
    <mergeCell ref="L66:M66"/>
    <mergeCell ref="N66:O66"/>
    <mergeCell ref="P66:Q66"/>
    <mergeCell ref="AD65:AE65"/>
    <mergeCell ref="AF65:AG65"/>
    <mergeCell ref="AH65:AI65"/>
    <mergeCell ref="AJ65:AK65"/>
    <mergeCell ref="AL65:AM65"/>
    <mergeCell ref="AN65:AO65"/>
    <mergeCell ref="R65:S65"/>
    <mergeCell ref="T65:U65"/>
    <mergeCell ref="V65:W65"/>
    <mergeCell ref="X65:Y65"/>
    <mergeCell ref="Z65:AA65"/>
    <mergeCell ref="AB65:AC65"/>
    <mergeCell ref="AP66:AQ66"/>
    <mergeCell ref="AR66:AS66"/>
    <mergeCell ref="AT66:AU66"/>
    <mergeCell ref="D65:E65"/>
    <mergeCell ref="F65:G65"/>
    <mergeCell ref="H65:I65"/>
    <mergeCell ref="J65:K65"/>
    <mergeCell ref="L65:M65"/>
    <mergeCell ref="N65:O65"/>
    <mergeCell ref="P65:Q65"/>
    <mergeCell ref="V63:W63"/>
    <mergeCell ref="X63:Y63"/>
    <mergeCell ref="Z63:AA63"/>
    <mergeCell ref="AB63:AC63"/>
    <mergeCell ref="AP62:AQ62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AD62:AE62"/>
    <mergeCell ref="AF62:AG62"/>
    <mergeCell ref="AH62:AI62"/>
    <mergeCell ref="AJ62:AK62"/>
    <mergeCell ref="AL62:AM62"/>
    <mergeCell ref="AN62:AO62"/>
    <mergeCell ref="R62:S62"/>
    <mergeCell ref="T62:U62"/>
    <mergeCell ref="V62:W62"/>
    <mergeCell ref="X62:Y62"/>
    <mergeCell ref="Z62:AA62"/>
    <mergeCell ref="AB62:AC62"/>
    <mergeCell ref="AP63:AQ63"/>
    <mergeCell ref="AR63:AS63"/>
    <mergeCell ref="AT63:AU63"/>
    <mergeCell ref="D62:E62"/>
    <mergeCell ref="F62:G62"/>
    <mergeCell ref="H62:I62"/>
    <mergeCell ref="J62:K62"/>
    <mergeCell ref="L62:M62"/>
    <mergeCell ref="N62:O62"/>
    <mergeCell ref="P62:Q62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AD63:AE63"/>
    <mergeCell ref="AF63:AG63"/>
    <mergeCell ref="AH63:AI63"/>
    <mergeCell ref="AJ63:AK63"/>
    <mergeCell ref="AL63:AM63"/>
    <mergeCell ref="AN63:AO63"/>
    <mergeCell ref="R63:S63"/>
    <mergeCell ref="T63:U63"/>
    <mergeCell ref="AP60:AQ60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AD60:AE60"/>
    <mergeCell ref="AF60:AG60"/>
    <mergeCell ref="AH60:AI60"/>
    <mergeCell ref="AJ60:AK60"/>
    <mergeCell ref="AL60:AM60"/>
    <mergeCell ref="AN60:AO60"/>
    <mergeCell ref="R60:S60"/>
    <mergeCell ref="T60:U60"/>
    <mergeCell ref="V60:W60"/>
    <mergeCell ref="X60:Y60"/>
    <mergeCell ref="Z60:AA60"/>
    <mergeCell ref="AB60:AC60"/>
    <mergeCell ref="AP61:AQ61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V58:W58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R58:AS58"/>
    <mergeCell ref="AT58:AU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</mergeCells>
  <phoneticPr fontId="4"/>
  <conditionalFormatting sqref="AV107:AV128">
    <cfRule type="cellIs" dxfId="26" priority="3" stopIfTrue="1" operator="greaterThan">
      <formula>22</formula>
    </cfRule>
  </conditionalFormatting>
  <conditionalFormatting sqref="D107:AU128">
    <cfRule type="cellIs" dxfId="25" priority="1" stopIfTrue="1" operator="greaterThan">
      <formula>1</formula>
    </cfRule>
    <cfRule type="cellIs" dxfId="24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101" max="4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4"/>
  <sheetViews>
    <sheetView topLeftCell="I27" zoomScale="65" zoomScaleNormal="65" zoomScaleSheetLayoutView="70" workbookViewId="0">
      <selection activeCell="X65" sqref="X65:Y6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66"/>
    </row>
    <row r="2" spans="1:48" s="266" customFormat="1" ht="18.75" x14ac:dyDescent="0.2">
      <c r="B2" s="265" t="s">
        <v>25</v>
      </c>
      <c r="D2" s="657" t="s">
        <v>21</v>
      </c>
      <c r="E2" s="658"/>
      <c r="F2" s="658"/>
      <c r="G2" s="658"/>
      <c r="H2" s="119" t="s">
        <v>340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66" customFormat="1" ht="17.25" customHeight="1" outlineLevel="1" thickBot="1" x14ac:dyDescent="0.25">
      <c r="A4" s="111"/>
      <c r="B4" s="661"/>
      <c r="C4" s="663" t="s">
        <v>20</v>
      </c>
      <c r="D4" s="644" t="s">
        <v>19</v>
      </c>
      <c r="E4" s="645"/>
      <c r="F4" s="645"/>
      <c r="G4" s="645"/>
      <c r="H4" s="645"/>
      <c r="I4" s="645"/>
      <c r="J4" s="645"/>
      <c r="K4" s="646"/>
      <c r="L4" s="644" t="s">
        <v>18</v>
      </c>
      <c r="M4" s="665"/>
      <c r="N4" s="665"/>
      <c r="O4" s="665"/>
      <c r="P4" s="665"/>
      <c r="Q4" s="665"/>
      <c r="R4" s="665"/>
      <c r="S4" s="666"/>
      <c r="T4" s="644" t="s">
        <v>17</v>
      </c>
      <c r="U4" s="665"/>
      <c r="V4" s="665"/>
      <c r="W4" s="665"/>
      <c r="X4" s="665"/>
      <c r="Y4" s="665"/>
      <c r="Z4" s="665"/>
      <c r="AA4" s="666"/>
      <c r="AB4" s="644" t="s">
        <v>16</v>
      </c>
      <c r="AC4" s="665"/>
      <c r="AD4" s="665"/>
      <c r="AE4" s="665"/>
      <c r="AF4" s="665"/>
      <c r="AG4" s="665"/>
      <c r="AH4" s="665"/>
      <c r="AI4" s="666"/>
      <c r="AJ4" s="644" t="s">
        <v>15</v>
      </c>
      <c r="AK4" s="665"/>
      <c r="AL4" s="665"/>
      <c r="AM4" s="665"/>
      <c r="AN4" s="665"/>
      <c r="AO4" s="665"/>
      <c r="AP4" s="665"/>
      <c r="AQ4" s="666"/>
      <c r="AR4" s="644" t="s">
        <v>14</v>
      </c>
      <c r="AS4" s="645"/>
      <c r="AT4" s="645"/>
      <c r="AU4" s="646"/>
    </row>
    <row r="5" spans="1:48" s="266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60"/>
      <c r="AG6" s="260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66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66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66" customFormat="1" ht="16.5" hidden="1" customHeight="1" outlineLevel="1" x14ac:dyDescent="0.2">
      <c r="A9" s="59"/>
      <c r="B9" s="103"/>
      <c r="C9" s="102"/>
      <c r="D9" s="63"/>
      <c r="E9" s="83"/>
      <c r="F9" s="61"/>
      <c r="G9" s="262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62"/>
      <c r="T9" s="63"/>
      <c r="U9" s="83"/>
      <c r="V9" s="61"/>
      <c r="W9" s="262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61"/>
      <c r="AI9" s="60"/>
      <c r="AJ9" s="63"/>
      <c r="AK9" s="262"/>
      <c r="AL9" s="261"/>
      <c r="AM9" s="91"/>
      <c r="AN9" s="61"/>
      <c r="AO9" s="83"/>
      <c r="AP9" s="261"/>
      <c r="AQ9" s="262"/>
      <c r="AR9" s="63"/>
      <c r="AS9" s="62"/>
      <c r="AT9" s="61"/>
      <c r="AU9" s="60"/>
    </row>
    <row r="10" spans="1:48" s="266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259"/>
      <c r="AG11" s="259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266" customFormat="1" ht="16.5" customHeight="1" outlineLevel="1" x14ac:dyDescent="0.2">
      <c r="A12" s="94"/>
      <c r="B12" s="75" t="s">
        <v>13</v>
      </c>
      <c r="C12" s="81"/>
      <c r="D12" s="604" t="s">
        <v>68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84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83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266">
        <f>COUNTA(D12:AU12)</f>
        <v>13</v>
      </c>
    </row>
    <row r="13" spans="1:48" s="266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266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62"/>
      <c r="L14" s="90"/>
      <c r="M14" s="93"/>
      <c r="N14" s="92"/>
      <c r="O14" s="89"/>
      <c r="P14" s="89"/>
      <c r="Q14" s="87"/>
      <c r="R14" s="61"/>
      <c r="S14" s="262"/>
      <c r="T14" s="90"/>
      <c r="U14" s="87"/>
      <c r="V14" s="88"/>
      <c r="W14" s="93"/>
      <c r="X14" s="91"/>
      <c r="Y14" s="83"/>
      <c r="Z14" s="61"/>
      <c r="AA14" s="262"/>
      <c r="AB14" s="90"/>
      <c r="AC14" s="87"/>
      <c r="AD14" s="88"/>
      <c r="AE14" s="87"/>
      <c r="AF14" s="91"/>
      <c r="AG14" s="83"/>
      <c r="AH14" s="261"/>
      <c r="AI14" s="60"/>
      <c r="AJ14" s="90"/>
      <c r="AK14" s="93"/>
      <c r="AL14" s="92"/>
      <c r="AM14" s="89"/>
      <c r="AN14" s="88"/>
      <c r="AO14" s="87"/>
      <c r="AP14" s="261"/>
      <c r="AQ14" s="262"/>
      <c r="AR14" s="63"/>
      <c r="AS14" s="62"/>
      <c r="AT14" s="61"/>
      <c r="AU14" s="60"/>
    </row>
    <row r="15" spans="1:48" s="266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172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259"/>
      <c r="AG16" s="259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266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174</v>
      </c>
      <c r="G17" s="605"/>
      <c r="H17" s="640" t="s">
        <v>163</v>
      </c>
      <c r="I17" s="641"/>
      <c r="J17" s="530"/>
      <c r="K17" s="531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87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604" t="s">
        <v>83</v>
      </c>
      <c r="AK17" s="605"/>
      <c r="AL17" s="600" t="s">
        <v>83</v>
      </c>
      <c r="AM17" s="601"/>
      <c r="AN17" s="605" t="s">
        <v>169</v>
      </c>
      <c r="AO17" s="605"/>
      <c r="AP17" s="566"/>
      <c r="AQ17" s="530"/>
      <c r="AR17" s="567"/>
      <c r="AS17" s="590"/>
      <c r="AT17" s="530"/>
      <c r="AU17" s="531"/>
      <c r="AV17" s="266">
        <f>COUNTA(D17:AU17)</f>
        <v>13</v>
      </c>
    </row>
    <row r="18" spans="1:48" s="266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266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62"/>
      <c r="L19" s="90"/>
      <c r="M19" s="93"/>
      <c r="N19" s="92"/>
      <c r="O19" s="89"/>
      <c r="P19" s="89"/>
      <c r="Q19" s="87"/>
      <c r="R19" s="61"/>
      <c r="S19" s="262"/>
      <c r="T19" s="90"/>
      <c r="U19" s="87"/>
      <c r="V19" s="88"/>
      <c r="W19" s="93"/>
      <c r="X19" s="91"/>
      <c r="Y19" s="83"/>
      <c r="Z19" s="61"/>
      <c r="AA19" s="262"/>
      <c r="AB19" s="90"/>
      <c r="AC19" s="87"/>
      <c r="AD19" s="88"/>
      <c r="AE19" s="87"/>
      <c r="AF19" s="91"/>
      <c r="AG19" s="83"/>
      <c r="AH19" s="261"/>
      <c r="AI19" s="60"/>
      <c r="AJ19" s="90"/>
      <c r="AK19" s="93"/>
      <c r="AL19" s="92"/>
      <c r="AM19" s="89"/>
      <c r="AN19" s="88"/>
      <c r="AO19" s="87"/>
      <c r="AP19" s="261"/>
      <c r="AQ19" s="262"/>
      <c r="AR19" s="63"/>
      <c r="AS19" s="62"/>
      <c r="AT19" s="61"/>
      <c r="AU19" s="60"/>
    </row>
    <row r="20" spans="1:48" s="266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637" t="s">
        <v>93</v>
      </c>
      <c r="AE20" s="637"/>
      <c r="AF20" s="631"/>
      <c r="AG20" s="571"/>
      <c r="AH20" s="553"/>
      <c r="AI20" s="501"/>
      <c r="AJ20" s="585" t="s">
        <v>172</v>
      </c>
      <c r="AK20" s="586"/>
      <c r="AL20" s="637" t="s">
        <v>172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259"/>
      <c r="AG21" s="259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266" customFormat="1" ht="16.5" customHeight="1" outlineLevel="1" x14ac:dyDescent="0.2">
      <c r="A22" s="94"/>
      <c r="B22" s="75" t="s">
        <v>13</v>
      </c>
      <c r="C22" s="81"/>
      <c r="D22" s="604" t="s">
        <v>163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174</v>
      </c>
      <c r="M22" s="605"/>
      <c r="N22" s="600" t="s">
        <v>174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78</v>
      </c>
      <c r="W22" s="605"/>
      <c r="X22" s="602" t="s">
        <v>75</v>
      </c>
      <c r="Y22" s="603"/>
      <c r="Z22" s="588"/>
      <c r="AA22" s="589"/>
      <c r="AB22" s="604" t="s">
        <v>85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83</v>
      </c>
      <c r="AK22" s="605"/>
      <c r="AL22" s="600" t="s">
        <v>83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266">
        <f>COUNTA(D22:AU22)</f>
        <v>15</v>
      </c>
    </row>
    <row r="23" spans="1:48" s="266" customFormat="1" ht="16.5" customHeight="1" outlineLevel="1" x14ac:dyDescent="0.2">
      <c r="A23" s="59"/>
      <c r="B23" s="72" t="s">
        <v>29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129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266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266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259"/>
      <c r="AG26" s="259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266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124</v>
      </c>
      <c r="M27" s="606"/>
      <c r="N27" s="600" t="s">
        <v>88</v>
      </c>
      <c r="O27" s="601"/>
      <c r="P27" s="636" t="s">
        <v>90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604" t="s">
        <v>92</v>
      </c>
      <c r="AK27" s="605"/>
      <c r="AL27" s="600" t="s">
        <v>92</v>
      </c>
      <c r="AM27" s="601"/>
      <c r="AN27" s="605" t="s">
        <v>169</v>
      </c>
      <c r="AO27" s="605"/>
      <c r="AP27" s="566"/>
      <c r="AQ27" s="530"/>
      <c r="AR27" s="567"/>
      <c r="AS27" s="590"/>
      <c r="AT27" s="530"/>
      <c r="AU27" s="531"/>
      <c r="AV27" s="266">
        <f>COUNTA(D27:AU27)</f>
        <v>13</v>
      </c>
    </row>
    <row r="28" spans="1:48" s="266" customFormat="1" ht="16.5" customHeight="1" outlineLevel="1" x14ac:dyDescent="0.2">
      <c r="A28" s="59"/>
      <c r="B28" s="72" t="s">
        <v>32</v>
      </c>
      <c r="C28" s="80"/>
      <c r="D28" s="591" t="s">
        <v>129</v>
      </c>
      <c r="E28" s="592"/>
      <c r="F28" s="593" t="s">
        <v>129</v>
      </c>
      <c r="G28" s="594"/>
      <c r="H28" s="635">
        <v>204</v>
      </c>
      <c r="I28" s="592"/>
      <c r="J28" s="541"/>
      <c r="K28" s="542"/>
      <c r="L28" s="591" t="s">
        <v>129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129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266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262"/>
      <c r="L29" s="90"/>
      <c r="M29" s="93"/>
      <c r="N29" s="92"/>
      <c r="O29" s="89"/>
      <c r="P29" s="127"/>
      <c r="Q29" s="128"/>
      <c r="R29" s="61"/>
      <c r="S29" s="262"/>
      <c r="T29" s="90"/>
      <c r="U29" s="87"/>
      <c r="V29" s="88"/>
      <c r="W29" s="93"/>
      <c r="X29" s="91"/>
      <c r="Y29" s="83"/>
      <c r="Z29" s="61"/>
      <c r="AA29" s="262"/>
      <c r="AB29" s="90"/>
      <c r="AC29" s="87"/>
      <c r="AD29" s="88"/>
      <c r="AE29" s="87"/>
      <c r="AF29" s="91"/>
      <c r="AG29" s="83"/>
      <c r="AH29" s="261"/>
      <c r="AI29" s="60"/>
      <c r="AJ29" s="90"/>
      <c r="AK29" s="93"/>
      <c r="AL29" s="92"/>
      <c r="AM29" s="89"/>
      <c r="AN29" s="88"/>
      <c r="AO29" s="87"/>
      <c r="AP29" s="261"/>
      <c r="AQ29" s="262"/>
      <c r="AR29" s="63"/>
      <c r="AS29" s="62"/>
      <c r="AT29" s="61"/>
      <c r="AU29" s="60"/>
    </row>
    <row r="30" spans="1:48" s="266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95</v>
      </c>
      <c r="AM30" s="582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259"/>
      <c r="AG31" s="259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266" customFormat="1" ht="16.5" customHeight="1" outlineLevel="1" x14ac:dyDescent="0.2">
      <c r="A32" s="94"/>
      <c r="B32" s="75" t="s">
        <v>30</v>
      </c>
      <c r="C32" s="81"/>
      <c r="D32" s="604" t="s">
        <v>199</v>
      </c>
      <c r="E32" s="605"/>
      <c r="F32" s="600" t="s">
        <v>199</v>
      </c>
      <c r="G32" s="601"/>
      <c r="H32" s="602" t="s">
        <v>75</v>
      </c>
      <c r="I32" s="603"/>
      <c r="J32" s="588"/>
      <c r="K32" s="589"/>
      <c r="L32" s="604" t="s">
        <v>124</v>
      </c>
      <c r="M32" s="606"/>
      <c r="N32" s="600" t="s">
        <v>88</v>
      </c>
      <c r="O32" s="601"/>
      <c r="P32" s="602" t="s">
        <v>75</v>
      </c>
      <c r="Q32" s="603"/>
      <c r="R32" s="588"/>
      <c r="S32" s="589"/>
      <c r="T32" s="604" t="s">
        <v>64</v>
      </c>
      <c r="U32" s="606"/>
      <c r="V32" s="605" t="s">
        <v>64</v>
      </c>
      <c r="W32" s="605"/>
      <c r="X32" s="602" t="s">
        <v>75</v>
      </c>
      <c r="Y32" s="603"/>
      <c r="Z32" s="588"/>
      <c r="AA32" s="589"/>
      <c r="AB32" s="604" t="s">
        <v>96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80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266">
        <f>COUNTA(D32:AU32)</f>
        <v>15</v>
      </c>
    </row>
    <row r="33" spans="1:48" s="266" customFormat="1" ht="16.5" customHeight="1" outlineLevel="1" x14ac:dyDescent="0.2">
      <c r="A33" s="59"/>
      <c r="B33" s="72" t="s">
        <v>29</v>
      </c>
      <c r="C33" s="80"/>
      <c r="D33" s="591" t="s">
        <v>129</v>
      </c>
      <c r="E33" s="592"/>
      <c r="F33" s="593" t="s">
        <v>129</v>
      </c>
      <c r="G33" s="594"/>
      <c r="H33" s="595"/>
      <c r="I33" s="596"/>
      <c r="J33" s="597"/>
      <c r="K33" s="598"/>
      <c r="L33" s="591" t="s">
        <v>129</v>
      </c>
      <c r="M33" s="592"/>
      <c r="N33" s="593" t="s">
        <v>129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129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266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266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94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259"/>
      <c r="AG36" s="259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266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68</v>
      </c>
      <c r="G37" s="601"/>
      <c r="H37" s="602" t="s">
        <v>75</v>
      </c>
      <c r="I37" s="603"/>
      <c r="J37" s="588"/>
      <c r="K37" s="589"/>
      <c r="L37" s="604" t="s">
        <v>90</v>
      </c>
      <c r="M37" s="605"/>
      <c r="N37" s="600" t="s">
        <v>90</v>
      </c>
      <c r="O37" s="601"/>
      <c r="P37" s="602" t="s">
        <v>75</v>
      </c>
      <c r="Q37" s="603"/>
      <c r="R37" s="588"/>
      <c r="S37" s="589"/>
      <c r="T37" s="604" t="s">
        <v>74</v>
      </c>
      <c r="U37" s="606"/>
      <c r="V37" s="605" t="s">
        <v>98</v>
      </c>
      <c r="W37" s="605"/>
      <c r="X37" s="602" t="s">
        <v>75</v>
      </c>
      <c r="Y37" s="603"/>
      <c r="Z37" s="588"/>
      <c r="AA37" s="589"/>
      <c r="AB37" s="604" t="s">
        <v>98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229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266">
        <f>COUNTA(D37:AU37)</f>
        <v>15</v>
      </c>
    </row>
    <row r="38" spans="1:48" s="266" customFormat="1" ht="16.5" customHeight="1" outlineLevel="1" x14ac:dyDescent="0.2">
      <c r="A38" s="59"/>
      <c r="B38" s="72" t="s">
        <v>29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129</v>
      </c>
      <c r="U38" s="617"/>
      <c r="V38" s="599" t="s">
        <v>129</v>
      </c>
      <c r="W38" s="599"/>
      <c r="X38" s="595"/>
      <c r="Y38" s="596"/>
      <c r="Z38" s="597"/>
      <c r="AA38" s="598"/>
      <c r="AB38" s="591" t="s">
        <v>129</v>
      </c>
      <c r="AC38" s="599"/>
      <c r="AD38" s="593" t="s">
        <v>129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266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266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266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62</v>
      </c>
      <c r="AQ42" s="527"/>
      <c r="AR42" s="528"/>
      <c r="AS42" s="529"/>
      <c r="AT42" s="530"/>
      <c r="AU42" s="531"/>
      <c r="AV42" s="266">
        <f>COUNTA(D42:AU42)</f>
        <v>20</v>
      </c>
    </row>
    <row r="43" spans="1:48" s="266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266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266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776" t="s">
        <v>151</v>
      </c>
      <c r="AE45" s="775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266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62</v>
      </c>
      <c r="AK47" s="538"/>
      <c r="AL47" s="535" t="s">
        <v>60</v>
      </c>
      <c r="AM47" s="536"/>
      <c r="AN47" s="527" t="s">
        <v>62</v>
      </c>
      <c r="AO47" s="534"/>
      <c r="AP47" s="527" t="s">
        <v>60</v>
      </c>
      <c r="AQ47" s="527"/>
      <c r="AR47" s="528"/>
      <c r="AS47" s="529"/>
      <c r="AT47" s="530"/>
      <c r="AU47" s="531"/>
      <c r="AV47" s="266">
        <f>COUNTA(D47:AU47)</f>
        <v>20</v>
      </c>
    </row>
    <row r="48" spans="1:48" s="266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266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266" customFormat="1" ht="16.5" customHeight="1" outlineLevel="1" thickBot="1" x14ac:dyDescent="0.25">
      <c r="A50" s="59"/>
      <c r="B50" s="58">
        <v>404</v>
      </c>
      <c r="C50" s="82">
        <v>44</v>
      </c>
      <c r="D50" s="509" t="s">
        <v>51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266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74"/>
      <c r="Q52" s="563"/>
      <c r="R52" s="566"/>
      <c r="S52" s="531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62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266">
        <f>COUNTA(D52:AU52)</f>
        <v>10</v>
      </c>
    </row>
    <row r="53" spans="1:48" s="266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266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261"/>
      <c r="Q54" s="83"/>
      <c r="R54" s="261"/>
      <c r="S54" s="262"/>
      <c r="T54" s="69"/>
      <c r="U54" s="68"/>
      <c r="V54" s="66"/>
      <c r="W54" s="64"/>
      <c r="X54" s="91"/>
      <c r="Y54" s="83"/>
      <c r="Z54" s="261"/>
      <c r="AA54" s="91"/>
      <c r="AB54" s="69"/>
      <c r="AC54" s="68"/>
      <c r="AD54" s="66"/>
      <c r="AE54" s="67"/>
      <c r="AF54" s="261"/>
      <c r="AG54" s="83"/>
      <c r="AH54" s="261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266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266" customFormat="1" ht="16.5" customHeight="1" outlineLevel="1" x14ac:dyDescent="0.2">
      <c r="A57" s="59"/>
      <c r="B57" s="75" t="s">
        <v>11</v>
      </c>
      <c r="C57" s="81"/>
      <c r="D57" s="537" t="s">
        <v>66</v>
      </c>
      <c r="E57" s="538"/>
      <c r="F57" s="527" t="s">
        <v>59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266">
        <f>COUNTA(D57:AU57)</f>
        <v>20</v>
      </c>
    </row>
    <row r="58" spans="1:48" s="266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/>
      <c r="AG58" s="522"/>
      <c r="AH58" s="523"/>
      <c r="AI58" s="520"/>
      <c r="AJ58" s="524"/>
      <c r="AK58" s="522"/>
      <c r="AL58" s="523"/>
      <c r="AM58" s="520"/>
      <c r="AN58" s="523"/>
      <c r="AO58" s="522"/>
      <c r="AP58" s="523"/>
      <c r="AQ58" s="532"/>
      <c r="AR58" s="257"/>
      <c r="AS58" s="258"/>
      <c r="AT58" s="541"/>
      <c r="AU58" s="542"/>
    </row>
    <row r="59" spans="1:48" s="266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266" customFormat="1" ht="16.5" customHeight="1" outlineLevel="1" thickBot="1" x14ac:dyDescent="0.25">
      <c r="A60" s="59"/>
      <c r="B60" s="58">
        <v>401</v>
      </c>
      <c r="C60" s="57">
        <v>33</v>
      </c>
      <c r="D60" s="772" t="s">
        <v>49</v>
      </c>
      <c r="E60" s="773"/>
      <c r="F60" s="511" t="s">
        <v>116</v>
      </c>
      <c r="G60" s="512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776" t="s">
        <v>49</v>
      </c>
      <c r="W60" s="77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149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266" customFormat="1" ht="16.5" customHeight="1" outlineLevel="1" x14ac:dyDescent="0.2">
      <c r="A62" s="59"/>
      <c r="B62" s="75" t="s">
        <v>119</v>
      </c>
      <c r="C62" s="81"/>
      <c r="D62" s="537" t="s">
        <v>59</v>
      </c>
      <c r="E62" s="538"/>
      <c r="F62" s="527" t="s">
        <v>66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70</v>
      </c>
      <c r="AO62" s="534"/>
      <c r="AP62" s="527" t="s">
        <v>273</v>
      </c>
      <c r="AQ62" s="527"/>
      <c r="AR62" s="528"/>
      <c r="AS62" s="529"/>
      <c r="AT62" s="530"/>
      <c r="AU62" s="531"/>
      <c r="AV62" s="266">
        <f>COUNTA(D62:AU62)</f>
        <v>20</v>
      </c>
    </row>
    <row r="63" spans="1:48" s="266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257"/>
      <c r="AS63" s="258"/>
      <c r="AT63" s="541"/>
      <c r="AU63" s="542"/>
    </row>
    <row r="64" spans="1:48" s="266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266" customFormat="1" ht="16.5" customHeight="1" outlineLevel="1" thickBot="1" x14ac:dyDescent="0.25">
      <c r="A65" s="59"/>
      <c r="B65" s="58">
        <v>402</v>
      </c>
      <c r="C65" s="57">
        <v>34</v>
      </c>
      <c r="D65" s="509" t="s">
        <v>116</v>
      </c>
      <c r="E65" s="510"/>
      <c r="F65" s="774" t="s">
        <v>113</v>
      </c>
      <c r="G65" s="775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772" t="s">
        <v>113</v>
      </c>
      <c r="U65" s="773"/>
      <c r="V65" s="513" t="s">
        <v>116</v>
      </c>
      <c r="W65" s="512"/>
      <c r="X65" s="774" t="s">
        <v>113</v>
      </c>
      <c r="Y65" s="776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777" t="s">
        <v>48</v>
      </c>
      <c r="AQ65" s="778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266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70</v>
      </c>
      <c r="I67" s="534"/>
      <c r="J67" s="527" t="s">
        <v>275</v>
      </c>
      <c r="K67" s="534"/>
      <c r="L67" s="528"/>
      <c r="M67" s="563"/>
      <c r="N67" s="566"/>
      <c r="O67" s="530"/>
      <c r="P67" s="533" t="s">
        <v>72</v>
      </c>
      <c r="Q67" s="534"/>
      <c r="R67" s="535" t="s">
        <v>58</v>
      </c>
      <c r="S67" s="565"/>
      <c r="T67" s="567"/>
      <c r="U67" s="568"/>
      <c r="V67" s="566"/>
      <c r="W67" s="564"/>
      <c r="X67" s="527" t="s">
        <v>72</v>
      </c>
      <c r="Y67" s="534"/>
      <c r="Z67" s="527" t="s">
        <v>278</v>
      </c>
      <c r="AA67" s="527"/>
      <c r="AB67" s="567"/>
      <c r="AC67" s="568"/>
      <c r="AD67" s="530"/>
      <c r="AE67" s="530"/>
      <c r="AF67" s="533" t="s">
        <v>72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279</v>
      </c>
      <c r="AO67" s="534"/>
      <c r="AP67" s="535" t="s">
        <v>105</v>
      </c>
      <c r="AQ67" s="565"/>
      <c r="AR67" s="528"/>
      <c r="AS67" s="529"/>
      <c r="AT67" s="530"/>
      <c r="AU67" s="531"/>
      <c r="AV67" s="266">
        <f>COUNTA(D67:AU67)</f>
        <v>10</v>
      </c>
    </row>
    <row r="68" spans="1:48" s="266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257"/>
      <c r="AS68" s="258"/>
      <c r="AT68" s="541"/>
      <c r="AU68" s="542"/>
    </row>
    <row r="69" spans="1:48" s="266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262"/>
      <c r="P69" s="67"/>
      <c r="Q69" s="68"/>
      <c r="R69" s="66"/>
      <c r="S69" s="67"/>
      <c r="T69" s="63"/>
      <c r="U69" s="262"/>
      <c r="V69" s="261"/>
      <c r="W69" s="91"/>
      <c r="X69" s="67"/>
      <c r="Y69" s="68"/>
      <c r="Z69" s="65"/>
      <c r="AA69" s="64"/>
      <c r="AB69" s="63"/>
      <c r="AC69" s="262"/>
      <c r="AD69" s="261"/>
      <c r="AE69" s="91"/>
      <c r="AF69" s="67"/>
      <c r="AG69" s="68"/>
      <c r="AH69" s="65"/>
      <c r="AI69" s="64"/>
      <c r="AJ69" s="63"/>
      <c r="AK69" s="262"/>
      <c r="AL69" s="261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266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844"/>
      <c r="G70" s="845"/>
      <c r="H70" s="555" t="s">
        <v>113</v>
      </c>
      <c r="I70" s="556"/>
      <c r="J70" s="511" t="s">
        <v>46</v>
      </c>
      <c r="K70" s="497"/>
      <c r="L70" s="550"/>
      <c r="M70" s="553"/>
      <c r="N70" s="557"/>
      <c r="O70" s="551"/>
      <c r="P70" s="552" t="s">
        <v>49</v>
      </c>
      <c r="Q70" s="846"/>
      <c r="R70" s="496" t="s">
        <v>52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49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255"/>
      <c r="AU71" s="256"/>
    </row>
    <row r="72" spans="1:48" s="266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282</v>
      </c>
      <c r="K72" s="536"/>
      <c r="L72" s="537" t="s">
        <v>283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285</v>
      </c>
      <c r="AC72" s="538"/>
      <c r="AD72" s="527" t="s">
        <v>285</v>
      </c>
      <c r="AE72" s="527"/>
      <c r="AF72" s="533" t="s">
        <v>285</v>
      </c>
      <c r="AG72" s="534"/>
      <c r="AH72" s="535" t="s">
        <v>285</v>
      </c>
      <c r="AI72" s="536"/>
      <c r="AJ72" s="537" t="s">
        <v>282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266">
        <f>COUNTA(J72:AU72)</f>
        <v>17</v>
      </c>
    </row>
    <row r="73" spans="1:48" s="266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/>
      <c r="S73" s="519"/>
      <c r="T73" s="525"/>
      <c r="U73" s="526"/>
      <c r="V73" s="523"/>
      <c r="W73" s="520"/>
      <c r="X73" s="519"/>
      <c r="Y73" s="522"/>
      <c r="Z73" s="519"/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266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266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125</v>
      </c>
      <c r="G75" s="512"/>
      <c r="H75" s="511" t="s">
        <v>95</v>
      </c>
      <c r="I75" s="513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52</v>
      </c>
      <c r="Q75" s="513"/>
      <c r="R75" s="496" t="s">
        <v>49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777" t="s">
        <v>149</v>
      </c>
      <c r="AQ75" s="778"/>
      <c r="AR75" s="498"/>
      <c r="AS75" s="499"/>
      <c r="AT75" s="500"/>
      <c r="AU75" s="501"/>
    </row>
    <row r="76" spans="1:48" s="266" customFormat="1" ht="19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19.5" customHeight="1" outlineLevel="1" x14ac:dyDescent="0.2">
      <c r="A77" s="54"/>
      <c r="B77" s="53"/>
      <c r="C77" s="871" t="s">
        <v>353</v>
      </c>
      <c r="D77" s="877" t="s">
        <v>113</v>
      </c>
      <c r="E77" s="878"/>
      <c r="F77" s="879" t="s">
        <v>151</v>
      </c>
      <c r="G77" s="879"/>
      <c r="H77" s="877" t="s">
        <v>151</v>
      </c>
      <c r="I77" s="878"/>
      <c r="J77" s="879" t="s">
        <v>31</v>
      </c>
      <c r="K77" s="879"/>
      <c r="L77" s="877" t="s">
        <v>151</v>
      </c>
      <c r="M77" s="878"/>
      <c r="N77" s="877" t="s">
        <v>151</v>
      </c>
      <c r="O77" s="878"/>
      <c r="P77" s="877" t="s">
        <v>151</v>
      </c>
      <c r="Q77" s="878"/>
      <c r="R77" s="877" t="s">
        <v>31</v>
      </c>
      <c r="S77" s="878"/>
      <c r="T77" s="879" t="s">
        <v>52</v>
      </c>
      <c r="U77" s="879"/>
      <c r="V77" s="877" t="s">
        <v>48</v>
      </c>
      <c r="W77" s="878"/>
      <c r="X77" s="879" t="s">
        <v>31</v>
      </c>
      <c r="Y77" s="879"/>
      <c r="Z77" s="877" t="s">
        <v>31</v>
      </c>
      <c r="AA77" s="878"/>
      <c r="AB77" s="879" t="s">
        <v>31</v>
      </c>
      <c r="AC77" s="879"/>
      <c r="AD77" s="877" t="s">
        <v>351</v>
      </c>
      <c r="AE77" s="878"/>
      <c r="AF77" s="879" t="s">
        <v>151</v>
      </c>
      <c r="AG77" s="879"/>
      <c r="AH77" s="877" t="s">
        <v>151</v>
      </c>
      <c r="AI77" s="878"/>
      <c r="AJ77" s="879" t="s">
        <v>49</v>
      </c>
      <c r="AK77" s="879"/>
      <c r="AL77" s="877" t="s">
        <v>49</v>
      </c>
      <c r="AM77" s="878"/>
      <c r="AN77" s="877" t="s">
        <v>149</v>
      </c>
      <c r="AO77" s="878"/>
      <c r="AP77" s="879" t="s">
        <v>31</v>
      </c>
      <c r="AQ77" s="878"/>
      <c r="AR77" s="50"/>
      <c r="AS77" s="50"/>
      <c r="AT77" s="50"/>
      <c r="AU77" s="50"/>
    </row>
    <row r="78" spans="1:48" s="266" customFormat="1" ht="19.5" customHeight="1" outlineLevel="1" x14ac:dyDescent="0.2">
      <c r="A78" s="48"/>
      <c r="B78" s="47"/>
      <c r="C78" s="872"/>
      <c r="D78" s="874" t="s">
        <v>52</v>
      </c>
      <c r="E78" s="875"/>
      <c r="F78" s="876" t="s">
        <v>48</v>
      </c>
      <c r="G78" s="876"/>
      <c r="H78" s="874" t="s">
        <v>149</v>
      </c>
      <c r="I78" s="875"/>
      <c r="J78" s="876" t="s">
        <v>113</v>
      </c>
      <c r="K78" s="876"/>
      <c r="L78" s="874" t="s">
        <v>49</v>
      </c>
      <c r="M78" s="875"/>
      <c r="N78" s="874" t="s">
        <v>113</v>
      </c>
      <c r="O78" s="875"/>
      <c r="P78" s="874" t="s">
        <v>113</v>
      </c>
      <c r="Q78" s="875"/>
      <c r="R78" s="874" t="s">
        <v>149</v>
      </c>
      <c r="S78" s="875"/>
      <c r="T78" s="876"/>
      <c r="U78" s="876"/>
      <c r="V78" s="874"/>
      <c r="W78" s="875"/>
      <c r="X78" s="876" t="s">
        <v>134</v>
      </c>
      <c r="Y78" s="876"/>
      <c r="Z78" s="874" t="s">
        <v>134</v>
      </c>
      <c r="AA78" s="875"/>
      <c r="AB78" s="876" t="s">
        <v>51</v>
      </c>
      <c r="AC78" s="876"/>
      <c r="AD78" s="874" t="s">
        <v>52</v>
      </c>
      <c r="AE78" s="875"/>
      <c r="AF78" s="876" t="s">
        <v>31</v>
      </c>
      <c r="AG78" s="876"/>
      <c r="AH78" s="874" t="s">
        <v>31</v>
      </c>
      <c r="AI78" s="875"/>
      <c r="AJ78" s="876"/>
      <c r="AK78" s="876"/>
      <c r="AL78" s="874"/>
      <c r="AM78" s="875"/>
      <c r="AN78" s="874"/>
      <c r="AO78" s="875"/>
      <c r="AP78" s="876" t="s">
        <v>113</v>
      </c>
      <c r="AQ78" s="875"/>
      <c r="AR78" s="43"/>
      <c r="AS78" s="43"/>
      <c r="AT78" s="43"/>
      <c r="AU78" s="43"/>
      <c r="AV78" s="42"/>
    </row>
    <row r="79" spans="1:48" s="266" customFormat="1" ht="19.5" customHeight="1" outlineLevel="1" x14ac:dyDescent="0.2">
      <c r="A79" s="48"/>
      <c r="B79" s="47"/>
      <c r="C79" s="872"/>
      <c r="D79" s="874"/>
      <c r="E79" s="875"/>
      <c r="F79" s="876"/>
      <c r="G79" s="876"/>
      <c r="H79" s="874" t="s">
        <v>48</v>
      </c>
      <c r="I79" s="875"/>
      <c r="J79" s="876" t="s">
        <v>49</v>
      </c>
      <c r="K79" s="876"/>
      <c r="L79" s="874"/>
      <c r="M79" s="875"/>
      <c r="N79" s="874"/>
      <c r="O79" s="875"/>
      <c r="P79" s="874" t="s">
        <v>134</v>
      </c>
      <c r="Q79" s="875"/>
      <c r="R79" s="874" t="s">
        <v>48</v>
      </c>
      <c r="S79" s="875"/>
      <c r="T79" s="876"/>
      <c r="U79" s="876"/>
      <c r="V79" s="874"/>
      <c r="W79" s="875"/>
      <c r="X79" s="876" t="s">
        <v>350</v>
      </c>
      <c r="Y79" s="876"/>
      <c r="Z79" s="874" t="s">
        <v>51</v>
      </c>
      <c r="AA79" s="875"/>
      <c r="AB79" s="876"/>
      <c r="AC79" s="876"/>
      <c r="AD79" s="874"/>
      <c r="AE79" s="875"/>
      <c r="AF79" s="876" t="s">
        <v>48</v>
      </c>
      <c r="AG79" s="876"/>
      <c r="AH79" s="874" t="s">
        <v>149</v>
      </c>
      <c r="AI79" s="875"/>
      <c r="AJ79" s="876"/>
      <c r="AK79" s="876"/>
      <c r="AL79" s="874"/>
      <c r="AM79" s="875"/>
      <c r="AN79" s="874"/>
      <c r="AO79" s="875"/>
      <c r="AP79" s="876"/>
      <c r="AQ79" s="875"/>
      <c r="AR79" s="43"/>
      <c r="AS79" s="43"/>
      <c r="AT79" s="43"/>
      <c r="AU79" s="43"/>
      <c r="AV79" s="42"/>
    </row>
    <row r="80" spans="1:48" s="266" customFormat="1" ht="19.5" customHeight="1" outlineLevel="1" x14ac:dyDescent="0.2">
      <c r="A80" s="48"/>
      <c r="B80" s="47"/>
      <c r="C80" s="872"/>
      <c r="D80" s="874"/>
      <c r="E80" s="875"/>
      <c r="F80" s="876"/>
      <c r="G80" s="876"/>
      <c r="H80" s="874" t="s">
        <v>49</v>
      </c>
      <c r="I80" s="875"/>
      <c r="J80" s="876" t="s">
        <v>134</v>
      </c>
      <c r="K80" s="876"/>
      <c r="L80" s="874"/>
      <c r="M80" s="875"/>
      <c r="N80" s="874"/>
      <c r="O80" s="875"/>
      <c r="P80" s="874"/>
      <c r="Q80" s="875"/>
      <c r="R80" s="874" t="s">
        <v>134</v>
      </c>
      <c r="S80" s="875"/>
      <c r="T80" s="876"/>
      <c r="U80" s="876"/>
      <c r="V80" s="874"/>
      <c r="W80" s="875"/>
      <c r="X80" s="876" t="s">
        <v>52</v>
      </c>
      <c r="Y80" s="876"/>
      <c r="Z80" s="874" t="s">
        <v>52</v>
      </c>
      <c r="AA80" s="875"/>
      <c r="AB80" s="876"/>
      <c r="AC80" s="876"/>
      <c r="AD80" s="874"/>
      <c r="AE80" s="875"/>
      <c r="AF80" s="876" t="s">
        <v>352</v>
      </c>
      <c r="AG80" s="876"/>
      <c r="AH80" s="874" t="s">
        <v>51</v>
      </c>
      <c r="AI80" s="875"/>
      <c r="AJ80" s="876"/>
      <c r="AK80" s="876"/>
      <c r="AL80" s="874"/>
      <c r="AM80" s="875"/>
      <c r="AN80" s="874"/>
      <c r="AO80" s="875"/>
      <c r="AP80" s="876"/>
      <c r="AQ80" s="875"/>
      <c r="AR80" s="43"/>
      <c r="AS80" s="43"/>
      <c r="AT80" s="43"/>
      <c r="AU80" s="43"/>
      <c r="AV80" s="42"/>
    </row>
    <row r="81" spans="1:48" s="266" customFormat="1" ht="19.5" customHeight="1" outlineLevel="1" x14ac:dyDescent="0.2">
      <c r="A81" s="48"/>
      <c r="B81" s="47"/>
      <c r="C81" s="873"/>
      <c r="D81" s="868"/>
      <c r="E81" s="869"/>
      <c r="F81" s="870"/>
      <c r="G81" s="870"/>
      <c r="H81" s="868" t="s">
        <v>134</v>
      </c>
      <c r="I81" s="869"/>
      <c r="J81" s="870" t="s">
        <v>52</v>
      </c>
      <c r="K81" s="870"/>
      <c r="L81" s="868"/>
      <c r="M81" s="869"/>
      <c r="N81" s="868"/>
      <c r="O81" s="869"/>
      <c r="P81" s="868"/>
      <c r="Q81" s="869"/>
      <c r="R81" s="868"/>
      <c r="S81" s="869"/>
      <c r="T81" s="870"/>
      <c r="U81" s="870"/>
      <c r="V81" s="868"/>
      <c r="W81" s="869"/>
      <c r="X81" s="870"/>
      <c r="Y81" s="870"/>
      <c r="Z81" s="868"/>
      <c r="AA81" s="869"/>
      <c r="AB81" s="870"/>
      <c r="AC81" s="870"/>
      <c r="AD81" s="868"/>
      <c r="AE81" s="869"/>
      <c r="AF81" s="870"/>
      <c r="AG81" s="870"/>
      <c r="AH81" s="868"/>
      <c r="AI81" s="869"/>
      <c r="AJ81" s="870"/>
      <c r="AK81" s="870"/>
      <c r="AL81" s="868"/>
      <c r="AM81" s="869"/>
      <c r="AN81" s="868"/>
      <c r="AO81" s="869"/>
      <c r="AP81" s="870"/>
      <c r="AQ81" s="869"/>
      <c r="AR81" s="43"/>
      <c r="AS81" s="43"/>
      <c r="AT81" s="43"/>
      <c r="AU81" s="43"/>
      <c r="AV81" s="42"/>
    </row>
    <row r="82" spans="1:48" s="266" customFormat="1" ht="19.5" customHeight="1" outlineLevel="1" thickBot="1" x14ac:dyDescent="0.25">
      <c r="B82" s="41" t="s">
        <v>10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38"/>
      <c r="T82" s="38"/>
      <c r="U82" s="38"/>
      <c r="V82" s="38"/>
      <c r="W82" s="38"/>
      <c r="X82" s="38"/>
      <c r="Y82" s="38"/>
      <c r="Z82" s="39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9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7" t="s">
        <v>9</v>
      </c>
    </row>
    <row r="83" spans="1:48" s="266" customFormat="1" ht="17.25" customHeight="1" outlineLevel="1" thickBot="1" x14ac:dyDescent="0.25">
      <c r="B83" s="502" t="s">
        <v>8</v>
      </c>
      <c r="C83" s="30"/>
      <c r="D83" s="31"/>
      <c r="E83" s="36"/>
      <c r="F83" s="30"/>
      <c r="G83" s="30" t="s">
        <v>7</v>
      </c>
      <c r="H83" s="30"/>
      <c r="I83" s="30"/>
      <c r="J83" s="30"/>
      <c r="K83" s="29"/>
      <c r="L83" s="31"/>
      <c r="M83" s="36"/>
      <c r="N83" s="30"/>
      <c r="O83" s="30" t="s">
        <v>6</v>
      </c>
      <c r="P83" s="30"/>
      <c r="Q83" s="30"/>
      <c r="R83" s="30"/>
      <c r="S83" s="264"/>
      <c r="T83" s="35"/>
      <c r="U83" s="34"/>
      <c r="V83" s="263"/>
      <c r="W83" s="263" t="s">
        <v>5</v>
      </c>
      <c r="X83" s="263"/>
      <c r="Y83" s="263"/>
      <c r="Z83" s="263"/>
      <c r="AA83" s="264"/>
      <c r="AB83" s="35"/>
      <c r="AC83" s="34"/>
      <c r="AD83" s="263"/>
      <c r="AE83" s="263" t="s">
        <v>4</v>
      </c>
      <c r="AF83" s="263"/>
      <c r="AG83" s="263"/>
      <c r="AH83" s="263"/>
      <c r="AI83" s="264"/>
      <c r="AJ83" s="35"/>
      <c r="AK83" s="34"/>
      <c r="AL83" s="263"/>
      <c r="AM83" s="263" t="s">
        <v>3</v>
      </c>
      <c r="AN83" s="263"/>
      <c r="AO83" s="263"/>
      <c r="AP83" s="263"/>
      <c r="AQ83" s="264"/>
      <c r="AR83" s="263"/>
      <c r="AS83" s="263" t="s">
        <v>2</v>
      </c>
      <c r="AT83" s="263"/>
      <c r="AU83" s="264"/>
    </row>
    <row r="84" spans="1:48" s="266" customFormat="1" ht="14.25" customHeight="1" outlineLevel="1" x14ac:dyDescent="0.2">
      <c r="B84" s="503"/>
      <c r="C84" s="33"/>
      <c r="D84" s="31">
        <v>1</v>
      </c>
      <c r="E84" s="28">
        <v>2</v>
      </c>
      <c r="F84" s="32">
        <v>3</v>
      </c>
      <c r="G84" s="29">
        <v>4</v>
      </c>
      <c r="H84" s="31">
        <v>5</v>
      </c>
      <c r="I84" s="28">
        <v>6</v>
      </c>
      <c r="J84" s="30">
        <v>7</v>
      </c>
      <c r="K84" s="29">
        <v>8</v>
      </c>
      <c r="L84" s="31">
        <v>1</v>
      </c>
      <c r="M84" s="28">
        <v>2</v>
      </c>
      <c r="N84" s="32">
        <v>3</v>
      </c>
      <c r="O84" s="29">
        <v>4</v>
      </c>
      <c r="P84" s="31">
        <v>5</v>
      </c>
      <c r="Q84" s="28">
        <v>6</v>
      </c>
      <c r="R84" s="30">
        <v>7</v>
      </c>
      <c r="S84" s="29">
        <v>8</v>
      </c>
      <c r="T84" s="31">
        <v>1</v>
      </c>
      <c r="U84" s="28">
        <v>2</v>
      </c>
      <c r="V84" s="32">
        <v>3</v>
      </c>
      <c r="W84" s="29">
        <v>4</v>
      </c>
      <c r="X84" s="31">
        <v>5</v>
      </c>
      <c r="Y84" s="28">
        <v>6</v>
      </c>
      <c r="Z84" s="30">
        <v>7</v>
      </c>
      <c r="AA84" s="29">
        <v>8</v>
      </c>
      <c r="AB84" s="31">
        <v>1</v>
      </c>
      <c r="AC84" s="28">
        <v>2</v>
      </c>
      <c r="AD84" s="32">
        <v>3</v>
      </c>
      <c r="AE84" s="29">
        <v>4</v>
      </c>
      <c r="AF84" s="31">
        <v>5</v>
      </c>
      <c r="AG84" s="28">
        <v>6</v>
      </c>
      <c r="AH84" s="30">
        <v>7</v>
      </c>
      <c r="AI84" s="29">
        <v>8</v>
      </c>
      <c r="AJ84" s="31">
        <v>1</v>
      </c>
      <c r="AK84" s="28">
        <v>2</v>
      </c>
      <c r="AL84" s="32">
        <v>3</v>
      </c>
      <c r="AM84" s="29">
        <v>4</v>
      </c>
      <c r="AN84" s="31">
        <v>5</v>
      </c>
      <c r="AO84" s="28">
        <v>6</v>
      </c>
      <c r="AP84" s="30">
        <v>7</v>
      </c>
      <c r="AQ84" s="29">
        <v>8</v>
      </c>
      <c r="AR84" s="28">
        <v>1</v>
      </c>
      <c r="AS84" s="27">
        <v>2</v>
      </c>
      <c r="AT84" s="27">
        <v>3</v>
      </c>
      <c r="AU84" s="26">
        <v>4</v>
      </c>
      <c r="AV84" s="7" t="s">
        <v>1</v>
      </c>
    </row>
    <row r="85" spans="1:48" s="266" customFormat="1" ht="16.5" customHeight="1" outlineLevel="1" x14ac:dyDescent="0.2">
      <c r="B85" s="121" t="s">
        <v>46</v>
      </c>
      <c r="C85" s="25"/>
      <c r="D85" s="19">
        <f t="shared" ref="D85:S100" si="0">IF($B85&lt;&gt;"",COUNTIF(D$12:D$77,$B85),0)</f>
        <v>1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1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1</v>
      </c>
      <c r="O85" s="14">
        <f t="shared" si="0"/>
        <v>0</v>
      </c>
      <c r="P85" s="14">
        <f t="shared" si="0"/>
        <v>1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ref="T85:AI100" si="1">IF($B85&lt;&gt;"",COUNTIF(T$12:T$77,$B85),0)</f>
        <v>1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1"/>
        <v>1</v>
      </c>
      <c r="AI85" s="18">
        <f t="shared" si="1"/>
        <v>0</v>
      </c>
      <c r="AJ85" s="19">
        <f t="shared" ref="AH85:AU100" si="2">IF($B85&lt;&gt;"",COUNTIF(AJ$12:AJ$77,$B85),0)</f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24">
        <f t="shared" ref="AV85:AV106" si="3">SUM(D85:AU85)*2</f>
        <v>38</v>
      </c>
    </row>
    <row r="86" spans="1:48" s="266" customFormat="1" ht="18" customHeight="1" outlineLevel="1" x14ac:dyDescent="0.2">
      <c r="B86" s="22" t="s">
        <v>31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1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1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1</v>
      </c>
      <c r="W86" s="14">
        <f t="shared" si="1"/>
        <v>0</v>
      </c>
      <c r="X86" s="14">
        <f t="shared" si="1"/>
        <v>1</v>
      </c>
      <c r="Y86" s="14">
        <f t="shared" si="1"/>
        <v>0</v>
      </c>
      <c r="Z86" s="14">
        <f t="shared" si="1"/>
        <v>1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1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36</v>
      </c>
    </row>
    <row r="87" spans="1:48" s="266" customFormat="1" ht="16.5" customHeight="1" outlineLevel="1" x14ac:dyDescent="0.2">
      <c r="B87" s="22" t="s">
        <v>45</v>
      </c>
      <c r="C87" s="20"/>
      <c r="D87" s="19">
        <f t="shared" si="0"/>
        <v>0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0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1</v>
      </c>
      <c r="S87" s="18">
        <f t="shared" si="0"/>
        <v>0</v>
      </c>
      <c r="T87" s="19">
        <f t="shared" si="1"/>
        <v>0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0</v>
      </c>
      <c r="Y87" s="14">
        <f t="shared" si="1"/>
        <v>0</v>
      </c>
      <c r="Z87" s="14">
        <f t="shared" si="1"/>
        <v>0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0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0</v>
      </c>
      <c r="AI87" s="18">
        <f t="shared" si="2"/>
        <v>0</v>
      </c>
      <c r="AJ87" s="19">
        <f t="shared" si="2"/>
        <v>0</v>
      </c>
      <c r="AK87" s="14">
        <f t="shared" si="2"/>
        <v>0</v>
      </c>
      <c r="AL87" s="14">
        <f t="shared" si="2"/>
        <v>0</v>
      </c>
      <c r="AM87" s="14">
        <f t="shared" si="2"/>
        <v>0</v>
      </c>
      <c r="AN87" s="14">
        <f t="shared" si="2"/>
        <v>0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10</v>
      </c>
    </row>
    <row r="88" spans="1:48" s="266" customFormat="1" ht="18" customHeight="1" outlineLevel="1" x14ac:dyDescent="0.2">
      <c r="B88" s="22" t="s">
        <v>113</v>
      </c>
      <c r="C88" s="20"/>
      <c r="D88" s="19">
        <f t="shared" si="0"/>
        <v>1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1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1</v>
      </c>
      <c r="M88" s="14">
        <f t="shared" si="0"/>
        <v>0</v>
      </c>
      <c r="N88" s="14">
        <f t="shared" si="0"/>
        <v>0</v>
      </c>
      <c r="O88" s="14">
        <f t="shared" si="0"/>
        <v>0</v>
      </c>
      <c r="P88" s="14">
        <f t="shared" si="0"/>
        <v>0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1</v>
      </c>
      <c r="AK88" s="14">
        <f t="shared" si="2"/>
        <v>0</v>
      </c>
      <c r="AL88" s="14">
        <f t="shared" si="2"/>
        <v>1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0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32</v>
      </c>
    </row>
    <row r="89" spans="1:48" s="266" customFormat="1" ht="18" customHeight="1" outlineLevel="1" x14ac:dyDescent="0.2">
      <c r="B89" s="22" t="s">
        <v>149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1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1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0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1</v>
      </c>
      <c r="AO89" s="14">
        <f t="shared" si="2"/>
        <v>0</v>
      </c>
      <c r="AP89" s="14">
        <f t="shared" si="2"/>
        <v>1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28</v>
      </c>
    </row>
    <row r="90" spans="1:48" s="266" customFormat="1" ht="18" customHeight="1" outlineLevel="1" x14ac:dyDescent="0.2">
      <c r="B90" s="22" t="s">
        <v>48</v>
      </c>
      <c r="C90" s="20"/>
      <c r="D90" s="19">
        <f t="shared" si="0"/>
        <v>1</v>
      </c>
      <c r="E90" s="14">
        <f t="shared" si="0"/>
        <v>0</v>
      </c>
      <c r="F90" s="14">
        <f t="shared" si="0"/>
        <v>0</v>
      </c>
      <c r="G90" s="14">
        <f t="shared" si="0"/>
        <v>0</v>
      </c>
      <c r="H90" s="14">
        <f t="shared" si="0"/>
        <v>0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0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1</v>
      </c>
      <c r="Y90" s="14">
        <f t="shared" si="1"/>
        <v>0</v>
      </c>
      <c r="Z90" s="14">
        <f t="shared" si="1"/>
        <v>1</v>
      </c>
      <c r="AA90" s="18">
        <f t="shared" si="1"/>
        <v>0</v>
      </c>
      <c r="AB90" s="19">
        <f t="shared" si="1"/>
        <v>1</v>
      </c>
      <c r="AC90" s="14">
        <f t="shared" si="1"/>
        <v>0</v>
      </c>
      <c r="AD90" s="14">
        <f t="shared" si="1"/>
        <v>1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1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32</v>
      </c>
    </row>
    <row r="91" spans="1:48" s="266" customFormat="1" ht="16.5" customHeight="1" outlineLevel="1" x14ac:dyDescent="0.2">
      <c r="B91" s="22" t="s">
        <v>49</v>
      </c>
      <c r="C91" s="23"/>
      <c r="D91" s="19">
        <f t="shared" si="0"/>
        <v>1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0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0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1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1</v>
      </c>
      <c r="Y91" s="14">
        <f t="shared" si="1"/>
        <v>0</v>
      </c>
      <c r="Z91" s="14">
        <f t="shared" si="1"/>
        <v>1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1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34</v>
      </c>
    </row>
    <row r="92" spans="1:48" s="266" customFormat="1" ht="16.5" customHeight="1" outlineLevel="1" x14ac:dyDescent="0.2">
      <c r="B92" s="22" t="s">
        <v>50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0</v>
      </c>
      <c r="I92" s="14">
        <f t="shared" si="0"/>
        <v>0</v>
      </c>
      <c r="J92" s="14">
        <f t="shared" si="0"/>
        <v>0</v>
      </c>
      <c r="K92" s="18">
        <f t="shared" si="0"/>
        <v>0</v>
      </c>
      <c r="L92" s="19">
        <f t="shared" si="0"/>
        <v>1</v>
      </c>
      <c r="M92" s="14">
        <f t="shared" si="0"/>
        <v>0</v>
      </c>
      <c r="N92" s="14">
        <f t="shared" si="0"/>
        <v>1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1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0</v>
      </c>
      <c r="Y92" s="14">
        <f t="shared" si="1"/>
        <v>0</v>
      </c>
      <c r="Z92" s="14">
        <f t="shared" si="1"/>
        <v>0</v>
      </c>
      <c r="AA92" s="18">
        <f t="shared" si="1"/>
        <v>0</v>
      </c>
      <c r="AB92" s="19">
        <f t="shared" si="1"/>
        <v>1</v>
      </c>
      <c r="AC92" s="14">
        <f t="shared" si="1"/>
        <v>0</v>
      </c>
      <c r="AD92" s="14">
        <f t="shared" si="1"/>
        <v>1</v>
      </c>
      <c r="AE92" s="14">
        <f t="shared" si="1"/>
        <v>0</v>
      </c>
      <c r="AF92" s="14">
        <f t="shared" si="1"/>
        <v>1</v>
      </c>
      <c r="AG92" s="14">
        <f t="shared" si="1"/>
        <v>0</v>
      </c>
      <c r="AH92" s="14">
        <f t="shared" si="2"/>
        <v>1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0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26</v>
      </c>
    </row>
    <row r="93" spans="1:48" s="266" customFormat="1" ht="16.5" customHeight="1" outlineLevel="1" x14ac:dyDescent="0.2">
      <c r="B93" s="22" t="s">
        <v>51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1</v>
      </c>
      <c r="M93" s="14">
        <f t="shared" si="0"/>
        <v>0</v>
      </c>
      <c r="N93" s="14">
        <f t="shared" si="0"/>
        <v>1</v>
      </c>
      <c r="O93" s="14">
        <f t="shared" si="0"/>
        <v>0</v>
      </c>
      <c r="P93" s="14">
        <f t="shared" si="0"/>
        <v>1</v>
      </c>
      <c r="Q93" s="14">
        <f t="shared" si="0"/>
        <v>0</v>
      </c>
      <c r="R93" s="14">
        <f t="shared" si="0"/>
        <v>1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0</v>
      </c>
      <c r="Y93" s="14">
        <f t="shared" si="1"/>
        <v>0</v>
      </c>
      <c r="Z93" s="14">
        <f t="shared" si="1"/>
        <v>0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1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1</v>
      </c>
      <c r="AK93" s="14">
        <f t="shared" si="2"/>
        <v>0</v>
      </c>
      <c r="AL93" s="14">
        <f t="shared" si="2"/>
        <v>1</v>
      </c>
      <c r="AM93" s="14">
        <f t="shared" si="2"/>
        <v>0</v>
      </c>
      <c r="AN93" s="14">
        <f t="shared" si="2"/>
        <v>1</v>
      </c>
      <c r="AO93" s="14">
        <f t="shared" si="2"/>
        <v>0</v>
      </c>
      <c r="AP93" s="14">
        <f t="shared" si="2"/>
        <v>1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30</v>
      </c>
    </row>
    <row r="94" spans="1:48" s="266" customFormat="1" ht="16.5" customHeight="1" outlineLevel="1" x14ac:dyDescent="0.2">
      <c r="B94" s="22" t="s">
        <v>52</v>
      </c>
      <c r="C94" s="20"/>
      <c r="D94" s="19">
        <f t="shared" si="0"/>
        <v>0</v>
      </c>
      <c r="E94" s="14">
        <f t="shared" si="0"/>
        <v>0</v>
      </c>
      <c r="F94" s="14">
        <f t="shared" si="0"/>
        <v>1</v>
      </c>
      <c r="G94" s="14">
        <f t="shared" si="0"/>
        <v>0</v>
      </c>
      <c r="H94" s="14">
        <f t="shared" si="0"/>
        <v>1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1</v>
      </c>
      <c r="M94" s="14">
        <f t="shared" si="0"/>
        <v>0</v>
      </c>
      <c r="N94" s="14">
        <f t="shared" si="0"/>
        <v>1</v>
      </c>
      <c r="O94" s="14">
        <f t="shared" si="0"/>
        <v>0</v>
      </c>
      <c r="P94" s="14">
        <f t="shared" si="0"/>
        <v>1</v>
      </c>
      <c r="Q94" s="14">
        <f t="shared" si="0"/>
        <v>0</v>
      </c>
      <c r="R94" s="14">
        <f t="shared" si="0"/>
        <v>1</v>
      </c>
      <c r="S94" s="18">
        <f t="shared" si="0"/>
        <v>0</v>
      </c>
      <c r="T94" s="19">
        <f t="shared" si="1"/>
        <v>1</v>
      </c>
      <c r="U94" s="14">
        <f t="shared" si="1"/>
        <v>0</v>
      </c>
      <c r="V94" s="14">
        <f t="shared" si="1"/>
        <v>1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1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1</v>
      </c>
      <c r="AG94" s="14">
        <f t="shared" si="1"/>
        <v>0</v>
      </c>
      <c r="AH94" s="14">
        <f t="shared" si="2"/>
        <v>1</v>
      </c>
      <c r="AI94" s="18">
        <f t="shared" si="2"/>
        <v>0</v>
      </c>
      <c r="AJ94" s="19">
        <f t="shared" si="2"/>
        <v>1</v>
      </c>
      <c r="AK94" s="14">
        <f t="shared" si="2"/>
        <v>0</v>
      </c>
      <c r="AL94" s="14">
        <f t="shared" si="2"/>
        <v>1</v>
      </c>
      <c r="AM94" s="14">
        <f t="shared" si="2"/>
        <v>0</v>
      </c>
      <c r="AN94" s="14">
        <f t="shared" si="2"/>
        <v>1</v>
      </c>
      <c r="AO94" s="14">
        <f t="shared" si="2"/>
        <v>0</v>
      </c>
      <c r="AP94" s="14">
        <f t="shared" si="2"/>
        <v>1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30</v>
      </c>
    </row>
    <row r="95" spans="1:48" s="266" customFormat="1" ht="16.5" customHeight="1" outlineLevel="1" x14ac:dyDescent="0.2">
      <c r="B95" s="22" t="s">
        <v>53</v>
      </c>
      <c r="C95" s="20"/>
      <c r="D95" s="19">
        <f t="shared" si="0"/>
        <v>1</v>
      </c>
      <c r="E95" s="14">
        <f t="shared" si="0"/>
        <v>0</v>
      </c>
      <c r="F95" s="14">
        <f t="shared" si="0"/>
        <v>1</v>
      </c>
      <c r="G95" s="14">
        <f t="shared" si="0"/>
        <v>0</v>
      </c>
      <c r="H95" s="14">
        <f t="shared" si="0"/>
        <v>1</v>
      </c>
      <c r="I95" s="14">
        <f t="shared" si="0"/>
        <v>0</v>
      </c>
      <c r="J95" s="14">
        <f t="shared" si="0"/>
        <v>1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1</v>
      </c>
      <c r="W95" s="14">
        <f t="shared" si="1"/>
        <v>0</v>
      </c>
      <c r="X95" s="14">
        <f t="shared" si="1"/>
        <v>1</v>
      </c>
      <c r="Y95" s="14">
        <f t="shared" si="1"/>
        <v>0</v>
      </c>
      <c r="Z95" s="14">
        <f t="shared" si="1"/>
        <v>1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1</v>
      </c>
      <c r="AK95" s="14">
        <f t="shared" si="2"/>
        <v>0</v>
      </c>
      <c r="AL95" s="14">
        <f t="shared" si="2"/>
        <v>1</v>
      </c>
      <c r="AM95" s="14">
        <f t="shared" si="2"/>
        <v>0</v>
      </c>
      <c r="AN95" s="14">
        <f t="shared" si="2"/>
        <v>1</v>
      </c>
      <c r="AO95" s="14">
        <f t="shared" si="2"/>
        <v>0</v>
      </c>
      <c r="AP95" s="14">
        <f t="shared" si="2"/>
        <v>1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22</v>
      </c>
    </row>
    <row r="96" spans="1:48" s="266" customFormat="1" ht="16.5" customHeight="1" outlineLevel="1" x14ac:dyDescent="0.2">
      <c r="B96" s="22" t="s">
        <v>116</v>
      </c>
      <c r="C96" s="20"/>
      <c r="D96" s="19">
        <f t="shared" si="0"/>
        <v>1</v>
      </c>
      <c r="E96" s="14">
        <f t="shared" si="0"/>
        <v>0</v>
      </c>
      <c r="F96" s="14">
        <f t="shared" si="0"/>
        <v>1</v>
      </c>
      <c r="G96" s="14">
        <f t="shared" si="0"/>
        <v>0</v>
      </c>
      <c r="H96" s="14">
        <f t="shared" si="0"/>
        <v>1</v>
      </c>
      <c r="I96" s="14">
        <f t="shared" si="0"/>
        <v>0</v>
      </c>
      <c r="J96" s="14">
        <f t="shared" si="0"/>
        <v>1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1</v>
      </c>
      <c r="U96" s="14">
        <f t="shared" si="1"/>
        <v>0</v>
      </c>
      <c r="V96" s="14">
        <f t="shared" si="1"/>
        <v>1</v>
      </c>
      <c r="W96" s="14">
        <f t="shared" si="1"/>
        <v>0</v>
      </c>
      <c r="X96" s="14">
        <f t="shared" si="1"/>
        <v>1</v>
      </c>
      <c r="Y96" s="14">
        <f t="shared" si="1"/>
        <v>0</v>
      </c>
      <c r="Z96" s="14">
        <f t="shared" si="1"/>
        <v>1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16</v>
      </c>
    </row>
    <row r="97" spans="1:48" s="266" customFormat="1" ht="18" customHeight="1" outlineLevel="1" x14ac:dyDescent="0.2">
      <c r="B97" s="1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si="0"/>
        <v>0</v>
      </c>
      <c r="T97" s="19">
        <f t="shared" si="1"/>
        <v>0</v>
      </c>
      <c r="U97" s="14">
        <f t="shared" si="1"/>
        <v>0</v>
      </c>
      <c r="V97" s="14">
        <f t="shared" si="1"/>
        <v>0</v>
      </c>
      <c r="W97" s="14">
        <f t="shared" si="1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266" customFormat="1" ht="18" customHeight="1" outlineLevel="1" x14ac:dyDescent="0.2">
      <c r="B98" s="22" t="s">
        <v>121</v>
      </c>
      <c r="C98" s="20"/>
      <c r="D98" s="19">
        <f t="shared" si="0"/>
        <v>0</v>
      </c>
      <c r="E98" s="14">
        <f t="shared" si="0"/>
        <v>0</v>
      </c>
      <c r="F98" s="14">
        <f t="shared" si="0"/>
        <v>0</v>
      </c>
      <c r="G98" s="14">
        <f t="shared" si="0"/>
        <v>0</v>
      </c>
      <c r="H98" s="14">
        <f t="shared" si="0"/>
        <v>0</v>
      </c>
      <c r="I98" s="14">
        <f t="shared" si="0"/>
        <v>0</v>
      </c>
      <c r="J98" s="14">
        <f t="shared" si="0"/>
        <v>0</v>
      </c>
      <c r="K98" s="18">
        <f t="shared" si="0"/>
        <v>0</v>
      </c>
      <c r="L98" s="19">
        <f t="shared" si="0"/>
        <v>0</v>
      </c>
      <c r="M98" s="14">
        <f t="shared" si="0"/>
        <v>0</v>
      </c>
      <c r="N98" s="14">
        <f t="shared" si="0"/>
        <v>0</v>
      </c>
      <c r="O98" s="14">
        <f t="shared" si="0"/>
        <v>0</v>
      </c>
      <c r="P98" s="14">
        <f t="shared" si="0"/>
        <v>0</v>
      </c>
      <c r="Q98" s="14">
        <f t="shared" si="0"/>
        <v>0</v>
      </c>
      <c r="R98" s="14">
        <f t="shared" si="0"/>
        <v>0</v>
      </c>
      <c r="S98" s="18">
        <f t="shared" si="0"/>
        <v>0</v>
      </c>
      <c r="T98" s="19">
        <f t="shared" si="1"/>
        <v>0</v>
      </c>
      <c r="U98" s="14">
        <f t="shared" si="1"/>
        <v>0</v>
      </c>
      <c r="V98" s="14">
        <f t="shared" si="1"/>
        <v>0</v>
      </c>
      <c r="W98" s="14">
        <f t="shared" si="1"/>
        <v>0</v>
      </c>
      <c r="X98" s="14">
        <f t="shared" si="1"/>
        <v>0</v>
      </c>
      <c r="Y98" s="14">
        <f t="shared" si="1"/>
        <v>0</v>
      </c>
      <c r="Z98" s="14">
        <f t="shared" si="1"/>
        <v>0</v>
      </c>
      <c r="AA98" s="18">
        <f t="shared" si="1"/>
        <v>0</v>
      </c>
      <c r="AB98" s="19">
        <f t="shared" si="1"/>
        <v>0</v>
      </c>
      <c r="AC98" s="14">
        <f t="shared" si="1"/>
        <v>0</v>
      </c>
      <c r="AD98" s="14">
        <f t="shared" si="1"/>
        <v>1</v>
      </c>
      <c r="AE98" s="14">
        <f t="shared" si="1"/>
        <v>0</v>
      </c>
      <c r="AF98" s="14">
        <f t="shared" si="1"/>
        <v>0</v>
      </c>
      <c r="AG98" s="14">
        <f t="shared" si="1"/>
        <v>0</v>
      </c>
      <c r="AH98" s="14">
        <f t="shared" si="2"/>
        <v>0</v>
      </c>
      <c r="AI98" s="18">
        <f t="shared" si="2"/>
        <v>0</v>
      </c>
      <c r="AJ98" s="19">
        <f t="shared" si="2"/>
        <v>0</v>
      </c>
      <c r="AK98" s="14">
        <f t="shared" si="2"/>
        <v>0</v>
      </c>
      <c r="AL98" s="14">
        <f t="shared" si="2"/>
        <v>0</v>
      </c>
      <c r="AM98" s="14">
        <f t="shared" si="2"/>
        <v>0</v>
      </c>
      <c r="AN98" s="14">
        <f t="shared" si="2"/>
        <v>0</v>
      </c>
      <c r="AO98" s="14">
        <f t="shared" si="2"/>
        <v>0</v>
      </c>
      <c r="AP98" s="14">
        <f t="shared" si="2"/>
        <v>0</v>
      </c>
      <c r="AQ98" s="18">
        <f t="shared" si="2"/>
        <v>0</v>
      </c>
      <c r="AR98" s="17">
        <f t="shared" si="2"/>
        <v>0</v>
      </c>
      <c r="AS98" s="14">
        <f t="shared" si="2"/>
        <v>0</v>
      </c>
      <c r="AT98" s="14">
        <f t="shared" si="2"/>
        <v>0</v>
      </c>
      <c r="AU98" s="14">
        <f t="shared" si="2"/>
        <v>0</v>
      </c>
      <c r="AV98" s="9">
        <f t="shared" si="3"/>
        <v>2</v>
      </c>
    </row>
    <row r="99" spans="1:48" s="266" customFormat="1" ht="18" customHeight="1" outlineLevel="1" x14ac:dyDescent="0.2">
      <c r="B99" s="22"/>
      <c r="C99" s="20"/>
      <c r="D99" s="19">
        <f t="shared" si="0"/>
        <v>0</v>
      </c>
      <c r="E99" s="14">
        <f t="shared" si="0"/>
        <v>0</v>
      </c>
      <c r="F99" s="14">
        <f t="shared" si="0"/>
        <v>0</v>
      </c>
      <c r="G99" s="14">
        <f t="shared" si="0"/>
        <v>0</v>
      </c>
      <c r="H99" s="14">
        <f t="shared" si="0"/>
        <v>0</v>
      </c>
      <c r="I99" s="14">
        <f t="shared" si="0"/>
        <v>0</v>
      </c>
      <c r="J99" s="14">
        <f t="shared" si="0"/>
        <v>0</v>
      </c>
      <c r="K99" s="18">
        <f t="shared" si="0"/>
        <v>0</v>
      </c>
      <c r="L99" s="19">
        <f t="shared" si="0"/>
        <v>0</v>
      </c>
      <c r="M99" s="14">
        <f t="shared" si="0"/>
        <v>0</v>
      </c>
      <c r="N99" s="14">
        <f t="shared" si="0"/>
        <v>0</v>
      </c>
      <c r="O99" s="14">
        <f t="shared" si="0"/>
        <v>0</v>
      </c>
      <c r="P99" s="14">
        <f t="shared" si="0"/>
        <v>0</v>
      </c>
      <c r="Q99" s="14">
        <f t="shared" si="0"/>
        <v>0</v>
      </c>
      <c r="R99" s="14">
        <f t="shared" si="0"/>
        <v>0</v>
      </c>
      <c r="S99" s="18">
        <f t="shared" si="0"/>
        <v>0</v>
      </c>
      <c r="T99" s="19">
        <f t="shared" si="1"/>
        <v>0</v>
      </c>
      <c r="U99" s="14">
        <f t="shared" si="1"/>
        <v>0</v>
      </c>
      <c r="V99" s="14">
        <f t="shared" si="1"/>
        <v>0</v>
      </c>
      <c r="W99" s="14">
        <f t="shared" si="1"/>
        <v>0</v>
      </c>
      <c r="X99" s="14">
        <f t="shared" si="1"/>
        <v>0</v>
      </c>
      <c r="Y99" s="14">
        <f t="shared" si="1"/>
        <v>0</v>
      </c>
      <c r="Z99" s="14">
        <f t="shared" si="1"/>
        <v>0</v>
      </c>
      <c r="AA99" s="18">
        <f t="shared" si="1"/>
        <v>0</v>
      </c>
      <c r="AB99" s="19">
        <f t="shared" si="1"/>
        <v>0</v>
      </c>
      <c r="AC99" s="14">
        <f t="shared" si="1"/>
        <v>0</v>
      </c>
      <c r="AD99" s="14">
        <f t="shared" si="1"/>
        <v>0</v>
      </c>
      <c r="AE99" s="14">
        <f t="shared" si="1"/>
        <v>0</v>
      </c>
      <c r="AF99" s="14">
        <f t="shared" si="1"/>
        <v>0</v>
      </c>
      <c r="AG99" s="14">
        <f t="shared" si="1"/>
        <v>0</v>
      </c>
      <c r="AH99" s="14">
        <f t="shared" si="2"/>
        <v>0</v>
      </c>
      <c r="AI99" s="18">
        <f t="shared" si="2"/>
        <v>0</v>
      </c>
      <c r="AJ99" s="19">
        <f t="shared" si="2"/>
        <v>0</v>
      </c>
      <c r="AK99" s="14">
        <f t="shared" si="2"/>
        <v>0</v>
      </c>
      <c r="AL99" s="14">
        <f t="shared" si="2"/>
        <v>0</v>
      </c>
      <c r="AM99" s="14">
        <f t="shared" si="2"/>
        <v>0</v>
      </c>
      <c r="AN99" s="14">
        <f t="shared" si="2"/>
        <v>0</v>
      </c>
      <c r="AO99" s="14">
        <f t="shared" si="2"/>
        <v>0</v>
      </c>
      <c r="AP99" s="14">
        <f t="shared" si="2"/>
        <v>0</v>
      </c>
      <c r="AQ99" s="18">
        <f t="shared" si="2"/>
        <v>0</v>
      </c>
      <c r="AR99" s="17">
        <f t="shared" si="2"/>
        <v>0</v>
      </c>
      <c r="AS99" s="14">
        <f t="shared" si="2"/>
        <v>0</v>
      </c>
      <c r="AT99" s="14">
        <f t="shared" si="2"/>
        <v>0</v>
      </c>
      <c r="AU99" s="14">
        <f t="shared" si="2"/>
        <v>0</v>
      </c>
      <c r="AV99" s="9">
        <f t="shared" si="3"/>
        <v>0</v>
      </c>
    </row>
    <row r="100" spans="1:48" s="266" customFormat="1" ht="16.5" customHeight="1" outlineLevel="1" x14ac:dyDescent="0.2">
      <c r="B100" s="22"/>
      <c r="C100" s="20"/>
      <c r="D100" s="19">
        <f t="shared" si="0"/>
        <v>0</v>
      </c>
      <c r="E100" s="14">
        <f t="shared" si="0"/>
        <v>0</v>
      </c>
      <c r="F100" s="14">
        <f t="shared" si="0"/>
        <v>0</v>
      </c>
      <c r="G100" s="14">
        <f t="shared" si="0"/>
        <v>0</v>
      </c>
      <c r="H100" s="14">
        <f t="shared" si="0"/>
        <v>0</v>
      </c>
      <c r="I100" s="14">
        <f t="shared" si="0"/>
        <v>0</v>
      </c>
      <c r="J100" s="14">
        <f t="shared" si="0"/>
        <v>0</v>
      </c>
      <c r="K100" s="18">
        <f t="shared" si="0"/>
        <v>0</v>
      </c>
      <c r="L100" s="19">
        <f t="shared" si="0"/>
        <v>0</v>
      </c>
      <c r="M100" s="14">
        <f t="shared" si="0"/>
        <v>0</v>
      </c>
      <c r="N100" s="14">
        <f t="shared" si="0"/>
        <v>0</v>
      </c>
      <c r="O100" s="14">
        <f t="shared" si="0"/>
        <v>0</v>
      </c>
      <c r="P100" s="14">
        <f t="shared" si="0"/>
        <v>0</v>
      </c>
      <c r="Q100" s="14">
        <f t="shared" si="0"/>
        <v>0</v>
      </c>
      <c r="R100" s="14">
        <f t="shared" si="0"/>
        <v>0</v>
      </c>
      <c r="S100" s="18">
        <f t="shared" ref="S100:AH106" si="4">IF($B100&lt;&gt;"",COUNTIF(S$12:S$77,$B100),0)</f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1"/>
        <v>0</v>
      </c>
      <c r="Y100" s="14">
        <f t="shared" si="1"/>
        <v>0</v>
      </c>
      <c r="Z100" s="14">
        <f t="shared" si="1"/>
        <v>0</v>
      </c>
      <c r="AA100" s="18">
        <f t="shared" si="1"/>
        <v>0</v>
      </c>
      <c r="AB100" s="19">
        <f t="shared" si="1"/>
        <v>0</v>
      </c>
      <c r="AC100" s="14">
        <f t="shared" si="1"/>
        <v>0</v>
      </c>
      <c r="AD100" s="14">
        <f t="shared" si="1"/>
        <v>0</v>
      </c>
      <c r="AE100" s="14">
        <f t="shared" si="1"/>
        <v>0</v>
      </c>
      <c r="AF100" s="14">
        <f t="shared" si="1"/>
        <v>0</v>
      </c>
      <c r="AG100" s="14">
        <f t="shared" si="1"/>
        <v>0</v>
      </c>
      <c r="AH100" s="14">
        <f t="shared" si="2"/>
        <v>0</v>
      </c>
      <c r="AI100" s="18">
        <f t="shared" si="2"/>
        <v>0</v>
      </c>
      <c r="AJ100" s="19">
        <f t="shared" si="2"/>
        <v>0</v>
      </c>
      <c r="AK100" s="14">
        <f t="shared" si="2"/>
        <v>0</v>
      </c>
      <c r="AL100" s="14">
        <f t="shared" si="2"/>
        <v>0</v>
      </c>
      <c r="AM100" s="14">
        <f t="shared" si="2"/>
        <v>0</v>
      </c>
      <c r="AN100" s="14">
        <f t="shared" si="2"/>
        <v>0</v>
      </c>
      <c r="AO100" s="14">
        <f t="shared" si="2"/>
        <v>0</v>
      </c>
      <c r="AP100" s="14">
        <f t="shared" si="2"/>
        <v>0</v>
      </c>
      <c r="AQ100" s="18">
        <f t="shared" si="2"/>
        <v>0</v>
      </c>
      <c r="AR100" s="17">
        <f t="shared" si="2"/>
        <v>0</v>
      </c>
      <c r="AS100" s="14">
        <f t="shared" si="2"/>
        <v>0</v>
      </c>
      <c r="AT100" s="14">
        <f t="shared" si="2"/>
        <v>0</v>
      </c>
      <c r="AU100" s="14">
        <f t="shared" si="2"/>
        <v>0</v>
      </c>
      <c r="AV100" s="9">
        <f t="shared" si="3"/>
        <v>0</v>
      </c>
    </row>
    <row r="101" spans="1:48" s="266" customFormat="1" ht="18" customHeight="1" outlineLevel="1" x14ac:dyDescent="0.2">
      <c r="B101" s="22"/>
      <c r="C101" s="20"/>
      <c r="D101" s="19">
        <f t="shared" ref="D101:S106" si="5">IF($B101&lt;&gt;"",COUNTIF(D$12:D$77,$B101),0)</f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ref="AI101:AU106" si="6">IF($B101&lt;&gt;"",COUNTIF(AI$12:AI$77,$B101),0)</f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266" customFormat="1" ht="18" customHeight="1" outlineLevel="1" x14ac:dyDescent="0.2">
      <c r="B102" s="21" t="s">
        <v>55</v>
      </c>
      <c r="C102" s="20"/>
      <c r="D102" s="19">
        <f t="shared" si="5"/>
        <v>1</v>
      </c>
      <c r="E102" s="14">
        <f t="shared" si="5"/>
        <v>0</v>
      </c>
      <c r="F102" s="14">
        <f t="shared" si="5"/>
        <v>1</v>
      </c>
      <c r="G102" s="14">
        <f t="shared" si="5"/>
        <v>0</v>
      </c>
      <c r="H102" s="14">
        <f t="shared" si="5"/>
        <v>1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1</v>
      </c>
      <c r="M102" s="14">
        <f t="shared" si="5"/>
        <v>0</v>
      </c>
      <c r="N102" s="14">
        <f t="shared" si="5"/>
        <v>1</v>
      </c>
      <c r="O102" s="14">
        <f t="shared" si="5"/>
        <v>0</v>
      </c>
      <c r="P102" s="14">
        <f t="shared" si="5"/>
        <v>1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0</v>
      </c>
      <c r="AK102" s="14">
        <f t="shared" si="6"/>
        <v>0</v>
      </c>
      <c r="AL102" s="14">
        <f t="shared" si="6"/>
        <v>0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12</v>
      </c>
    </row>
    <row r="103" spans="1:48" s="266" customFormat="1" ht="18" customHeight="1" outlineLevel="1" x14ac:dyDescent="0.2">
      <c r="B103" s="21" t="s">
        <v>56</v>
      </c>
      <c r="C103" s="20"/>
      <c r="D103" s="19">
        <f t="shared" si="5"/>
        <v>1</v>
      </c>
      <c r="E103" s="14">
        <f t="shared" si="5"/>
        <v>0</v>
      </c>
      <c r="F103" s="14">
        <f t="shared" si="5"/>
        <v>1</v>
      </c>
      <c r="G103" s="14">
        <f t="shared" si="5"/>
        <v>0</v>
      </c>
      <c r="H103" s="14">
        <f t="shared" si="5"/>
        <v>1</v>
      </c>
      <c r="I103" s="14">
        <f t="shared" si="5"/>
        <v>0</v>
      </c>
      <c r="J103" s="14">
        <f t="shared" si="5"/>
        <v>0</v>
      </c>
      <c r="K103" s="18">
        <f t="shared" si="5"/>
        <v>0</v>
      </c>
      <c r="L103" s="19">
        <f t="shared" si="5"/>
        <v>1</v>
      </c>
      <c r="M103" s="14">
        <f t="shared" si="5"/>
        <v>0</v>
      </c>
      <c r="N103" s="14">
        <f t="shared" si="5"/>
        <v>1</v>
      </c>
      <c r="O103" s="14">
        <f t="shared" si="5"/>
        <v>0</v>
      </c>
      <c r="P103" s="14">
        <f t="shared" si="5"/>
        <v>1</v>
      </c>
      <c r="Q103" s="14">
        <f t="shared" si="5"/>
        <v>0</v>
      </c>
      <c r="R103" s="14">
        <f t="shared" si="5"/>
        <v>0</v>
      </c>
      <c r="S103" s="18">
        <f t="shared" si="5"/>
        <v>0</v>
      </c>
      <c r="T103" s="19">
        <f t="shared" si="4"/>
        <v>0</v>
      </c>
      <c r="U103" s="14">
        <f t="shared" si="4"/>
        <v>0</v>
      </c>
      <c r="V103" s="14">
        <f t="shared" si="4"/>
        <v>0</v>
      </c>
      <c r="W103" s="14">
        <f t="shared" si="4"/>
        <v>0</v>
      </c>
      <c r="X103" s="14">
        <f t="shared" si="4"/>
        <v>0</v>
      </c>
      <c r="Y103" s="14">
        <f t="shared" si="4"/>
        <v>0</v>
      </c>
      <c r="Z103" s="14">
        <f t="shared" si="4"/>
        <v>0</v>
      </c>
      <c r="AA103" s="18">
        <f t="shared" si="4"/>
        <v>0</v>
      </c>
      <c r="AB103" s="19">
        <f t="shared" si="4"/>
        <v>1</v>
      </c>
      <c r="AC103" s="14">
        <f t="shared" si="4"/>
        <v>0</v>
      </c>
      <c r="AD103" s="14">
        <f t="shared" si="4"/>
        <v>1</v>
      </c>
      <c r="AE103" s="14">
        <f t="shared" si="4"/>
        <v>0</v>
      </c>
      <c r="AF103" s="14">
        <f t="shared" si="4"/>
        <v>1</v>
      </c>
      <c r="AG103" s="14">
        <f t="shared" si="4"/>
        <v>0</v>
      </c>
      <c r="AH103" s="14">
        <f t="shared" si="4"/>
        <v>1</v>
      </c>
      <c r="AI103" s="18">
        <f t="shared" si="6"/>
        <v>0</v>
      </c>
      <c r="AJ103" s="19">
        <f t="shared" si="6"/>
        <v>0</v>
      </c>
      <c r="AK103" s="14">
        <f t="shared" si="6"/>
        <v>0</v>
      </c>
      <c r="AL103" s="14">
        <f t="shared" si="6"/>
        <v>0</v>
      </c>
      <c r="AM103" s="14">
        <f t="shared" si="6"/>
        <v>0</v>
      </c>
      <c r="AN103" s="14">
        <f t="shared" si="6"/>
        <v>0</v>
      </c>
      <c r="AO103" s="14">
        <f t="shared" si="6"/>
        <v>0</v>
      </c>
      <c r="AP103" s="14">
        <f t="shared" si="6"/>
        <v>0</v>
      </c>
      <c r="AQ103" s="18">
        <f t="shared" si="6"/>
        <v>0</v>
      </c>
      <c r="AR103" s="17">
        <f t="shared" si="6"/>
        <v>0</v>
      </c>
      <c r="AS103" s="14">
        <f t="shared" si="6"/>
        <v>0</v>
      </c>
      <c r="AT103" s="14">
        <f t="shared" si="6"/>
        <v>0</v>
      </c>
      <c r="AU103" s="14">
        <f t="shared" si="6"/>
        <v>0</v>
      </c>
      <c r="AV103" s="9">
        <f t="shared" si="3"/>
        <v>20</v>
      </c>
    </row>
    <row r="104" spans="1:48" s="266" customFormat="1" ht="16.5" customHeight="1" outlineLevel="1" x14ac:dyDescent="0.2">
      <c r="B104" s="21" t="s">
        <v>57</v>
      </c>
      <c r="C104" s="20"/>
      <c r="D104" s="19">
        <f t="shared" si="5"/>
        <v>0</v>
      </c>
      <c r="E104" s="14">
        <f t="shared" si="5"/>
        <v>0</v>
      </c>
      <c r="F104" s="14">
        <f t="shared" si="5"/>
        <v>0</v>
      </c>
      <c r="G104" s="14">
        <f t="shared" si="5"/>
        <v>0</v>
      </c>
      <c r="H104" s="14">
        <f t="shared" si="5"/>
        <v>0</v>
      </c>
      <c r="I104" s="14">
        <f t="shared" si="5"/>
        <v>0</v>
      </c>
      <c r="J104" s="14">
        <f t="shared" si="5"/>
        <v>0</v>
      </c>
      <c r="K104" s="18">
        <f t="shared" si="5"/>
        <v>0</v>
      </c>
      <c r="L104" s="19">
        <f t="shared" si="5"/>
        <v>0</v>
      </c>
      <c r="M104" s="14">
        <f t="shared" si="5"/>
        <v>0</v>
      </c>
      <c r="N104" s="14">
        <f t="shared" si="5"/>
        <v>0</v>
      </c>
      <c r="O104" s="14">
        <f t="shared" si="5"/>
        <v>0</v>
      </c>
      <c r="P104" s="14">
        <f t="shared" si="5"/>
        <v>0</v>
      </c>
      <c r="Q104" s="14">
        <f t="shared" si="5"/>
        <v>0</v>
      </c>
      <c r="R104" s="14">
        <f t="shared" si="5"/>
        <v>0</v>
      </c>
      <c r="S104" s="18">
        <f t="shared" si="5"/>
        <v>0</v>
      </c>
      <c r="T104" s="19">
        <f t="shared" si="4"/>
        <v>0</v>
      </c>
      <c r="U104" s="14">
        <f t="shared" si="4"/>
        <v>0</v>
      </c>
      <c r="V104" s="14">
        <f t="shared" si="4"/>
        <v>0</v>
      </c>
      <c r="W104" s="14">
        <f t="shared" si="4"/>
        <v>0</v>
      </c>
      <c r="X104" s="14">
        <f t="shared" si="4"/>
        <v>0</v>
      </c>
      <c r="Y104" s="14">
        <f t="shared" si="4"/>
        <v>0</v>
      </c>
      <c r="Z104" s="14">
        <f t="shared" si="4"/>
        <v>0</v>
      </c>
      <c r="AA104" s="18">
        <f t="shared" si="4"/>
        <v>0</v>
      </c>
      <c r="AB104" s="19">
        <f t="shared" si="4"/>
        <v>0</v>
      </c>
      <c r="AC104" s="14">
        <f t="shared" si="4"/>
        <v>0</v>
      </c>
      <c r="AD104" s="14">
        <f t="shared" si="4"/>
        <v>0</v>
      </c>
      <c r="AE104" s="14">
        <f t="shared" si="4"/>
        <v>0</v>
      </c>
      <c r="AF104" s="14">
        <f t="shared" si="4"/>
        <v>0</v>
      </c>
      <c r="AG104" s="14">
        <f t="shared" si="4"/>
        <v>0</v>
      </c>
      <c r="AH104" s="14">
        <f t="shared" si="4"/>
        <v>0</v>
      </c>
      <c r="AI104" s="18">
        <f t="shared" si="6"/>
        <v>0</v>
      </c>
      <c r="AJ104" s="19">
        <f t="shared" si="6"/>
        <v>0</v>
      </c>
      <c r="AK104" s="14">
        <f t="shared" si="6"/>
        <v>0</v>
      </c>
      <c r="AL104" s="14">
        <f t="shared" si="6"/>
        <v>0</v>
      </c>
      <c r="AM104" s="14">
        <f t="shared" si="6"/>
        <v>0</v>
      </c>
      <c r="AN104" s="14">
        <f t="shared" si="6"/>
        <v>0</v>
      </c>
      <c r="AO104" s="14">
        <f t="shared" si="6"/>
        <v>0</v>
      </c>
      <c r="AP104" s="14">
        <f t="shared" si="6"/>
        <v>0</v>
      </c>
      <c r="AQ104" s="18">
        <f t="shared" si="6"/>
        <v>0</v>
      </c>
      <c r="AR104" s="17">
        <f t="shared" si="6"/>
        <v>0</v>
      </c>
      <c r="AS104" s="14">
        <f t="shared" si="6"/>
        <v>0</v>
      </c>
      <c r="AT104" s="14">
        <f t="shared" si="6"/>
        <v>0</v>
      </c>
      <c r="AU104" s="14">
        <f t="shared" si="6"/>
        <v>0</v>
      </c>
      <c r="AV104" s="9">
        <f t="shared" si="3"/>
        <v>0</v>
      </c>
    </row>
    <row r="105" spans="1:48" s="266" customFormat="1" ht="16.5" customHeight="1" outlineLevel="1" x14ac:dyDescent="0.2">
      <c r="B105" s="21" t="s">
        <v>54</v>
      </c>
      <c r="C105" s="20"/>
      <c r="D105" s="19">
        <f t="shared" si="5"/>
        <v>0</v>
      </c>
      <c r="E105" s="14">
        <f t="shared" si="5"/>
        <v>0</v>
      </c>
      <c r="F105" s="14">
        <f t="shared" si="5"/>
        <v>0</v>
      </c>
      <c r="G105" s="14">
        <f t="shared" si="5"/>
        <v>0</v>
      </c>
      <c r="H105" s="14">
        <f t="shared" si="5"/>
        <v>0</v>
      </c>
      <c r="I105" s="14">
        <f t="shared" si="5"/>
        <v>0</v>
      </c>
      <c r="J105" s="14">
        <f t="shared" si="5"/>
        <v>0</v>
      </c>
      <c r="K105" s="18">
        <f t="shared" si="5"/>
        <v>0</v>
      </c>
      <c r="L105" s="19">
        <f t="shared" si="5"/>
        <v>0</v>
      </c>
      <c r="M105" s="14">
        <f t="shared" si="5"/>
        <v>0</v>
      </c>
      <c r="N105" s="14">
        <f t="shared" si="5"/>
        <v>0</v>
      </c>
      <c r="O105" s="14">
        <f t="shared" si="5"/>
        <v>0</v>
      </c>
      <c r="P105" s="14">
        <f t="shared" si="5"/>
        <v>0</v>
      </c>
      <c r="Q105" s="14">
        <f t="shared" si="5"/>
        <v>0</v>
      </c>
      <c r="R105" s="14">
        <f t="shared" si="5"/>
        <v>0</v>
      </c>
      <c r="S105" s="18">
        <f t="shared" si="5"/>
        <v>0</v>
      </c>
      <c r="T105" s="19">
        <f t="shared" si="4"/>
        <v>1</v>
      </c>
      <c r="U105" s="14">
        <f t="shared" si="4"/>
        <v>0</v>
      </c>
      <c r="V105" s="14">
        <f t="shared" si="4"/>
        <v>1</v>
      </c>
      <c r="W105" s="14">
        <f t="shared" si="4"/>
        <v>0</v>
      </c>
      <c r="X105" s="14">
        <f t="shared" si="4"/>
        <v>0</v>
      </c>
      <c r="Y105" s="14">
        <f t="shared" si="4"/>
        <v>0</v>
      </c>
      <c r="Z105" s="14">
        <f t="shared" si="4"/>
        <v>0</v>
      </c>
      <c r="AA105" s="18">
        <f t="shared" si="4"/>
        <v>0</v>
      </c>
      <c r="AB105" s="19">
        <f t="shared" si="4"/>
        <v>0</v>
      </c>
      <c r="AC105" s="14">
        <f t="shared" si="4"/>
        <v>0</v>
      </c>
      <c r="AD105" s="14">
        <f t="shared" si="4"/>
        <v>0</v>
      </c>
      <c r="AE105" s="14">
        <f t="shared" si="4"/>
        <v>0</v>
      </c>
      <c r="AF105" s="14">
        <f t="shared" si="4"/>
        <v>0</v>
      </c>
      <c r="AG105" s="14">
        <f t="shared" si="4"/>
        <v>0</v>
      </c>
      <c r="AH105" s="14">
        <f t="shared" si="4"/>
        <v>0</v>
      </c>
      <c r="AI105" s="18">
        <f t="shared" si="6"/>
        <v>0</v>
      </c>
      <c r="AJ105" s="19">
        <f t="shared" si="6"/>
        <v>1</v>
      </c>
      <c r="AK105" s="14">
        <f t="shared" si="6"/>
        <v>0</v>
      </c>
      <c r="AL105" s="14">
        <f t="shared" si="6"/>
        <v>1</v>
      </c>
      <c r="AM105" s="14">
        <f t="shared" si="6"/>
        <v>0</v>
      </c>
      <c r="AN105" s="14">
        <f t="shared" si="6"/>
        <v>0</v>
      </c>
      <c r="AO105" s="14">
        <f t="shared" si="6"/>
        <v>0</v>
      </c>
      <c r="AP105" s="14">
        <f t="shared" si="6"/>
        <v>0</v>
      </c>
      <c r="AQ105" s="18">
        <f t="shared" si="6"/>
        <v>0</v>
      </c>
      <c r="AR105" s="17">
        <f t="shared" si="6"/>
        <v>0</v>
      </c>
      <c r="AS105" s="14">
        <f t="shared" si="6"/>
        <v>0</v>
      </c>
      <c r="AT105" s="14">
        <f t="shared" si="6"/>
        <v>0</v>
      </c>
      <c r="AU105" s="14">
        <f t="shared" si="6"/>
        <v>0</v>
      </c>
      <c r="AV105" s="9">
        <f t="shared" si="3"/>
        <v>8</v>
      </c>
    </row>
    <row r="106" spans="1:48" s="265" customFormat="1" ht="18" customHeight="1" outlineLevel="1" thickBot="1" x14ac:dyDescent="0.25">
      <c r="B106" s="16"/>
      <c r="C106" s="15"/>
      <c r="D106" s="13">
        <f t="shared" si="5"/>
        <v>0</v>
      </c>
      <c r="E106" s="10">
        <f t="shared" si="5"/>
        <v>0</v>
      </c>
      <c r="F106" s="10">
        <f t="shared" si="5"/>
        <v>0</v>
      </c>
      <c r="G106" s="10">
        <f t="shared" si="5"/>
        <v>0</v>
      </c>
      <c r="H106" s="10">
        <f t="shared" si="5"/>
        <v>0</v>
      </c>
      <c r="I106" s="10">
        <f t="shared" si="5"/>
        <v>0</v>
      </c>
      <c r="J106" s="10">
        <f t="shared" si="5"/>
        <v>0</v>
      </c>
      <c r="K106" s="12">
        <f t="shared" si="5"/>
        <v>0</v>
      </c>
      <c r="L106" s="13">
        <f t="shared" si="5"/>
        <v>0</v>
      </c>
      <c r="M106" s="10">
        <f t="shared" si="5"/>
        <v>0</v>
      </c>
      <c r="N106" s="10">
        <f t="shared" si="5"/>
        <v>0</v>
      </c>
      <c r="O106" s="10">
        <f t="shared" si="5"/>
        <v>0</v>
      </c>
      <c r="P106" s="14">
        <f t="shared" si="5"/>
        <v>0</v>
      </c>
      <c r="Q106" s="14">
        <f t="shared" si="5"/>
        <v>0</v>
      </c>
      <c r="R106" s="10">
        <f t="shared" si="5"/>
        <v>0</v>
      </c>
      <c r="S106" s="12">
        <f t="shared" si="5"/>
        <v>0</v>
      </c>
      <c r="T106" s="13">
        <f t="shared" si="4"/>
        <v>0</v>
      </c>
      <c r="U106" s="10">
        <f t="shared" si="4"/>
        <v>0</v>
      </c>
      <c r="V106" s="10">
        <f t="shared" si="4"/>
        <v>0</v>
      </c>
      <c r="W106" s="10">
        <f t="shared" si="4"/>
        <v>0</v>
      </c>
      <c r="X106" s="10">
        <f t="shared" si="4"/>
        <v>0</v>
      </c>
      <c r="Y106" s="10">
        <f t="shared" si="4"/>
        <v>0</v>
      </c>
      <c r="Z106" s="10">
        <f t="shared" si="4"/>
        <v>0</v>
      </c>
      <c r="AA106" s="12">
        <f t="shared" si="4"/>
        <v>0</v>
      </c>
      <c r="AB106" s="13">
        <f t="shared" si="4"/>
        <v>0</v>
      </c>
      <c r="AC106" s="10">
        <f t="shared" si="4"/>
        <v>0</v>
      </c>
      <c r="AD106" s="10">
        <f t="shared" si="4"/>
        <v>0</v>
      </c>
      <c r="AE106" s="10">
        <f t="shared" si="4"/>
        <v>0</v>
      </c>
      <c r="AF106" s="10">
        <f t="shared" si="4"/>
        <v>0</v>
      </c>
      <c r="AG106" s="10">
        <f t="shared" si="4"/>
        <v>0</v>
      </c>
      <c r="AH106" s="10">
        <f t="shared" si="4"/>
        <v>0</v>
      </c>
      <c r="AI106" s="12">
        <f t="shared" si="6"/>
        <v>0</v>
      </c>
      <c r="AJ106" s="13">
        <f t="shared" si="6"/>
        <v>0</v>
      </c>
      <c r="AK106" s="10">
        <f t="shared" si="6"/>
        <v>0</v>
      </c>
      <c r="AL106" s="10">
        <f t="shared" si="6"/>
        <v>0</v>
      </c>
      <c r="AM106" s="10">
        <f t="shared" si="6"/>
        <v>0</v>
      </c>
      <c r="AN106" s="10">
        <f t="shared" si="6"/>
        <v>0</v>
      </c>
      <c r="AO106" s="10">
        <f t="shared" si="6"/>
        <v>0</v>
      </c>
      <c r="AP106" s="10">
        <f t="shared" si="6"/>
        <v>0</v>
      </c>
      <c r="AQ106" s="12">
        <f t="shared" si="6"/>
        <v>0</v>
      </c>
      <c r="AR106" s="11">
        <f t="shared" si="6"/>
        <v>0</v>
      </c>
      <c r="AS106" s="10">
        <f t="shared" si="6"/>
        <v>0</v>
      </c>
      <c r="AT106" s="10">
        <f t="shared" si="6"/>
        <v>0</v>
      </c>
      <c r="AU106" s="10">
        <f t="shared" si="6"/>
        <v>0</v>
      </c>
      <c r="AV106" s="9">
        <f t="shared" si="3"/>
        <v>0</v>
      </c>
    </row>
    <row r="107" spans="1:48" s="8" customFormat="1" ht="31.5" customHeight="1" outlineLevel="1" thickBot="1" x14ac:dyDescent="0.2">
      <c r="B107" s="5">
        <f>COUNTA(B85:B106)</f>
        <v>17</v>
      </c>
      <c r="C107" s="4"/>
      <c r="D107" s="494">
        <f t="shared" ref="D107:J107" si="7">SUM(D85:D106)</f>
        <v>12</v>
      </c>
      <c r="E107" s="495">
        <f t="shared" si="7"/>
        <v>0</v>
      </c>
      <c r="F107" s="492">
        <f t="shared" si="7"/>
        <v>12</v>
      </c>
      <c r="G107" s="495">
        <f t="shared" si="7"/>
        <v>0</v>
      </c>
      <c r="H107" s="492">
        <f t="shared" si="7"/>
        <v>9</v>
      </c>
      <c r="I107" s="495">
        <f t="shared" si="7"/>
        <v>0</v>
      </c>
      <c r="J107" s="492">
        <f t="shared" si="7"/>
        <v>7</v>
      </c>
      <c r="K107" s="493"/>
      <c r="L107" s="494">
        <f>SUM(L85:L106)</f>
        <v>11</v>
      </c>
      <c r="M107" s="495"/>
      <c r="N107" s="492">
        <f>SUM(N85:N106)</f>
        <v>11</v>
      </c>
      <c r="O107" s="495"/>
      <c r="P107" s="492">
        <f>SUM(P85:P106)</f>
        <v>10</v>
      </c>
      <c r="Q107" s="495"/>
      <c r="R107" s="492">
        <f>SUM(R85:R106)</f>
        <v>7</v>
      </c>
      <c r="S107" s="493"/>
      <c r="T107" s="494">
        <f t="shared" ref="T107:AT107" si="8">SUM(T85:T106)</f>
        <v>11</v>
      </c>
      <c r="U107" s="495">
        <f t="shared" si="8"/>
        <v>0</v>
      </c>
      <c r="V107" s="492">
        <f t="shared" si="8"/>
        <v>11</v>
      </c>
      <c r="W107" s="495">
        <f t="shared" si="8"/>
        <v>0</v>
      </c>
      <c r="X107" s="492">
        <f t="shared" si="8"/>
        <v>7</v>
      </c>
      <c r="Y107" s="495">
        <f t="shared" si="8"/>
        <v>0</v>
      </c>
      <c r="Z107" s="492">
        <f t="shared" si="8"/>
        <v>7</v>
      </c>
      <c r="AA107" s="493">
        <f t="shared" si="8"/>
        <v>0</v>
      </c>
      <c r="AB107" s="494">
        <f t="shared" si="8"/>
        <v>10</v>
      </c>
      <c r="AC107" s="495">
        <f t="shared" si="8"/>
        <v>0</v>
      </c>
      <c r="AD107" s="492">
        <f t="shared" si="8"/>
        <v>10</v>
      </c>
      <c r="AE107" s="495">
        <f t="shared" si="8"/>
        <v>0</v>
      </c>
      <c r="AF107" s="492">
        <f t="shared" si="8"/>
        <v>7</v>
      </c>
      <c r="AG107" s="495">
        <f t="shared" si="8"/>
        <v>0</v>
      </c>
      <c r="AH107" s="492">
        <f t="shared" si="8"/>
        <v>7</v>
      </c>
      <c r="AI107" s="493">
        <f t="shared" si="8"/>
        <v>0</v>
      </c>
      <c r="AJ107" s="494">
        <f t="shared" si="8"/>
        <v>11</v>
      </c>
      <c r="AK107" s="495">
        <f t="shared" si="8"/>
        <v>0</v>
      </c>
      <c r="AL107" s="492">
        <f t="shared" si="8"/>
        <v>11</v>
      </c>
      <c r="AM107" s="495">
        <f t="shared" si="8"/>
        <v>0</v>
      </c>
      <c r="AN107" s="492">
        <f t="shared" si="8"/>
        <v>10</v>
      </c>
      <c r="AO107" s="495">
        <f t="shared" si="8"/>
        <v>0</v>
      </c>
      <c r="AP107" s="492">
        <f t="shared" si="8"/>
        <v>7</v>
      </c>
      <c r="AQ107" s="493">
        <f t="shared" si="8"/>
        <v>0</v>
      </c>
      <c r="AR107" s="516">
        <f t="shared" si="8"/>
        <v>0</v>
      </c>
      <c r="AS107" s="495">
        <f t="shared" si="8"/>
        <v>0</v>
      </c>
      <c r="AT107" s="517">
        <f t="shared" si="8"/>
        <v>0</v>
      </c>
      <c r="AU107" s="518"/>
      <c r="AV107" s="3">
        <f>SUM(AV85:AV106)</f>
        <v>376</v>
      </c>
    </row>
    <row r="108" spans="1:48" ht="12" customHeight="1" outlineLevel="1" x14ac:dyDescent="0.15">
      <c r="A108" s="1"/>
      <c r="B108" s="2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5.95" customHeight="1" outlineLevel="1" x14ac:dyDescent="0.15"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38"/>
      <c r="M109" s="138"/>
      <c r="N109" s="138"/>
      <c r="O109" s="138"/>
      <c r="P109" s="1"/>
      <c r="Q109" s="1"/>
      <c r="R109" s="1"/>
      <c r="S109" s="1"/>
      <c r="T109" s="138"/>
      <c r="U109" s="138"/>
      <c r="V109" s="138"/>
      <c r="W109" s="138"/>
      <c r="X109" s="1"/>
      <c r="Y109" s="1"/>
      <c r="Z109" s="1"/>
      <c r="AA109" s="1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"/>
      <c r="AQ109" s="1"/>
      <c r="AR109" s="1"/>
      <c r="AS109" s="1"/>
      <c r="AT109" s="1"/>
      <c r="AU109" s="1"/>
      <c r="AV109" s="1"/>
    </row>
    <row r="110" spans="1:48" x14ac:dyDescent="0.15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ht="14.25" thickBot="1" x14ac:dyDescent="0.2">
      <c r="B111" s="6" t="s">
        <v>294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ht="18.75" x14ac:dyDescent="0.15">
      <c r="B112" s="131" t="s">
        <v>108</v>
      </c>
      <c r="C112" s="132">
        <f>MAX(D112:AU112)</f>
        <v>82</v>
      </c>
      <c r="D112" s="491">
        <f>D11+D16+D21+D26+D31+D36</f>
        <v>73</v>
      </c>
      <c r="E112" s="489"/>
      <c r="F112" s="489">
        <f>F11+F16+F21+F26+F31+F36</f>
        <v>73</v>
      </c>
      <c r="G112" s="489"/>
      <c r="H112" s="489">
        <f t="shared" ref="H112" si="9">H11+H16+H21+H26+H31+H36</f>
        <v>9</v>
      </c>
      <c r="I112" s="489"/>
      <c r="J112" s="489">
        <f t="shared" ref="J112" si="10">J11+J16+J21+J26+J31+J36</f>
        <v>0</v>
      </c>
      <c r="K112" s="489"/>
      <c r="L112" s="489">
        <f t="shared" ref="L112" si="11">L11+L16+L21+L26+L31+L36</f>
        <v>82</v>
      </c>
      <c r="M112" s="489"/>
      <c r="N112" s="489">
        <f t="shared" ref="N112" si="12">N11+N16+N21+N26+N31+N36</f>
        <v>43</v>
      </c>
      <c r="O112" s="489"/>
      <c r="P112" s="489">
        <f t="shared" ref="P112" si="13">P11+P16+P21+P26+P31+P36</f>
        <v>9</v>
      </c>
      <c r="Q112" s="489"/>
      <c r="R112" s="489">
        <f t="shared" ref="R112" si="14">R11+R16+R21+R26+R31+R36</f>
        <v>0</v>
      </c>
      <c r="S112" s="489"/>
      <c r="T112" s="489">
        <f t="shared" ref="T112" si="15">T11+T16+T21+T26+T31+T36</f>
        <v>34</v>
      </c>
      <c r="U112" s="489"/>
      <c r="V112" s="489">
        <f t="shared" ref="V112" si="16">V11+V16+V21+V26+V31+V36</f>
        <v>34</v>
      </c>
      <c r="W112" s="489"/>
      <c r="X112" s="489">
        <f t="shared" ref="X112" si="17">X11+X16+X21+X26+X31+X36</f>
        <v>0</v>
      </c>
      <c r="Y112" s="489"/>
      <c r="Z112" s="489">
        <f t="shared" ref="Z112" si="18">Z11+Z16+Z21+Z26+Z31+Z36</f>
        <v>0</v>
      </c>
      <c r="AA112" s="489"/>
      <c r="AB112" s="489">
        <f t="shared" ref="AB112" si="19">AB11+AB16+AB21+AB26+AB31+AB36</f>
        <v>34</v>
      </c>
      <c r="AC112" s="489"/>
      <c r="AD112" s="489">
        <f t="shared" ref="AD112" si="20">AD11+AD16+AD21+AD26+AD31+AD36</f>
        <v>12</v>
      </c>
      <c r="AE112" s="489"/>
      <c r="AF112" s="489">
        <f t="shared" ref="AF112" si="21">AF11+AF16+AF21+AF26+AF31+AF36</f>
        <v>0</v>
      </c>
      <c r="AG112" s="489"/>
      <c r="AH112" s="489">
        <f t="shared" ref="AH112" si="22">AH11+AH16+AH21+AH26+AH31+AH36</f>
        <v>0</v>
      </c>
      <c r="AI112" s="489"/>
      <c r="AJ112" s="489">
        <f t="shared" ref="AJ112" si="23">AJ11+AJ16+AJ21+AJ26+AJ31+AJ36</f>
        <v>55</v>
      </c>
      <c r="AK112" s="489"/>
      <c r="AL112" s="489">
        <f t="shared" ref="AL112" si="24">AL11+AL16+AL21+AL26+AL31+AL36</f>
        <v>55</v>
      </c>
      <c r="AM112" s="489"/>
      <c r="AN112" s="489">
        <f t="shared" ref="AN112" si="25">AN11+AN16+AN21+AN26+AN31+AN36</f>
        <v>0</v>
      </c>
      <c r="AO112" s="489"/>
      <c r="AP112" s="489">
        <f t="shared" ref="AP112" si="26">AP11+AP16+AP21+AP26+AP31+AP36</f>
        <v>0</v>
      </c>
      <c r="AQ112" s="489"/>
      <c r="AR112" s="489">
        <f t="shared" ref="AR112" si="27">AR11+AR16+AR21+AR26+AR31+AR36</f>
        <v>0</v>
      </c>
      <c r="AS112" s="489"/>
      <c r="AT112" s="489">
        <f>AT11+AT16+AT21+AT26+AT31+AT36</f>
        <v>0</v>
      </c>
      <c r="AU112" s="489"/>
      <c r="AV112" s="129"/>
    </row>
    <row r="113" spans="2:48" ht="19.5" thickBot="1" x14ac:dyDescent="0.2">
      <c r="B113" s="133" t="s">
        <v>0</v>
      </c>
      <c r="C113" s="134">
        <f>MAX(D113:AU113)</f>
        <v>110</v>
      </c>
      <c r="D113" s="490">
        <f>D41+D46+D51+D56+D61+D66+D71</f>
        <v>40</v>
      </c>
      <c r="E113" s="487"/>
      <c r="F113" s="487">
        <f>F41+F46+F51+F56+F61+F66+F71</f>
        <v>74</v>
      </c>
      <c r="G113" s="487"/>
      <c r="H113" s="487">
        <f>H41+H46+H51+H56+H61+H66+H71</f>
        <v>48</v>
      </c>
      <c r="I113" s="487"/>
      <c r="J113" s="487">
        <f>J41+J46+J51+J56+J61+J66+J71</f>
        <v>44</v>
      </c>
      <c r="K113" s="487"/>
      <c r="L113" s="487">
        <f>L41+L46+L51+L56+L61+L66+L71</f>
        <v>76</v>
      </c>
      <c r="M113" s="487"/>
      <c r="N113" s="487">
        <f>N41+N46+N51+N56+N61+N66+N71</f>
        <v>109</v>
      </c>
      <c r="O113" s="487"/>
      <c r="P113" s="487">
        <f>P41+P46+P51+P56+P61+P66+P71</f>
        <v>77</v>
      </c>
      <c r="Q113" s="487"/>
      <c r="R113" s="487">
        <f>R41+R46+R51+R56+R61+R66+R71</f>
        <v>106</v>
      </c>
      <c r="S113" s="487"/>
      <c r="T113" s="487">
        <f>T41+T46+T51+T56+T61+T66+T71</f>
        <v>102</v>
      </c>
      <c r="U113" s="487"/>
      <c r="V113" s="487">
        <f>V41+V46+V51+V56+V61+V66+V71</f>
        <v>28</v>
      </c>
      <c r="W113" s="487"/>
      <c r="X113" s="487">
        <f>X41+X46+X51+X56+X61+X66+X71</f>
        <v>4</v>
      </c>
      <c r="Y113" s="487"/>
      <c r="Z113" s="487">
        <f>Z41+Z46+Z51+Z56+Z61+Z66+Z71</f>
        <v>32</v>
      </c>
      <c r="AA113" s="487"/>
      <c r="AB113" s="487">
        <f>AB41+AB46+AB51+AB56+AB61+AB66+AB71</f>
        <v>105</v>
      </c>
      <c r="AC113" s="487"/>
      <c r="AD113" s="487">
        <f>AD41+AD46+AD51+AD56+AD61+AD66+AD71</f>
        <v>105</v>
      </c>
      <c r="AE113" s="487"/>
      <c r="AF113" s="487">
        <f>AF41+AF46+AF51+AF56+AF61+AF66+AF71</f>
        <v>95</v>
      </c>
      <c r="AG113" s="487"/>
      <c r="AH113" s="487">
        <f>AH41+AH46+AH51+AH56+AH61+AH66+AH71</f>
        <v>91</v>
      </c>
      <c r="AI113" s="487"/>
      <c r="AJ113" s="487">
        <f>AJ41+AJ46+AJ51+AJ56+AJ61+AJ66+AJ71</f>
        <v>75</v>
      </c>
      <c r="AK113" s="487"/>
      <c r="AL113" s="487">
        <f>AL41+AL46+AL51+AL56+AL61+AL66+AL71</f>
        <v>64</v>
      </c>
      <c r="AM113" s="487"/>
      <c r="AN113" s="487">
        <f>AN41+AN46+AN51+AN56+AN61+AN66+AN71</f>
        <v>110</v>
      </c>
      <c r="AO113" s="487"/>
      <c r="AP113" s="487">
        <f>AP41+AP46+AP51+AP56+AP61+AP66+AP71</f>
        <v>73</v>
      </c>
      <c r="AQ113" s="487"/>
      <c r="AR113" s="487">
        <f>AR41+AR46+AR51+AR56+AR61+AR66+AR71</f>
        <v>0</v>
      </c>
      <c r="AS113" s="487"/>
      <c r="AT113" s="487">
        <f>AT41+AT46+AT51+AT56+AT61+AT66+AT71</f>
        <v>0</v>
      </c>
      <c r="AU113" s="487"/>
      <c r="AV113" s="130"/>
    </row>
    <row r="114" spans="2:48" ht="19.5" thickBot="1" x14ac:dyDescent="0.2">
      <c r="B114" s="135" t="s">
        <v>109</v>
      </c>
      <c r="C114" s="136">
        <f>MAX(D114:AU114)</f>
        <v>158</v>
      </c>
      <c r="D114" s="488">
        <f>SUM(D112:E113)</f>
        <v>113</v>
      </c>
      <c r="E114" s="486"/>
      <c r="F114" s="486">
        <f t="shared" ref="F114" si="28">SUM(F112:G113)</f>
        <v>147</v>
      </c>
      <c r="G114" s="486"/>
      <c r="H114" s="486">
        <f t="shared" ref="H114" si="29">SUM(H112:I113)</f>
        <v>57</v>
      </c>
      <c r="I114" s="486"/>
      <c r="J114" s="486">
        <f t="shared" ref="J114" si="30">SUM(J112:K113)</f>
        <v>44</v>
      </c>
      <c r="K114" s="486"/>
      <c r="L114" s="486">
        <f t="shared" ref="L114" si="31">SUM(L112:M113)</f>
        <v>158</v>
      </c>
      <c r="M114" s="486"/>
      <c r="N114" s="486">
        <f t="shared" ref="N114" si="32">SUM(N112:O113)</f>
        <v>152</v>
      </c>
      <c r="O114" s="486"/>
      <c r="P114" s="486">
        <f t="shared" ref="P114" si="33">SUM(P112:Q113)</f>
        <v>86</v>
      </c>
      <c r="Q114" s="486"/>
      <c r="R114" s="486">
        <f t="shared" ref="R114" si="34">SUM(R112:S113)</f>
        <v>106</v>
      </c>
      <c r="S114" s="486"/>
      <c r="T114" s="486">
        <f t="shared" ref="T114" si="35">SUM(T112:U113)</f>
        <v>136</v>
      </c>
      <c r="U114" s="486"/>
      <c r="V114" s="486">
        <f t="shared" ref="V114" si="36">SUM(V112:W113)</f>
        <v>62</v>
      </c>
      <c r="W114" s="486"/>
      <c r="X114" s="486">
        <f t="shared" ref="X114" si="37">SUM(X112:Y113)</f>
        <v>4</v>
      </c>
      <c r="Y114" s="486"/>
      <c r="Z114" s="486">
        <f t="shared" ref="Z114" si="38">SUM(Z112:AA113)</f>
        <v>32</v>
      </c>
      <c r="AA114" s="486"/>
      <c r="AB114" s="486">
        <f t="shared" ref="AB114" si="39">SUM(AB112:AC113)</f>
        <v>139</v>
      </c>
      <c r="AC114" s="486"/>
      <c r="AD114" s="486">
        <f t="shared" ref="AD114" si="40">SUM(AD112:AE113)</f>
        <v>117</v>
      </c>
      <c r="AE114" s="486"/>
      <c r="AF114" s="486">
        <f t="shared" ref="AF114" si="41">SUM(AF112:AG113)</f>
        <v>95</v>
      </c>
      <c r="AG114" s="486"/>
      <c r="AH114" s="486">
        <f t="shared" ref="AH114" si="42">SUM(AH112:AI113)</f>
        <v>91</v>
      </c>
      <c r="AI114" s="486"/>
      <c r="AJ114" s="486">
        <f t="shared" ref="AJ114" si="43">SUM(AJ112:AK113)</f>
        <v>130</v>
      </c>
      <c r="AK114" s="486"/>
      <c r="AL114" s="486">
        <f t="shared" ref="AL114" si="44">SUM(AL112:AM113)</f>
        <v>119</v>
      </c>
      <c r="AM114" s="486"/>
      <c r="AN114" s="486">
        <f t="shared" ref="AN114" si="45">SUM(AN112:AO113)</f>
        <v>110</v>
      </c>
      <c r="AO114" s="486"/>
      <c r="AP114" s="486">
        <f t="shared" ref="AP114" si="46">SUM(AP112:AQ113)</f>
        <v>73</v>
      </c>
      <c r="AQ114" s="486"/>
      <c r="AR114" s="486">
        <f t="shared" ref="AR114" si="47">SUM(AR112:AS113)</f>
        <v>0</v>
      </c>
      <c r="AS114" s="486"/>
      <c r="AT114" s="486">
        <f>SUM(AT112:AU113)</f>
        <v>0</v>
      </c>
      <c r="AU114" s="486"/>
      <c r="AV114" s="137"/>
    </row>
  </sheetData>
  <mergeCells count="1423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N60:O60"/>
    <mergeCell ref="P60:Q60"/>
    <mergeCell ref="R60:S60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V71:W71"/>
    <mergeCell ref="X71:Y71"/>
    <mergeCell ref="Z71:AA71"/>
    <mergeCell ref="AN70:AO70"/>
    <mergeCell ref="AP70:AQ70"/>
    <mergeCell ref="AR70:AS70"/>
    <mergeCell ref="AT70:AU70"/>
    <mergeCell ref="AN71:AO71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P71:Q71"/>
    <mergeCell ref="R71:S71"/>
    <mergeCell ref="T71:U71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AP75:AQ75"/>
    <mergeCell ref="AR75:AS75"/>
    <mergeCell ref="AT75:AU75"/>
    <mergeCell ref="B83:B84"/>
    <mergeCell ref="D107:E107"/>
    <mergeCell ref="F107:G107"/>
    <mergeCell ref="H107:I107"/>
    <mergeCell ref="J107:K107"/>
    <mergeCell ref="L107:M107"/>
    <mergeCell ref="N107:O107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H80:I80"/>
    <mergeCell ref="J80:K80"/>
    <mergeCell ref="H81:I81"/>
    <mergeCell ref="J81:K81"/>
    <mergeCell ref="L77:M77"/>
    <mergeCell ref="N77:O77"/>
    <mergeCell ref="L78:M78"/>
    <mergeCell ref="N78:O78"/>
    <mergeCell ref="L79:M79"/>
    <mergeCell ref="N79:O79"/>
    <mergeCell ref="X112:Y112"/>
    <mergeCell ref="Z112:AA112"/>
    <mergeCell ref="AN107:AO107"/>
    <mergeCell ref="AP107:AQ107"/>
    <mergeCell ref="AR107:AS107"/>
    <mergeCell ref="AT107:AU107"/>
    <mergeCell ref="D112:E112"/>
    <mergeCell ref="F112:G112"/>
    <mergeCell ref="H112:I112"/>
    <mergeCell ref="J112:K112"/>
    <mergeCell ref="L112:M112"/>
    <mergeCell ref="N112:O112"/>
    <mergeCell ref="AB107:AC107"/>
    <mergeCell ref="AD107:AE107"/>
    <mergeCell ref="AF107:AG107"/>
    <mergeCell ref="AH107:AI107"/>
    <mergeCell ref="AJ107:AK107"/>
    <mergeCell ref="AL107:AM107"/>
    <mergeCell ref="P107:Q107"/>
    <mergeCell ref="R107:S107"/>
    <mergeCell ref="T107:U107"/>
    <mergeCell ref="V107:W107"/>
    <mergeCell ref="X107:Y107"/>
    <mergeCell ref="Z107:AA107"/>
    <mergeCell ref="AB113:AC113"/>
    <mergeCell ref="AD113:AE113"/>
    <mergeCell ref="AF113:AG113"/>
    <mergeCell ref="AH113:AI113"/>
    <mergeCell ref="AJ113:AK113"/>
    <mergeCell ref="AL113:AM113"/>
    <mergeCell ref="P113:Q113"/>
    <mergeCell ref="R113:S113"/>
    <mergeCell ref="T113:U113"/>
    <mergeCell ref="V113:W113"/>
    <mergeCell ref="X113:Y113"/>
    <mergeCell ref="Z113:AA113"/>
    <mergeCell ref="AN112:AO112"/>
    <mergeCell ref="AP112:AQ112"/>
    <mergeCell ref="AR112:AS112"/>
    <mergeCell ref="AT112:AU112"/>
    <mergeCell ref="D113:E113"/>
    <mergeCell ref="F113:G113"/>
    <mergeCell ref="H113:I113"/>
    <mergeCell ref="J113:K113"/>
    <mergeCell ref="L113:M113"/>
    <mergeCell ref="N113:O113"/>
    <mergeCell ref="AB112:AC112"/>
    <mergeCell ref="AD112:AE112"/>
    <mergeCell ref="AF112:AG112"/>
    <mergeCell ref="AH112:AI112"/>
    <mergeCell ref="AJ112:AK112"/>
    <mergeCell ref="AL112:AM112"/>
    <mergeCell ref="P112:Q112"/>
    <mergeCell ref="R112:S112"/>
    <mergeCell ref="T112:U112"/>
    <mergeCell ref="V112:W112"/>
    <mergeCell ref="AN114:AO114"/>
    <mergeCell ref="AP114:AQ114"/>
    <mergeCell ref="AR114:AS114"/>
    <mergeCell ref="AT114:AU114"/>
    <mergeCell ref="D77:E77"/>
    <mergeCell ref="F77:G77"/>
    <mergeCell ref="D78:E78"/>
    <mergeCell ref="F78:G78"/>
    <mergeCell ref="D79:E79"/>
    <mergeCell ref="F79:G79"/>
    <mergeCell ref="AB114:AC114"/>
    <mergeCell ref="AD114:AE114"/>
    <mergeCell ref="AF114:AG114"/>
    <mergeCell ref="AH114:AI114"/>
    <mergeCell ref="AJ114:AK114"/>
    <mergeCell ref="AL114:AM114"/>
    <mergeCell ref="P114:Q114"/>
    <mergeCell ref="R114:S114"/>
    <mergeCell ref="T114:U114"/>
    <mergeCell ref="V114:W114"/>
    <mergeCell ref="X114:Y114"/>
    <mergeCell ref="Z114:AA114"/>
    <mergeCell ref="AN113:AO113"/>
    <mergeCell ref="AP113:AQ113"/>
    <mergeCell ref="AR113:AS113"/>
    <mergeCell ref="AT113:AU113"/>
    <mergeCell ref="D114:E114"/>
    <mergeCell ref="F114:G114"/>
    <mergeCell ref="H114:I114"/>
    <mergeCell ref="J114:K114"/>
    <mergeCell ref="L114:M114"/>
    <mergeCell ref="N114:O114"/>
    <mergeCell ref="D80:E80"/>
    <mergeCell ref="F80:G80"/>
    <mergeCell ref="D81:E81"/>
    <mergeCell ref="F81:G81"/>
    <mergeCell ref="H77:I77"/>
    <mergeCell ref="J77:K77"/>
    <mergeCell ref="H78:I78"/>
    <mergeCell ref="J78:K78"/>
    <mergeCell ref="H79:I79"/>
    <mergeCell ref="J79:K79"/>
    <mergeCell ref="P80:Q80"/>
    <mergeCell ref="R80:S80"/>
    <mergeCell ref="P81:Q81"/>
    <mergeCell ref="R81:S81"/>
    <mergeCell ref="T77:U77"/>
    <mergeCell ref="V77:W77"/>
    <mergeCell ref="T79:U79"/>
    <mergeCell ref="V79:W79"/>
    <mergeCell ref="T81:U81"/>
    <mergeCell ref="V81:W81"/>
    <mergeCell ref="L80:M80"/>
    <mergeCell ref="N80:O80"/>
    <mergeCell ref="L81:M81"/>
    <mergeCell ref="N81:O81"/>
    <mergeCell ref="P77:Q77"/>
    <mergeCell ref="R77:S77"/>
    <mergeCell ref="P78:Q78"/>
    <mergeCell ref="R78:S78"/>
    <mergeCell ref="P79:Q79"/>
    <mergeCell ref="R79:S79"/>
    <mergeCell ref="AH80:AI80"/>
    <mergeCell ref="X81:Y81"/>
    <mergeCell ref="Z81:AA81"/>
    <mergeCell ref="AB77:AC77"/>
    <mergeCell ref="AD77:AE77"/>
    <mergeCell ref="AF77:AG77"/>
    <mergeCell ref="AH77:AI77"/>
    <mergeCell ref="AB78:AC78"/>
    <mergeCell ref="AD78:AE78"/>
    <mergeCell ref="AF78:AG78"/>
    <mergeCell ref="AH78:AI78"/>
    <mergeCell ref="X79:Y79"/>
    <mergeCell ref="Z79:AA79"/>
    <mergeCell ref="T80:U80"/>
    <mergeCell ref="V80:W80"/>
    <mergeCell ref="X80:Y80"/>
    <mergeCell ref="Z80:AA80"/>
    <mergeCell ref="X77:Y77"/>
    <mergeCell ref="Z77:AA77"/>
    <mergeCell ref="T78:U78"/>
    <mergeCell ref="V78:W78"/>
    <mergeCell ref="X78:Y78"/>
    <mergeCell ref="Z78:AA78"/>
    <mergeCell ref="AN81:AO81"/>
    <mergeCell ref="AP81:AQ81"/>
    <mergeCell ref="C77:C81"/>
    <mergeCell ref="AN79:AO79"/>
    <mergeCell ref="AP79:AQ79"/>
    <mergeCell ref="AJ80:AK80"/>
    <mergeCell ref="AL80:AM80"/>
    <mergeCell ref="AN80:AO80"/>
    <mergeCell ref="AP80:AQ80"/>
    <mergeCell ref="AN77:AO77"/>
    <mergeCell ref="AP77:AQ77"/>
    <mergeCell ref="AJ78:AK78"/>
    <mergeCell ref="AL78:AM78"/>
    <mergeCell ref="AN78:AO78"/>
    <mergeCell ref="AP78:AQ78"/>
    <mergeCell ref="AB81:AC81"/>
    <mergeCell ref="AD81:AE81"/>
    <mergeCell ref="AF81:AG81"/>
    <mergeCell ref="AH81:AI81"/>
    <mergeCell ref="AJ77:AK77"/>
    <mergeCell ref="AL77:AM77"/>
    <mergeCell ref="AJ79:AK79"/>
    <mergeCell ref="AL79:AM79"/>
    <mergeCell ref="AJ81:AK81"/>
    <mergeCell ref="AL81:AM81"/>
    <mergeCell ref="AB79:AC79"/>
    <mergeCell ref="AD79:AE79"/>
    <mergeCell ref="AF79:AG79"/>
    <mergeCell ref="AH79:AI79"/>
    <mergeCell ref="AB80:AC80"/>
    <mergeCell ref="AD80:AE80"/>
    <mergeCell ref="AF80:AG80"/>
  </mergeCells>
  <phoneticPr fontId="4"/>
  <conditionalFormatting sqref="AV85:AV106">
    <cfRule type="cellIs" dxfId="23" priority="3" stopIfTrue="1" operator="greaterThan">
      <formula>22</formula>
    </cfRule>
  </conditionalFormatting>
  <conditionalFormatting sqref="D85:AU106">
    <cfRule type="cellIs" dxfId="22" priority="1" stopIfTrue="1" operator="greaterThan">
      <formula>1</formula>
    </cfRule>
    <cfRule type="cellIs" dxfId="21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A31" zoomScale="65" zoomScaleNormal="65" zoomScaleSheetLayoutView="70" workbookViewId="0">
      <selection activeCell="AP75" sqref="AP75:AQ75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71"/>
    </row>
    <row r="2" spans="1:48" s="271" customFormat="1" ht="18.75" x14ac:dyDescent="0.2">
      <c r="B2" s="270" t="s">
        <v>25</v>
      </c>
      <c r="D2" s="657" t="s">
        <v>21</v>
      </c>
      <c r="E2" s="658"/>
      <c r="F2" s="658"/>
      <c r="G2" s="658"/>
      <c r="H2" s="119" t="s">
        <v>340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71" customFormat="1" ht="17.25" customHeight="1" outlineLevel="1" thickBot="1" x14ac:dyDescent="0.25">
      <c r="A4" s="111"/>
      <c r="B4" s="661"/>
      <c r="C4" s="663" t="s">
        <v>20</v>
      </c>
      <c r="D4" s="644">
        <v>43654</v>
      </c>
      <c r="E4" s="645"/>
      <c r="F4" s="645"/>
      <c r="G4" s="645"/>
      <c r="H4" s="645"/>
      <c r="I4" s="645"/>
      <c r="J4" s="645"/>
      <c r="K4" s="646"/>
      <c r="L4" s="644">
        <v>43655</v>
      </c>
      <c r="M4" s="645"/>
      <c r="N4" s="645"/>
      <c r="O4" s="645"/>
      <c r="P4" s="645"/>
      <c r="Q4" s="645"/>
      <c r="R4" s="645"/>
      <c r="S4" s="646"/>
      <c r="T4" s="644">
        <v>43656</v>
      </c>
      <c r="U4" s="645"/>
      <c r="V4" s="645"/>
      <c r="W4" s="645"/>
      <c r="X4" s="645"/>
      <c r="Y4" s="645"/>
      <c r="Z4" s="645"/>
      <c r="AA4" s="646"/>
      <c r="AB4" s="644">
        <v>43657</v>
      </c>
      <c r="AC4" s="645"/>
      <c r="AD4" s="645"/>
      <c r="AE4" s="645"/>
      <c r="AF4" s="645"/>
      <c r="AG4" s="645"/>
      <c r="AH4" s="645"/>
      <c r="AI4" s="646"/>
      <c r="AJ4" s="644">
        <v>43658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271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67"/>
      <c r="AG6" s="267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71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71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71" customFormat="1" ht="16.5" hidden="1" customHeight="1" outlineLevel="1" x14ac:dyDescent="0.2">
      <c r="A9" s="59"/>
      <c r="B9" s="103"/>
      <c r="C9" s="102"/>
      <c r="D9" s="63"/>
      <c r="E9" s="83"/>
      <c r="F9" s="61"/>
      <c r="G9" s="276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76"/>
      <c r="T9" s="63"/>
      <c r="U9" s="83"/>
      <c r="V9" s="61"/>
      <c r="W9" s="276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75"/>
      <c r="AI9" s="60"/>
      <c r="AJ9" s="63"/>
      <c r="AK9" s="276"/>
      <c r="AL9" s="275"/>
      <c r="AM9" s="91"/>
      <c r="AN9" s="61"/>
      <c r="AO9" s="83"/>
      <c r="AP9" s="275"/>
      <c r="AQ9" s="276"/>
      <c r="AR9" s="63"/>
      <c r="AS9" s="62"/>
      <c r="AT9" s="61"/>
      <c r="AU9" s="60"/>
    </row>
    <row r="10" spans="1:48" s="271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274"/>
      <c r="AG11" s="274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271" customFormat="1" ht="16.5" customHeight="1" outlineLevel="1" x14ac:dyDescent="0.2">
      <c r="A12" s="94"/>
      <c r="B12" s="75" t="s">
        <v>13</v>
      </c>
      <c r="C12" s="81"/>
      <c r="D12" s="604"/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84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83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271">
        <f>COUNTA(D12:AU12)</f>
        <v>12</v>
      </c>
    </row>
    <row r="13" spans="1:48" s="271" customFormat="1" ht="16.5" customHeight="1" outlineLevel="1" x14ac:dyDescent="0.2">
      <c r="A13" s="59"/>
      <c r="B13" s="72" t="s">
        <v>26</v>
      </c>
      <c r="C13" s="80"/>
      <c r="D13" s="591"/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271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76"/>
      <c r="L14" s="90"/>
      <c r="M14" s="93"/>
      <c r="N14" s="92"/>
      <c r="O14" s="89"/>
      <c r="P14" s="89"/>
      <c r="Q14" s="87"/>
      <c r="R14" s="61"/>
      <c r="S14" s="276"/>
      <c r="T14" s="90"/>
      <c r="U14" s="87"/>
      <c r="V14" s="88"/>
      <c r="W14" s="93"/>
      <c r="X14" s="91"/>
      <c r="Y14" s="83"/>
      <c r="Z14" s="61"/>
      <c r="AA14" s="276"/>
      <c r="AB14" s="90"/>
      <c r="AC14" s="87"/>
      <c r="AD14" s="88"/>
      <c r="AE14" s="87"/>
      <c r="AF14" s="91"/>
      <c r="AG14" s="83"/>
      <c r="AH14" s="275"/>
      <c r="AI14" s="60"/>
      <c r="AJ14" s="90"/>
      <c r="AK14" s="93"/>
      <c r="AL14" s="92"/>
      <c r="AM14" s="89"/>
      <c r="AN14" s="88"/>
      <c r="AO14" s="87"/>
      <c r="AP14" s="275"/>
      <c r="AQ14" s="276"/>
      <c r="AR14" s="63"/>
      <c r="AS14" s="62"/>
      <c r="AT14" s="61"/>
      <c r="AU14" s="60"/>
    </row>
    <row r="15" spans="1:48" s="271" customFormat="1" ht="16.5" customHeight="1" outlineLevel="1" thickBot="1" x14ac:dyDescent="0.25">
      <c r="A15" s="59"/>
      <c r="B15" s="58">
        <v>305</v>
      </c>
      <c r="C15" s="57"/>
      <c r="D15" s="585"/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172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/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274"/>
      <c r="AG16" s="274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271" customFormat="1" ht="16.5" customHeight="1" outlineLevel="1" x14ac:dyDescent="0.2">
      <c r="A17" s="94"/>
      <c r="B17" s="75" t="s">
        <v>13</v>
      </c>
      <c r="C17" s="81"/>
      <c r="D17" s="604"/>
      <c r="E17" s="606"/>
      <c r="F17" s="605" t="s">
        <v>174</v>
      </c>
      <c r="G17" s="605"/>
      <c r="H17" s="640" t="s">
        <v>163</v>
      </c>
      <c r="I17" s="641"/>
      <c r="J17" s="530"/>
      <c r="K17" s="531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87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604" t="s">
        <v>83</v>
      </c>
      <c r="AK17" s="605"/>
      <c r="AL17" s="600" t="s">
        <v>83</v>
      </c>
      <c r="AM17" s="601"/>
      <c r="AN17" s="605" t="s">
        <v>169</v>
      </c>
      <c r="AO17" s="605"/>
      <c r="AP17" s="566"/>
      <c r="AQ17" s="530"/>
      <c r="AR17" s="567"/>
      <c r="AS17" s="590"/>
      <c r="AT17" s="530"/>
      <c r="AU17" s="531"/>
      <c r="AV17" s="271">
        <f>COUNTA(D17:AU17)</f>
        <v>12</v>
      </c>
    </row>
    <row r="18" spans="1:48" s="271" customFormat="1" ht="16.5" customHeight="1" outlineLevel="1" x14ac:dyDescent="0.2">
      <c r="A18" s="59"/>
      <c r="B18" s="72" t="s">
        <v>27</v>
      </c>
      <c r="C18" s="80"/>
      <c r="D18" s="616"/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271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76"/>
      <c r="L19" s="90"/>
      <c r="M19" s="93"/>
      <c r="N19" s="92"/>
      <c r="O19" s="89"/>
      <c r="P19" s="89"/>
      <c r="Q19" s="87"/>
      <c r="R19" s="61"/>
      <c r="S19" s="276"/>
      <c r="T19" s="90"/>
      <c r="U19" s="87"/>
      <c r="V19" s="88"/>
      <c r="W19" s="93"/>
      <c r="X19" s="91"/>
      <c r="Y19" s="83"/>
      <c r="Z19" s="61"/>
      <c r="AA19" s="276"/>
      <c r="AB19" s="90"/>
      <c r="AC19" s="87"/>
      <c r="AD19" s="88"/>
      <c r="AE19" s="87"/>
      <c r="AF19" s="91"/>
      <c r="AG19" s="83"/>
      <c r="AH19" s="275"/>
      <c r="AI19" s="60"/>
      <c r="AJ19" s="90"/>
      <c r="AK19" s="93"/>
      <c r="AL19" s="92"/>
      <c r="AM19" s="89"/>
      <c r="AN19" s="88"/>
      <c r="AO19" s="87"/>
      <c r="AP19" s="275"/>
      <c r="AQ19" s="276"/>
      <c r="AR19" s="63"/>
      <c r="AS19" s="62"/>
      <c r="AT19" s="61"/>
      <c r="AU19" s="60"/>
    </row>
    <row r="20" spans="1:48" s="271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637" t="s">
        <v>93</v>
      </c>
      <c r="AE20" s="637"/>
      <c r="AF20" s="631"/>
      <c r="AG20" s="571"/>
      <c r="AH20" s="553"/>
      <c r="AI20" s="501"/>
      <c r="AJ20" s="585" t="s">
        <v>172</v>
      </c>
      <c r="AK20" s="586"/>
      <c r="AL20" s="637" t="s">
        <v>172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274"/>
      <c r="AG21" s="274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271" customFormat="1" ht="16.5" customHeight="1" outlineLevel="1" x14ac:dyDescent="0.2">
      <c r="A22" s="94"/>
      <c r="B22" s="75" t="s">
        <v>13</v>
      </c>
      <c r="C22" s="81"/>
      <c r="D22" s="604"/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174</v>
      </c>
      <c r="M22" s="605"/>
      <c r="N22" s="600" t="s">
        <v>174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78</v>
      </c>
      <c r="W22" s="605"/>
      <c r="X22" s="602" t="s">
        <v>75</v>
      </c>
      <c r="Y22" s="603"/>
      <c r="Z22" s="588"/>
      <c r="AA22" s="589"/>
      <c r="AB22" s="604" t="s">
        <v>85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83</v>
      </c>
      <c r="AK22" s="605"/>
      <c r="AL22" s="600" t="s">
        <v>83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271">
        <f>COUNTA(D22:AU22)</f>
        <v>14</v>
      </c>
    </row>
    <row r="23" spans="1:48" s="271" customFormat="1" ht="16.5" customHeight="1" outlineLevel="1" x14ac:dyDescent="0.2">
      <c r="A23" s="59"/>
      <c r="B23" s="72" t="s">
        <v>29</v>
      </c>
      <c r="C23" s="80"/>
      <c r="D23" s="591"/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129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271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271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274"/>
      <c r="AG26" s="274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271" customFormat="1" ht="16.5" customHeight="1" outlineLevel="1" x14ac:dyDescent="0.2">
      <c r="A27" s="94"/>
      <c r="B27" s="75" t="s">
        <v>118</v>
      </c>
      <c r="C27" s="81"/>
      <c r="D27" s="604"/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124</v>
      </c>
      <c r="M27" s="606"/>
      <c r="N27" s="600" t="s">
        <v>88</v>
      </c>
      <c r="O27" s="601"/>
      <c r="P27" s="636" t="s">
        <v>90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604" t="s">
        <v>92</v>
      </c>
      <c r="AK27" s="605"/>
      <c r="AL27" s="600" t="s">
        <v>92</v>
      </c>
      <c r="AM27" s="601"/>
      <c r="AN27" s="605" t="s">
        <v>169</v>
      </c>
      <c r="AO27" s="605"/>
      <c r="AP27" s="566"/>
      <c r="AQ27" s="530"/>
      <c r="AR27" s="567"/>
      <c r="AS27" s="590"/>
      <c r="AT27" s="530"/>
      <c r="AU27" s="531"/>
      <c r="AV27" s="271">
        <f>COUNTA(D27:AU27)</f>
        <v>12</v>
      </c>
    </row>
    <row r="28" spans="1:48" s="271" customFormat="1" ht="16.5" customHeight="1" outlineLevel="1" x14ac:dyDescent="0.2">
      <c r="A28" s="59"/>
      <c r="B28" s="72" t="s">
        <v>32</v>
      </c>
      <c r="C28" s="80"/>
      <c r="D28" s="591"/>
      <c r="E28" s="592"/>
      <c r="F28" s="593" t="s">
        <v>129</v>
      </c>
      <c r="G28" s="594"/>
      <c r="H28" s="635">
        <v>204</v>
      </c>
      <c r="I28" s="592"/>
      <c r="J28" s="541"/>
      <c r="K28" s="542"/>
      <c r="L28" s="591" t="s">
        <v>129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129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271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276"/>
      <c r="L29" s="90"/>
      <c r="M29" s="93"/>
      <c r="N29" s="92"/>
      <c r="O29" s="89"/>
      <c r="P29" s="127"/>
      <c r="Q29" s="128"/>
      <c r="R29" s="61"/>
      <c r="S29" s="276"/>
      <c r="T29" s="90"/>
      <c r="U29" s="87"/>
      <c r="V29" s="88"/>
      <c r="W29" s="93"/>
      <c r="X29" s="91"/>
      <c r="Y29" s="83"/>
      <c r="Z29" s="61"/>
      <c r="AA29" s="276"/>
      <c r="AB29" s="90"/>
      <c r="AC29" s="87"/>
      <c r="AD29" s="88"/>
      <c r="AE29" s="87"/>
      <c r="AF29" s="91"/>
      <c r="AG29" s="83"/>
      <c r="AH29" s="275"/>
      <c r="AI29" s="60"/>
      <c r="AJ29" s="90"/>
      <c r="AK29" s="93"/>
      <c r="AL29" s="92"/>
      <c r="AM29" s="89"/>
      <c r="AN29" s="88"/>
      <c r="AO29" s="87"/>
      <c r="AP29" s="275"/>
      <c r="AQ29" s="276"/>
      <c r="AR29" s="63"/>
      <c r="AS29" s="62"/>
      <c r="AT29" s="61"/>
      <c r="AU29" s="60"/>
    </row>
    <row r="30" spans="1:48" s="271" customFormat="1" ht="16.5" customHeight="1" outlineLevel="1" thickBot="1" x14ac:dyDescent="0.25">
      <c r="A30" s="59"/>
      <c r="B30" s="58">
        <v>204</v>
      </c>
      <c r="C30" s="57"/>
      <c r="D30" s="585"/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95</v>
      </c>
      <c r="AM30" s="582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/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274"/>
      <c r="AG31" s="274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271" customFormat="1" ht="16.5" customHeight="1" outlineLevel="1" x14ac:dyDescent="0.2">
      <c r="A32" s="94"/>
      <c r="B32" s="75" t="s">
        <v>30</v>
      </c>
      <c r="C32" s="81"/>
      <c r="D32" s="604"/>
      <c r="E32" s="605"/>
      <c r="F32" s="600" t="s">
        <v>199</v>
      </c>
      <c r="G32" s="601"/>
      <c r="H32" s="602" t="s">
        <v>75</v>
      </c>
      <c r="I32" s="603"/>
      <c r="J32" s="588"/>
      <c r="K32" s="589"/>
      <c r="L32" s="604" t="s">
        <v>124</v>
      </c>
      <c r="M32" s="606"/>
      <c r="N32" s="600" t="s">
        <v>88</v>
      </c>
      <c r="O32" s="601"/>
      <c r="P32" s="602" t="s">
        <v>75</v>
      </c>
      <c r="Q32" s="603"/>
      <c r="R32" s="588"/>
      <c r="S32" s="589"/>
      <c r="T32" s="604" t="s">
        <v>64</v>
      </c>
      <c r="U32" s="606"/>
      <c r="V32" s="605" t="s">
        <v>64</v>
      </c>
      <c r="W32" s="605"/>
      <c r="X32" s="602" t="s">
        <v>75</v>
      </c>
      <c r="Y32" s="603"/>
      <c r="Z32" s="588"/>
      <c r="AA32" s="589"/>
      <c r="AB32" s="604" t="s">
        <v>96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80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271">
        <f>COUNTA(D32:AU32)</f>
        <v>14</v>
      </c>
    </row>
    <row r="33" spans="1:48" s="271" customFormat="1" ht="16.5" customHeight="1" outlineLevel="1" x14ac:dyDescent="0.2">
      <c r="A33" s="59"/>
      <c r="B33" s="72" t="s">
        <v>29</v>
      </c>
      <c r="C33" s="80"/>
      <c r="D33" s="591"/>
      <c r="E33" s="592"/>
      <c r="F33" s="593" t="s">
        <v>129</v>
      </c>
      <c r="G33" s="594"/>
      <c r="H33" s="595"/>
      <c r="I33" s="596"/>
      <c r="J33" s="597"/>
      <c r="K33" s="598"/>
      <c r="L33" s="591" t="s">
        <v>129</v>
      </c>
      <c r="M33" s="592"/>
      <c r="N33" s="593" t="s">
        <v>129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129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271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271" customFormat="1" ht="16.5" customHeight="1" outlineLevel="1" thickBot="1" x14ac:dyDescent="0.25">
      <c r="A35" s="59"/>
      <c r="B35" s="58">
        <v>302</v>
      </c>
      <c r="C35" s="57"/>
      <c r="D35" s="585"/>
      <c r="E35" s="586"/>
      <c r="F35" s="581" t="s">
        <v>94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/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274"/>
      <c r="AG36" s="274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271" customFormat="1" ht="16.5" customHeight="1" outlineLevel="1" x14ac:dyDescent="0.2">
      <c r="A37" s="94"/>
      <c r="B37" s="75" t="s">
        <v>33</v>
      </c>
      <c r="C37" s="81"/>
      <c r="D37" s="604"/>
      <c r="E37" s="606"/>
      <c r="F37" s="600" t="s">
        <v>68</v>
      </c>
      <c r="G37" s="601"/>
      <c r="H37" s="602" t="s">
        <v>75</v>
      </c>
      <c r="I37" s="603"/>
      <c r="J37" s="588"/>
      <c r="K37" s="589"/>
      <c r="L37" s="604" t="s">
        <v>90</v>
      </c>
      <c r="M37" s="605"/>
      <c r="N37" s="600" t="s">
        <v>90</v>
      </c>
      <c r="O37" s="601"/>
      <c r="P37" s="602" t="s">
        <v>75</v>
      </c>
      <c r="Q37" s="603"/>
      <c r="R37" s="588"/>
      <c r="S37" s="589"/>
      <c r="T37" s="604" t="s">
        <v>74</v>
      </c>
      <c r="U37" s="606"/>
      <c r="V37" s="605" t="s">
        <v>98</v>
      </c>
      <c r="W37" s="605"/>
      <c r="X37" s="602" t="s">
        <v>75</v>
      </c>
      <c r="Y37" s="603"/>
      <c r="Z37" s="588"/>
      <c r="AA37" s="589"/>
      <c r="AB37" s="604" t="s">
        <v>98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229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271">
        <f>COUNTA(D37:AU37)</f>
        <v>14</v>
      </c>
    </row>
    <row r="38" spans="1:48" s="271" customFormat="1" ht="16.5" customHeight="1" outlineLevel="1" x14ac:dyDescent="0.2">
      <c r="A38" s="59"/>
      <c r="B38" s="72" t="s">
        <v>29</v>
      </c>
      <c r="C38" s="80"/>
      <c r="D38" s="591"/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129</v>
      </c>
      <c r="U38" s="617"/>
      <c r="V38" s="599" t="s">
        <v>129</v>
      </c>
      <c r="W38" s="599"/>
      <c r="X38" s="595"/>
      <c r="Y38" s="596"/>
      <c r="Z38" s="597"/>
      <c r="AA38" s="598"/>
      <c r="AB38" s="591" t="s">
        <v>129</v>
      </c>
      <c r="AC38" s="599"/>
      <c r="AD38" s="593" t="s">
        <v>129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271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271" customFormat="1" ht="16.5" customHeight="1" outlineLevel="1" thickBot="1" x14ac:dyDescent="0.25">
      <c r="A40" s="59"/>
      <c r="B40" s="58">
        <v>301</v>
      </c>
      <c r="C40" s="57"/>
      <c r="D40" s="585"/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/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271" customFormat="1" ht="16.5" customHeight="1" outlineLevel="1" x14ac:dyDescent="0.2">
      <c r="A42" s="59"/>
      <c r="B42" s="75" t="s">
        <v>36</v>
      </c>
      <c r="C42" s="85"/>
      <c r="D42" s="537"/>
      <c r="E42" s="538"/>
      <c r="F42" s="527" t="s">
        <v>61</v>
      </c>
      <c r="G42" s="527"/>
      <c r="H42" s="533" t="s">
        <v>58</v>
      </c>
      <c r="I42" s="534"/>
      <c r="J42" s="535"/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62</v>
      </c>
      <c r="AQ42" s="527"/>
      <c r="AR42" s="528"/>
      <c r="AS42" s="529"/>
      <c r="AT42" s="530"/>
      <c r="AU42" s="531"/>
      <c r="AV42" s="271">
        <f>COUNTA(D42:AU42)</f>
        <v>18</v>
      </c>
    </row>
    <row r="43" spans="1:48" s="271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271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271" customFormat="1" ht="16.5" customHeight="1" outlineLevel="1" thickBot="1" x14ac:dyDescent="0.25">
      <c r="A45" s="59"/>
      <c r="B45" s="58">
        <v>403</v>
      </c>
      <c r="C45" s="82">
        <v>44</v>
      </c>
      <c r="D45" s="509"/>
      <c r="E45" s="510"/>
      <c r="F45" s="511" t="s">
        <v>51</v>
      </c>
      <c r="G45" s="512"/>
      <c r="H45" s="511" t="s">
        <v>53</v>
      </c>
      <c r="I45" s="513"/>
      <c r="J45" s="496"/>
      <c r="K45" s="497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776" t="s">
        <v>151</v>
      </c>
      <c r="AE45" s="775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/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271" customFormat="1" ht="16.5" customHeight="1" outlineLevel="1" x14ac:dyDescent="0.2">
      <c r="A47" s="59"/>
      <c r="B47" s="75" t="s">
        <v>12</v>
      </c>
      <c r="C47" s="85"/>
      <c r="D47" s="537"/>
      <c r="E47" s="538"/>
      <c r="F47" s="527" t="s">
        <v>58</v>
      </c>
      <c r="G47" s="527"/>
      <c r="H47" s="533" t="s">
        <v>61</v>
      </c>
      <c r="I47" s="534"/>
      <c r="J47" s="535"/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62</v>
      </c>
      <c r="AK47" s="538"/>
      <c r="AL47" s="535" t="s">
        <v>60</v>
      </c>
      <c r="AM47" s="536"/>
      <c r="AN47" s="527" t="s">
        <v>62</v>
      </c>
      <c r="AO47" s="534"/>
      <c r="AP47" s="527" t="s">
        <v>60</v>
      </c>
      <c r="AQ47" s="527"/>
      <c r="AR47" s="528"/>
      <c r="AS47" s="529"/>
      <c r="AT47" s="530"/>
      <c r="AU47" s="531"/>
      <c r="AV47" s="271">
        <f>COUNTA(D47:AU47)</f>
        <v>18</v>
      </c>
    </row>
    <row r="48" spans="1:48" s="271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271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271" customFormat="1" ht="16.5" customHeight="1" outlineLevel="1" thickBot="1" x14ac:dyDescent="0.25">
      <c r="A50" s="59"/>
      <c r="B50" s="58">
        <v>404</v>
      </c>
      <c r="C50" s="82">
        <v>44</v>
      </c>
      <c r="D50" s="509"/>
      <c r="E50" s="510"/>
      <c r="F50" s="511" t="s">
        <v>53</v>
      </c>
      <c r="G50" s="512"/>
      <c r="H50" s="511" t="s">
        <v>51</v>
      </c>
      <c r="I50" s="513"/>
      <c r="J50" s="496"/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271" customFormat="1" ht="16.5" customHeight="1" outlineLevel="1" x14ac:dyDescent="0.2">
      <c r="A52" s="59"/>
      <c r="B52" s="75" t="s">
        <v>37</v>
      </c>
      <c r="C52" s="85"/>
      <c r="D52" s="537"/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74"/>
      <c r="Q52" s="563"/>
      <c r="R52" s="566"/>
      <c r="S52" s="531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62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271">
        <f>COUNTA(D52:AU52)</f>
        <v>9</v>
      </c>
    </row>
    <row r="53" spans="1:48" s="271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271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275"/>
      <c r="Q54" s="83"/>
      <c r="R54" s="275"/>
      <c r="S54" s="276"/>
      <c r="T54" s="69"/>
      <c r="U54" s="68"/>
      <c r="V54" s="66"/>
      <c r="W54" s="64"/>
      <c r="X54" s="91"/>
      <c r="Y54" s="83"/>
      <c r="Z54" s="275"/>
      <c r="AA54" s="91"/>
      <c r="AB54" s="69"/>
      <c r="AC54" s="68"/>
      <c r="AD54" s="66"/>
      <c r="AE54" s="67"/>
      <c r="AF54" s="275"/>
      <c r="AG54" s="83"/>
      <c r="AH54" s="275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271" customFormat="1" ht="16.5" customHeight="1" outlineLevel="1" thickBot="1" x14ac:dyDescent="0.25">
      <c r="A55" s="59"/>
      <c r="B55" s="58">
        <v>405</v>
      </c>
      <c r="C55" s="82"/>
      <c r="D55" s="509"/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271" customFormat="1" ht="16.5" customHeight="1" outlineLevel="1" x14ac:dyDescent="0.2">
      <c r="A57" s="59"/>
      <c r="B57" s="75" t="s">
        <v>11</v>
      </c>
      <c r="C57" s="81"/>
      <c r="D57" s="537"/>
      <c r="E57" s="538"/>
      <c r="F57" s="527" t="s">
        <v>59</v>
      </c>
      <c r="G57" s="527"/>
      <c r="H57" s="533" t="s">
        <v>59</v>
      </c>
      <c r="I57" s="534"/>
      <c r="J57" s="535"/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271">
        <f>COUNTA(D57:AU57)</f>
        <v>18</v>
      </c>
    </row>
    <row r="58" spans="1:48" s="271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19"/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 t="s">
        <v>355</v>
      </c>
      <c r="AG58" s="522"/>
      <c r="AH58" s="523" t="s">
        <v>355</v>
      </c>
      <c r="AI58" s="520"/>
      <c r="AJ58" s="524"/>
      <c r="AK58" s="522"/>
      <c r="AL58" s="523"/>
      <c r="AM58" s="520"/>
      <c r="AN58" s="523"/>
      <c r="AO58" s="522"/>
      <c r="AP58" s="523"/>
      <c r="AQ58" s="532"/>
      <c r="AR58" s="268"/>
      <c r="AS58" s="269"/>
      <c r="AT58" s="541"/>
      <c r="AU58" s="542"/>
    </row>
    <row r="59" spans="1:48" s="271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271" customFormat="1" ht="16.5" customHeight="1" outlineLevel="1" thickBot="1" x14ac:dyDescent="0.25">
      <c r="A60" s="59"/>
      <c r="B60" s="58">
        <v>401</v>
      </c>
      <c r="C60" s="57">
        <v>33</v>
      </c>
      <c r="D60" s="772"/>
      <c r="E60" s="773"/>
      <c r="F60" s="511" t="s">
        <v>116</v>
      </c>
      <c r="G60" s="512"/>
      <c r="H60" s="511" t="s">
        <v>116</v>
      </c>
      <c r="I60" s="513"/>
      <c r="J60" s="496"/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777" t="s">
        <v>31</v>
      </c>
      <c r="S60" s="778"/>
      <c r="T60" s="509" t="s">
        <v>116</v>
      </c>
      <c r="U60" s="510"/>
      <c r="V60" s="776" t="s">
        <v>49</v>
      </c>
      <c r="W60" s="77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774" t="s">
        <v>49</v>
      </c>
      <c r="AG60" s="776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271" customFormat="1" ht="16.5" customHeight="1" outlineLevel="1" x14ac:dyDescent="0.2">
      <c r="A62" s="59"/>
      <c r="B62" s="75" t="s">
        <v>119</v>
      </c>
      <c r="C62" s="81"/>
      <c r="D62" s="537"/>
      <c r="E62" s="538"/>
      <c r="F62" s="527" t="s">
        <v>66</v>
      </c>
      <c r="G62" s="527"/>
      <c r="H62" s="533" t="s">
        <v>106</v>
      </c>
      <c r="I62" s="534"/>
      <c r="J62" s="535"/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70</v>
      </c>
      <c r="AO62" s="534"/>
      <c r="AP62" s="527" t="s">
        <v>273</v>
      </c>
      <c r="AQ62" s="527"/>
      <c r="AR62" s="528"/>
      <c r="AS62" s="529"/>
      <c r="AT62" s="530"/>
      <c r="AU62" s="531"/>
      <c r="AV62" s="271">
        <f>COUNTA(D62:AU62)</f>
        <v>18</v>
      </c>
    </row>
    <row r="63" spans="1:48" s="271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268"/>
      <c r="AS63" s="269"/>
      <c r="AT63" s="541"/>
      <c r="AU63" s="542"/>
    </row>
    <row r="64" spans="1:48" s="271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271" customFormat="1" ht="16.5" customHeight="1" outlineLevel="1" thickBot="1" x14ac:dyDescent="0.25">
      <c r="A65" s="59"/>
      <c r="B65" s="58">
        <v>402</v>
      </c>
      <c r="C65" s="57">
        <v>34</v>
      </c>
      <c r="D65" s="509"/>
      <c r="E65" s="510"/>
      <c r="F65" s="774" t="s">
        <v>113</v>
      </c>
      <c r="G65" s="775"/>
      <c r="H65" s="511" t="s">
        <v>52</v>
      </c>
      <c r="I65" s="513"/>
      <c r="J65" s="496"/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772" t="s">
        <v>113</v>
      </c>
      <c r="U65" s="773"/>
      <c r="V65" s="513" t="s">
        <v>116</v>
      </c>
      <c r="W65" s="512"/>
      <c r="X65" s="774" t="s">
        <v>113</v>
      </c>
      <c r="Y65" s="776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777" t="s">
        <v>48</v>
      </c>
      <c r="AQ65" s="778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271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70</v>
      </c>
      <c r="I67" s="534"/>
      <c r="J67" s="527"/>
      <c r="K67" s="534"/>
      <c r="L67" s="528"/>
      <c r="M67" s="563"/>
      <c r="N67" s="566"/>
      <c r="O67" s="530"/>
      <c r="P67" s="533" t="s">
        <v>72</v>
      </c>
      <c r="Q67" s="534"/>
      <c r="R67" s="535" t="s">
        <v>58</v>
      </c>
      <c r="S67" s="565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354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271">
        <f>COUNTA(D67:AU67)</f>
        <v>9</v>
      </c>
    </row>
    <row r="68" spans="1:48" s="271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268"/>
      <c r="AS68" s="269"/>
      <c r="AT68" s="541"/>
      <c r="AU68" s="542"/>
    </row>
    <row r="69" spans="1:48" s="271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276"/>
      <c r="P69" s="67"/>
      <c r="Q69" s="68"/>
      <c r="R69" s="66"/>
      <c r="S69" s="67"/>
      <c r="T69" s="63"/>
      <c r="U69" s="276"/>
      <c r="V69" s="275"/>
      <c r="W69" s="91"/>
      <c r="X69" s="67"/>
      <c r="Y69" s="68"/>
      <c r="Z69" s="65"/>
      <c r="AA69" s="64"/>
      <c r="AB69" s="63"/>
      <c r="AC69" s="276"/>
      <c r="AD69" s="275"/>
      <c r="AE69" s="91"/>
      <c r="AF69" s="67"/>
      <c r="AG69" s="68"/>
      <c r="AH69" s="65"/>
      <c r="AI69" s="64"/>
      <c r="AJ69" s="63"/>
      <c r="AK69" s="276"/>
      <c r="AL69" s="275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271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844"/>
      <c r="G70" s="845"/>
      <c r="H70" s="555" t="s">
        <v>113</v>
      </c>
      <c r="I70" s="556"/>
      <c r="J70" s="774"/>
      <c r="K70" s="778"/>
      <c r="L70" s="550"/>
      <c r="M70" s="553"/>
      <c r="N70" s="557"/>
      <c r="O70" s="551"/>
      <c r="P70" s="552" t="s">
        <v>49</v>
      </c>
      <c r="Q70" s="846"/>
      <c r="R70" s="777" t="s">
        <v>48</v>
      </c>
      <c r="S70" s="778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151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278"/>
      <c r="AU71" s="277"/>
    </row>
    <row r="72" spans="1:48" s="271" customFormat="1" ht="18" customHeight="1" outlineLevel="1" x14ac:dyDescent="0.2">
      <c r="A72" s="59"/>
      <c r="B72" s="75" t="s">
        <v>42</v>
      </c>
      <c r="C72" s="74"/>
      <c r="D72" s="537"/>
      <c r="E72" s="538"/>
      <c r="F72" s="527" t="s">
        <v>70</v>
      </c>
      <c r="G72" s="527"/>
      <c r="H72" s="533" t="s">
        <v>68</v>
      </c>
      <c r="I72" s="534"/>
      <c r="J72" s="535"/>
      <c r="K72" s="536"/>
      <c r="L72" s="537" t="s">
        <v>106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271">
        <f>COUNTA(J72:AU72)</f>
        <v>16</v>
      </c>
    </row>
    <row r="73" spans="1:48" s="271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 t="s">
        <v>355</v>
      </c>
      <c r="S73" s="519"/>
      <c r="T73" s="525"/>
      <c r="U73" s="526"/>
      <c r="V73" s="523"/>
      <c r="W73" s="520"/>
      <c r="X73" s="519"/>
      <c r="Y73" s="522"/>
      <c r="Z73" s="519" t="s">
        <v>355</v>
      </c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271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271" customFormat="1" ht="16.5" customHeight="1" outlineLevel="1" thickBot="1" x14ac:dyDescent="0.25">
      <c r="A75" s="59"/>
      <c r="B75" s="58">
        <v>405</v>
      </c>
      <c r="C75" s="57">
        <v>32</v>
      </c>
      <c r="D75" s="509"/>
      <c r="E75" s="510"/>
      <c r="F75" s="511" t="s">
        <v>125</v>
      </c>
      <c r="G75" s="512"/>
      <c r="H75" s="511" t="s">
        <v>95</v>
      </c>
      <c r="I75" s="513"/>
      <c r="J75" s="496"/>
      <c r="K75" s="497"/>
      <c r="L75" s="509" t="s">
        <v>126</v>
      </c>
      <c r="M75" s="510"/>
      <c r="N75" s="513" t="s">
        <v>125</v>
      </c>
      <c r="O75" s="512"/>
      <c r="P75" s="774" t="s">
        <v>134</v>
      </c>
      <c r="Q75" s="776"/>
      <c r="R75" s="496" t="s">
        <v>49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777" t="s">
        <v>149</v>
      </c>
      <c r="AQ75" s="778"/>
      <c r="AR75" s="498"/>
      <c r="AS75" s="499"/>
      <c r="AT75" s="500"/>
      <c r="AU75" s="501"/>
    </row>
    <row r="76" spans="1:48" s="271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271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271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271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273"/>
      <c r="T80" s="35"/>
      <c r="U80" s="34"/>
      <c r="V80" s="272"/>
      <c r="W80" s="272" t="s">
        <v>5</v>
      </c>
      <c r="X80" s="272"/>
      <c r="Y80" s="272"/>
      <c r="Z80" s="272"/>
      <c r="AA80" s="273"/>
      <c r="AB80" s="35"/>
      <c r="AC80" s="34"/>
      <c r="AD80" s="272"/>
      <c r="AE80" s="272" t="s">
        <v>4</v>
      </c>
      <c r="AF80" s="272"/>
      <c r="AG80" s="272"/>
      <c r="AH80" s="272"/>
      <c r="AI80" s="273"/>
      <c r="AJ80" s="35"/>
      <c r="AK80" s="34"/>
      <c r="AL80" s="272"/>
      <c r="AM80" s="272" t="s">
        <v>3</v>
      </c>
      <c r="AN80" s="272"/>
      <c r="AO80" s="272"/>
      <c r="AP80" s="272"/>
      <c r="AQ80" s="273"/>
      <c r="AR80" s="272"/>
      <c r="AS80" s="272" t="s">
        <v>2</v>
      </c>
      <c r="AT80" s="272"/>
      <c r="AU80" s="273"/>
    </row>
    <row r="81" spans="2:48" s="271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271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0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0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1</v>
      </c>
      <c r="AE82" s="14">
        <f t="shared" si="1"/>
        <v>0</v>
      </c>
      <c r="AF82" s="14">
        <f t="shared" si="1"/>
        <v>1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1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20</v>
      </c>
    </row>
    <row r="83" spans="2:48" s="271" customFormat="1" ht="18" customHeight="1" outlineLevel="1" x14ac:dyDescent="0.2">
      <c r="B83" s="22" t="s">
        <v>31</v>
      </c>
      <c r="C83" s="20"/>
      <c r="D83" s="19">
        <f t="shared" si="0"/>
        <v>0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1</v>
      </c>
      <c r="S83" s="18">
        <f t="shared" si="0"/>
        <v>0</v>
      </c>
      <c r="T83" s="19">
        <f t="shared" si="1"/>
        <v>1</v>
      </c>
      <c r="U83" s="14">
        <f t="shared" si="1"/>
        <v>0</v>
      </c>
      <c r="V83" s="14">
        <f t="shared" si="1"/>
        <v>1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1</v>
      </c>
      <c r="AK83" s="14">
        <f t="shared" si="2"/>
        <v>0</v>
      </c>
      <c r="AL83" s="14">
        <f t="shared" si="2"/>
        <v>1</v>
      </c>
      <c r="AM83" s="14">
        <f t="shared" si="2"/>
        <v>0</v>
      </c>
      <c r="AN83" s="14">
        <f t="shared" si="2"/>
        <v>1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24</v>
      </c>
    </row>
    <row r="84" spans="2:48" s="271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0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10</v>
      </c>
    </row>
    <row r="85" spans="2:48" s="271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1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30</v>
      </c>
    </row>
    <row r="86" spans="2:48" s="271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0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20</v>
      </c>
    </row>
    <row r="87" spans="2:48" s="271" customFormat="1" ht="18" customHeight="1" outlineLevel="1" x14ac:dyDescent="0.2">
      <c r="B87" s="22" t="s">
        <v>48</v>
      </c>
      <c r="C87" s="20"/>
      <c r="D87" s="19">
        <f t="shared" si="0"/>
        <v>0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0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1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1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28</v>
      </c>
    </row>
    <row r="88" spans="2:48" s="271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28</v>
      </c>
    </row>
    <row r="89" spans="2:48" s="271" customFormat="1" ht="16.5" customHeight="1" outlineLevel="1" x14ac:dyDescent="0.2">
      <c r="B89" s="22" t="s">
        <v>50</v>
      </c>
      <c r="C89" s="20"/>
      <c r="D89" s="19">
        <f t="shared" si="0"/>
        <v>0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1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1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26</v>
      </c>
    </row>
    <row r="90" spans="2:48" s="271" customFormat="1" ht="16.5" customHeight="1" outlineLevel="1" x14ac:dyDescent="0.2">
      <c r="B90" s="22" t="s">
        <v>51</v>
      </c>
      <c r="C90" s="20"/>
      <c r="D90" s="19">
        <f t="shared" si="0"/>
        <v>0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0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24</v>
      </c>
    </row>
    <row r="91" spans="2:48" s="271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0</v>
      </c>
      <c r="Q91" s="14">
        <f t="shared" si="0"/>
        <v>0</v>
      </c>
      <c r="R91" s="14">
        <f t="shared" si="0"/>
        <v>0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24</v>
      </c>
    </row>
    <row r="92" spans="2:48" s="271" customFormat="1" ht="16.5" customHeight="1" outlineLevel="1" x14ac:dyDescent="0.2">
      <c r="B92" s="22" t="s">
        <v>53</v>
      </c>
      <c r="C92" s="20"/>
      <c r="D92" s="19">
        <f t="shared" si="0"/>
        <v>0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0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18</v>
      </c>
    </row>
    <row r="93" spans="2:48" s="271" customFormat="1" ht="16.5" customHeight="1" outlineLevel="1" x14ac:dyDescent="0.2">
      <c r="B93" s="22" t="s">
        <v>116</v>
      </c>
      <c r="C93" s="20"/>
      <c r="D93" s="19">
        <f t="shared" si="0"/>
        <v>0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0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12</v>
      </c>
    </row>
    <row r="94" spans="2:48" s="271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271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1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</v>
      </c>
    </row>
    <row r="96" spans="2:48" s="271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271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271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271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1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10</v>
      </c>
    </row>
    <row r="100" spans="1:48" s="271" customFormat="1" ht="18" customHeight="1" outlineLevel="1" x14ac:dyDescent="0.2">
      <c r="B100" s="21" t="s">
        <v>56</v>
      </c>
      <c r="C100" s="20"/>
      <c r="D100" s="19">
        <f t="shared" si="5"/>
        <v>0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18</v>
      </c>
    </row>
    <row r="101" spans="1:48" s="271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271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1</v>
      </c>
      <c r="U102" s="14">
        <f t="shared" si="4"/>
        <v>0</v>
      </c>
      <c r="V102" s="14">
        <f t="shared" si="4"/>
        <v>1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8</v>
      </c>
    </row>
    <row r="103" spans="1:48" s="270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0</v>
      </c>
      <c r="E104" s="495">
        <f t="shared" si="7"/>
        <v>0</v>
      </c>
      <c r="F104" s="492">
        <f t="shared" si="7"/>
        <v>11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0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10</v>
      </c>
      <c r="U104" s="495">
        <f t="shared" si="8"/>
        <v>0</v>
      </c>
      <c r="V104" s="492">
        <f t="shared" si="8"/>
        <v>10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9</v>
      </c>
      <c r="AC104" s="495">
        <f t="shared" si="8"/>
        <v>0</v>
      </c>
      <c r="AD104" s="492">
        <f t="shared" si="8"/>
        <v>9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10</v>
      </c>
      <c r="AK104" s="495">
        <f t="shared" si="8"/>
        <v>0</v>
      </c>
      <c r="AL104" s="492">
        <f t="shared" si="8"/>
        <v>10</v>
      </c>
      <c r="AM104" s="495">
        <f t="shared" si="8"/>
        <v>0</v>
      </c>
      <c r="AN104" s="492">
        <f t="shared" si="8"/>
        <v>9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302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82</v>
      </c>
      <c r="D109" s="491">
        <f>D11+D16+D21+D26+D31+D36</f>
        <v>0</v>
      </c>
      <c r="E109" s="489"/>
      <c r="F109" s="489">
        <f>F11+F16+F21+F26+F31+F36</f>
        <v>73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34</v>
      </c>
      <c r="U109" s="489"/>
      <c r="V109" s="489">
        <f t="shared" ref="V109" si="16">V11+V16+V21+V26+V31+V36</f>
        <v>34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34</v>
      </c>
      <c r="AC109" s="489"/>
      <c r="AD109" s="489">
        <f t="shared" ref="AD109" si="20">AD11+AD16+AD21+AD26+AD31+AD36</f>
        <v>12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55</v>
      </c>
      <c r="AK109" s="489"/>
      <c r="AL109" s="489">
        <f t="shared" ref="AL109" si="24">AL11+AL16+AL21+AL26+AL31+AL36</f>
        <v>55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0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158</v>
      </c>
      <c r="D111" s="488">
        <f>SUM(D109:E110)</f>
        <v>0</v>
      </c>
      <c r="E111" s="486"/>
      <c r="F111" s="486">
        <f t="shared" ref="F111" si="28">SUM(F109:G110)</f>
        <v>147</v>
      </c>
      <c r="G111" s="486"/>
      <c r="H111" s="486">
        <f t="shared" ref="H111" si="29">SUM(H109:I110)</f>
        <v>57</v>
      </c>
      <c r="I111" s="486"/>
      <c r="J111" s="486">
        <f t="shared" ref="J111" si="30">SUM(J109:K110)</f>
        <v>0</v>
      </c>
      <c r="K111" s="486"/>
      <c r="L111" s="486">
        <f t="shared" ref="L111" si="31">SUM(L109:M110)</f>
        <v>158</v>
      </c>
      <c r="M111" s="486"/>
      <c r="N111" s="486">
        <f t="shared" ref="N111" si="32">SUM(N109:O110)</f>
        <v>152</v>
      </c>
      <c r="O111" s="486"/>
      <c r="P111" s="486">
        <f t="shared" ref="P111" si="33">SUM(P109:Q110)</f>
        <v>86</v>
      </c>
      <c r="Q111" s="486"/>
      <c r="R111" s="486">
        <f t="shared" ref="R111" si="34">SUM(R109:S110)</f>
        <v>106</v>
      </c>
      <c r="S111" s="486"/>
      <c r="T111" s="486">
        <f t="shared" ref="T111" si="35">SUM(T109:U110)</f>
        <v>136</v>
      </c>
      <c r="U111" s="486"/>
      <c r="V111" s="486">
        <f t="shared" ref="V111" si="36">SUM(V109:W110)</f>
        <v>62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139</v>
      </c>
      <c r="AC111" s="486"/>
      <c r="AD111" s="486">
        <f t="shared" ref="AD111" si="40">SUM(AD109:AE110)</f>
        <v>117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130</v>
      </c>
      <c r="AK111" s="486"/>
      <c r="AL111" s="486">
        <f t="shared" ref="AL111" si="44">SUM(AL109:AM110)</f>
        <v>119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</mergeCells>
  <phoneticPr fontId="4"/>
  <conditionalFormatting sqref="AV82:AV103">
    <cfRule type="cellIs" dxfId="20" priority="3" stopIfTrue="1" operator="greaterThan">
      <formula>22</formula>
    </cfRule>
  </conditionalFormatting>
  <conditionalFormatting sqref="D82:AU103">
    <cfRule type="cellIs" dxfId="19" priority="1" stopIfTrue="1" operator="greaterThan">
      <formula>1</formula>
    </cfRule>
    <cfRule type="cellIs" dxfId="18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B41" zoomScale="65" zoomScaleNormal="65" zoomScaleSheetLayoutView="70" workbookViewId="0">
      <selection activeCell="R57" sqref="R57:S57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95"/>
    </row>
    <row r="2" spans="1:48" s="295" customFormat="1" ht="18.75" x14ac:dyDescent="0.2">
      <c r="B2" s="294" t="s">
        <v>25</v>
      </c>
      <c r="D2" s="657" t="s">
        <v>21</v>
      </c>
      <c r="E2" s="658"/>
      <c r="F2" s="658"/>
      <c r="G2" s="658"/>
      <c r="H2" s="119" t="s">
        <v>340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95" customFormat="1" ht="17.25" customHeight="1" outlineLevel="1" thickBot="1" x14ac:dyDescent="0.25">
      <c r="A4" s="111"/>
      <c r="B4" s="661"/>
      <c r="C4" s="663" t="s">
        <v>20</v>
      </c>
      <c r="D4" s="644">
        <v>43661</v>
      </c>
      <c r="E4" s="645"/>
      <c r="F4" s="645"/>
      <c r="G4" s="645"/>
      <c r="H4" s="645"/>
      <c r="I4" s="645"/>
      <c r="J4" s="645"/>
      <c r="K4" s="646"/>
      <c r="L4" s="644">
        <v>43662</v>
      </c>
      <c r="M4" s="645"/>
      <c r="N4" s="645"/>
      <c r="O4" s="645"/>
      <c r="P4" s="645"/>
      <c r="Q4" s="645"/>
      <c r="R4" s="645"/>
      <c r="S4" s="646"/>
      <c r="T4" s="644">
        <v>43663</v>
      </c>
      <c r="U4" s="645"/>
      <c r="V4" s="645"/>
      <c r="W4" s="645"/>
      <c r="X4" s="645"/>
      <c r="Y4" s="645"/>
      <c r="Z4" s="645"/>
      <c r="AA4" s="646"/>
      <c r="AB4" s="644">
        <v>43664</v>
      </c>
      <c r="AC4" s="645"/>
      <c r="AD4" s="645"/>
      <c r="AE4" s="645"/>
      <c r="AF4" s="645"/>
      <c r="AG4" s="645"/>
      <c r="AH4" s="645"/>
      <c r="AI4" s="646"/>
      <c r="AJ4" s="644">
        <v>43665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295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91"/>
      <c r="AG6" s="291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95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95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95" customFormat="1" ht="16.5" hidden="1" customHeight="1" outlineLevel="1" x14ac:dyDescent="0.2">
      <c r="A9" s="59"/>
      <c r="B9" s="103"/>
      <c r="C9" s="102"/>
      <c r="D9" s="63"/>
      <c r="E9" s="83"/>
      <c r="F9" s="61"/>
      <c r="G9" s="299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99"/>
      <c r="T9" s="63"/>
      <c r="U9" s="83"/>
      <c r="V9" s="61"/>
      <c r="W9" s="299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98"/>
      <c r="AI9" s="60"/>
      <c r="AJ9" s="63"/>
      <c r="AK9" s="299"/>
      <c r="AL9" s="298"/>
      <c r="AM9" s="91"/>
      <c r="AN9" s="61"/>
      <c r="AO9" s="83"/>
      <c r="AP9" s="298"/>
      <c r="AQ9" s="299"/>
      <c r="AR9" s="63"/>
      <c r="AS9" s="62"/>
      <c r="AT9" s="61"/>
      <c r="AU9" s="60"/>
    </row>
    <row r="10" spans="1:48" s="295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724" t="s">
        <v>357</v>
      </c>
      <c r="E11" s="725"/>
      <c r="F11" s="725"/>
      <c r="G11" s="725"/>
      <c r="H11" s="725"/>
      <c r="I11" s="725"/>
      <c r="J11" s="725"/>
      <c r="K11" s="726"/>
      <c r="L11" s="612"/>
      <c r="M11" s="615"/>
      <c r="N11" s="613"/>
      <c r="O11" s="610"/>
      <c r="P11" s="614"/>
      <c r="Q11" s="615"/>
      <c r="R11" s="613"/>
      <c r="S11" s="611"/>
      <c r="T11" s="880" t="s">
        <v>358</v>
      </c>
      <c r="U11" s="725"/>
      <c r="V11" s="725"/>
      <c r="W11" s="725"/>
      <c r="X11" s="725"/>
      <c r="Y11" s="725"/>
      <c r="Z11" s="725"/>
      <c r="AA11" s="725"/>
      <c r="AB11" s="725"/>
      <c r="AC11" s="725"/>
      <c r="AD11" s="725"/>
      <c r="AE11" s="725"/>
      <c r="AF11" s="725"/>
      <c r="AG11" s="725"/>
      <c r="AH11" s="725"/>
      <c r="AI11" s="725"/>
      <c r="AJ11" s="725"/>
      <c r="AK11" s="725"/>
      <c r="AL11" s="725"/>
      <c r="AM11" s="725"/>
      <c r="AN11" s="725"/>
      <c r="AO11" s="725"/>
      <c r="AP11" s="725"/>
      <c r="AQ11" s="726"/>
      <c r="AR11" s="612"/>
      <c r="AS11" s="622"/>
      <c r="AT11" s="623"/>
      <c r="AU11" s="624"/>
    </row>
    <row r="12" spans="1:48" s="295" customFormat="1" ht="16.5" customHeight="1" outlineLevel="1" x14ac:dyDescent="0.2">
      <c r="A12" s="94"/>
      <c r="B12" s="75" t="s">
        <v>13</v>
      </c>
      <c r="C12" s="81"/>
      <c r="D12" s="727"/>
      <c r="E12" s="728"/>
      <c r="F12" s="728"/>
      <c r="G12" s="728"/>
      <c r="H12" s="728"/>
      <c r="I12" s="728"/>
      <c r="J12" s="728"/>
      <c r="K12" s="729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727"/>
      <c r="U12" s="728"/>
      <c r="V12" s="728"/>
      <c r="W12" s="728"/>
      <c r="X12" s="728"/>
      <c r="Y12" s="728"/>
      <c r="Z12" s="728"/>
      <c r="AA12" s="728"/>
      <c r="AB12" s="728"/>
      <c r="AC12" s="728"/>
      <c r="AD12" s="728"/>
      <c r="AE12" s="728"/>
      <c r="AF12" s="728"/>
      <c r="AG12" s="728"/>
      <c r="AH12" s="728"/>
      <c r="AI12" s="728"/>
      <c r="AJ12" s="728"/>
      <c r="AK12" s="728"/>
      <c r="AL12" s="728"/>
      <c r="AM12" s="728"/>
      <c r="AN12" s="728"/>
      <c r="AO12" s="728"/>
      <c r="AP12" s="728"/>
      <c r="AQ12" s="729"/>
      <c r="AR12" s="567"/>
      <c r="AS12" s="590"/>
      <c r="AT12" s="530"/>
      <c r="AU12" s="531"/>
      <c r="AV12" s="295">
        <f>COUNTA(D12:AU12)</f>
        <v>3</v>
      </c>
    </row>
    <row r="13" spans="1:48" s="295" customFormat="1" ht="16.5" customHeight="1" outlineLevel="1" x14ac:dyDescent="0.2">
      <c r="A13" s="59"/>
      <c r="B13" s="72" t="s">
        <v>26</v>
      </c>
      <c r="C13" s="80"/>
      <c r="D13" s="727"/>
      <c r="E13" s="728"/>
      <c r="F13" s="728"/>
      <c r="G13" s="728"/>
      <c r="H13" s="728"/>
      <c r="I13" s="728"/>
      <c r="J13" s="728"/>
      <c r="K13" s="729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727"/>
      <c r="U13" s="728"/>
      <c r="V13" s="728"/>
      <c r="W13" s="728"/>
      <c r="X13" s="728"/>
      <c r="Y13" s="728"/>
      <c r="Z13" s="728"/>
      <c r="AA13" s="728"/>
      <c r="AB13" s="728"/>
      <c r="AC13" s="728"/>
      <c r="AD13" s="728"/>
      <c r="AE13" s="728"/>
      <c r="AF13" s="728"/>
      <c r="AG13" s="728"/>
      <c r="AH13" s="728"/>
      <c r="AI13" s="728"/>
      <c r="AJ13" s="728"/>
      <c r="AK13" s="728"/>
      <c r="AL13" s="728"/>
      <c r="AM13" s="728"/>
      <c r="AN13" s="728"/>
      <c r="AO13" s="728"/>
      <c r="AP13" s="728"/>
      <c r="AQ13" s="729"/>
      <c r="AR13" s="607"/>
      <c r="AS13" s="608"/>
      <c r="AT13" s="541"/>
      <c r="AU13" s="542"/>
    </row>
    <row r="14" spans="1:48" s="295" customFormat="1" ht="16.5" customHeight="1" outlineLevel="1" x14ac:dyDescent="0.2">
      <c r="A14" s="59"/>
      <c r="B14" s="72" t="s">
        <v>46</v>
      </c>
      <c r="C14" s="80">
        <v>3</v>
      </c>
      <c r="D14" s="727"/>
      <c r="E14" s="728"/>
      <c r="F14" s="728"/>
      <c r="G14" s="728"/>
      <c r="H14" s="728"/>
      <c r="I14" s="728"/>
      <c r="J14" s="728"/>
      <c r="K14" s="729"/>
      <c r="L14" s="90"/>
      <c r="M14" s="93"/>
      <c r="N14" s="92"/>
      <c r="O14" s="89"/>
      <c r="P14" s="89"/>
      <c r="Q14" s="87"/>
      <c r="R14" s="61"/>
      <c r="S14" s="299"/>
      <c r="T14" s="727"/>
      <c r="U14" s="728"/>
      <c r="V14" s="728"/>
      <c r="W14" s="728"/>
      <c r="X14" s="728"/>
      <c r="Y14" s="728"/>
      <c r="Z14" s="728"/>
      <c r="AA14" s="728"/>
      <c r="AB14" s="728"/>
      <c r="AC14" s="728"/>
      <c r="AD14" s="728"/>
      <c r="AE14" s="728"/>
      <c r="AF14" s="728"/>
      <c r="AG14" s="728"/>
      <c r="AH14" s="728"/>
      <c r="AI14" s="728"/>
      <c r="AJ14" s="728"/>
      <c r="AK14" s="728"/>
      <c r="AL14" s="728"/>
      <c r="AM14" s="728"/>
      <c r="AN14" s="728"/>
      <c r="AO14" s="728"/>
      <c r="AP14" s="728"/>
      <c r="AQ14" s="729"/>
      <c r="AR14" s="63"/>
      <c r="AS14" s="62"/>
      <c r="AT14" s="61"/>
      <c r="AU14" s="60"/>
    </row>
    <row r="15" spans="1:48" s="295" customFormat="1" ht="16.5" customHeight="1" outlineLevel="1" thickBot="1" x14ac:dyDescent="0.25">
      <c r="A15" s="59"/>
      <c r="B15" s="58">
        <v>305</v>
      </c>
      <c r="C15" s="57"/>
      <c r="D15" s="727"/>
      <c r="E15" s="728"/>
      <c r="F15" s="728"/>
      <c r="G15" s="728"/>
      <c r="H15" s="728"/>
      <c r="I15" s="728"/>
      <c r="J15" s="728"/>
      <c r="K15" s="729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727"/>
      <c r="U15" s="728"/>
      <c r="V15" s="728"/>
      <c r="W15" s="728"/>
      <c r="X15" s="728"/>
      <c r="Y15" s="728"/>
      <c r="Z15" s="728"/>
      <c r="AA15" s="728"/>
      <c r="AB15" s="728"/>
      <c r="AC15" s="728"/>
      <c r="AD15" s="728"/>
      <c r="AE15" s="728"/>
      <c r="AF15" s="728"/>
      <c r="AG15" s="728"/>
      <c r="AH15" s="728"/>
      <c r="AI15" s="728"/>
      <c r="AJ15" s="728"/>
      <c r="AK15" s="728"/>
      <c r="AL15" s="728"/>
      <c r="AM15" s="728"/>
      <c r="AN15" s="728"/>
      <c r="AO15" s="728"/>
      <c r="AP15" s="728"/>
      <c r="AQ15" s="729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727"/>
      <c r="E16" s="728"/>
      <c r="F16" s="728"/>
      <c r="G16" s="728"/>
      <c r="H16" s="728"/>
      <c r="I16" s="728"/>
      <c r="J16" s="728"/>
      <c r="K16" s="729"/>
      <c r="L16" s="612"/>
      <c r="M16" s="615"/>
      <c r="N16" s="613"/>
      <c r="O16" s="610"/>
      <c r="P16" s="614"/>
      <c r="Q16" s="615"/>
      <c r="R16" s="613"/>
      <c r="S16" s="611"/>
      <c r="T16" s="727"/>
      <c r="U16" s="728"/>
      <c r="V16" s="728"/>
      <c r="W16" s="728"/>
      <c r="X16" s="728"/>
      <c r="Y16" s="728"/>
      <c r="Z16" s="728"/>
      <c r="AA16" s="728"/>
      <c r="AB16" s="728"/>
      <c r="AC16" s="728"/>
      <c r="AD16" s="728"/>
      <c r="AE16" s="728"/>
      <c r="AF16" s="728"/>
      <c r="AG16" s="728"/>
      <c r="AH16" s="728"/>
      <c r="AI16" s="728"/>
      <c r="AJ16" s="728"/>
      <c r="AK16" s="728"/>
      <c r="AL16" s="728"/>
      <c r="AM16" s="728"/>
      <c r="AN16" s="728"/>
      <c r="AO16" s="728"/>
      <c r="AP16" s="728"/>
      <c r="AQ16" s="729"/>
      <c r="AR16" s="612"/>
      <c r="AS16" s="622"/>
      <c r="AT16" s="623"/>
      <c r="AU16" s="624"/>
    </row>
    <row r="17" spans="1:48" s="295" customFormat="1" ht="16.5" customHeight="1" outlineLevel="1" x14ac:dyDescent="0.2">
      <c r="A17" s="94"/>
      <c r="B17" s="75" t="s">
        <v>13</v>
      </c>
      <c r="C17" s="81"/>
      <c r="D17" s="727"/>
      <c r="E17" s="728"/>
      <c r="F17" s="728"/>
      <c r="G17" s="728"/>
      <c r="H17" s="728"/>
      <c r="I17" s="728"/>
      <c r="J17" s="728"/>
      <c r="K17" s="729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727"/>
      <c r="U17" s="728"/>
      <c r="V17" s="728"/>
      <c r="W17" s="728"/>
      <c r="X17" s="728"/>
      <c r="Y17" s="728"/>
      <c r="Z17" s="728"/>
      <c r="AA17" s="728"/>
      <c r="AB17" s="728"/>
      <c r="AC17" s="728"/>
      <c r="AD17" s="728"/>
      <c r="AE17" s="728"/>
      <c r="AF17" s="728"/>
      <c r="AG17" s="728"/>
      <c r="AH17" s="728"/>
      <c r="AI17" s="728"/>
      <c r="AJ17" s="728"/>
      <c r="AK17" s="728"/>
      <c r="AL17" s="728"/>
      <c r="AM17" s="728"/>
      <c r="AN17" s="728"/>
      <c r="AO17" s="728"/>
      <c r="AP17" s="728"/>
      <c r="AQ17" s="729"/>
      <c r="AR17" s="567"/>
      <c r="AS17" s="590"/>
      <c r="AT17" s="530"/>
      <c r="AU17" s="531"/>
      <c r="AV17" s="295">
        <f>COUNTA(D17:AU17)</f>
        <v>3</v>
      </c>
    </row>
    <row r="18" spans="1:48" s="295" customFormat="1" ht="16.5" customHeight="1" outlineLevel="1" x14ac:dyDescent="0.2">
      <c r="A18" s="59"/>
      <c r="B18" s="72" t="s">
        <v>27</v>
      </c>
      <c r="C18" s="80"/>
      <c r="D18" s="727"/>
      <c r="E18" s="728"/>
      <c r="F18" s="728"/>
      <c r="G18" s="728"/>
      <c r="H18" s="728"/>
      <c r="I18" s="728"/>
      <c r="J18" s="728"/>
      <c r="K18" s="729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727"/>
      <c r="U18" s="728"/>
      <c r="V18" s="728"/>
      <c r="W18" s="728"/>
      <c r="X18" s="728"/>
      <c r="Y18" s="728"/>
      <c r="Z18" s="728"/>
      <c r="AA18" s="728"/>
      <c r="AB18" s="728"/>
      <c r="AC18" s="728"/>
      <c r="AD18" s="728"/>
      <c r="AE18" s="728"/>
      <c r="AF18" s="728"/>
      <c r="AG18" s="728"/>
      <c r="AH18" s="728"/>
      <c r="AI18" s="728"/>
      <c r="AJ18" s="728"/>
      <c r="AK18" s="728"/>
      <c r="AL18" s="728"/>
      <c r="AM18" s="728"/>
      <c r="AN18" s="728"/>
      <c r="AO18" s="728"/>
      <c r="AP18" s="728"/>
      <c r="AQ18" s="729"/>
      <c r="AR18" s="607"/>
      <c r="AS18" s="608"/>
      <c r="AT18" s="541"/>
      <c r="AU18" s="542"/>
    </row>
    <row r="19" spans="1:48" s="295" customFormat="1" ht="16.5" customHeight="1" outlineLevel="1" x14ac:dyDescent="0.2">
      <c r="A19" s="59"/>
      <c r="B19" s="72" t="s">
        <v>46</v>
      </c>
      <c r="C19" s="80">
        <v>9</v>
      </c>
      <c r="D19" s="727"/>
      <c r="E19" s="728"/>
      <c r="F19" s="728"/>
      <c r="G19" s="728"/>
      <c r="H19" s="728"/>
      <c r="I19" s="728"/>
      <c r="J19" s="728"/>
      <c r="K19" s="729"/>
      <c r="L19" s="90"/>
      <c r="M19" s="93"/>
      <c r="N19" s="92"/>
      <c r="O19" s="89"/>
      <c r="P19" s="89"/>
      <c r="Q19" s="87"/>
      <c r="R19" s="61"/>
      <c r="S19" s="299"/>
      <c r="T19" s="727"/>
      <c r="U19" s="728"/>
      <c r="V19" s="728"/>
      <c r="W19" s="728"/>
      <c r="X19" s="728"/>
      <c r="Y19" s="728"/>
      <c r="Z19" s="728"/>
      <c r="AA19" s="728"/>
      <c r="AB19" s="728"/>
      <c r="AC19" s="728"/>
      <c r="AD19" s="728"/>
      <c r="AE19" s="728"/>
      <c r="AF19" s="728"/>
      <c r="AG19" s="728"/>
      <c r="AH19" s="728"/>
      <c r="AI19" s="728"/>
      <c r="AJ19" s="728"/>
      <c r="AK19" s="728"/>
      <c r="AL19" s="728"/>
      <c r="AM19" s="728"/>
      <c r="AN19" s="728"/>
      <c r="AO19" s="728"/>
      <c r="AP19" s="728"/>
      <c r="AQ19" s="729"/>
      <c r="AR19" s="63"/>
      <c r="AS19" s="62"/>
      <c r="AT19" s="61"/>
      <c r="AU19" s="60"/>
    </row>
    <row r="20" spans="1:48" s="295" customFormat="1" ht="16.5" customHeight="1" outlineLevel="1" thickBot="1" x14ac:dyDescent="0.25">
      <c r="A20" s="59"/>
      <c r="B20" s="58">
        <v>305</v>
      </c>
      <c r="C20" s="57"/>
      <c r="D20" s="727"/>
      <c r="E20" s="728"/>
      <c r="F20" s="728"/>
      <c r="G20" s="728"/>
      <c r="H20" s="728"/>
      <c r="I20" s="728"/>
      <c r="J20" s="728"/>
      <c r="K20" s="729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727"/>
      <c r="U20" s="728"/>
      <c r="V20" s="728"/>
      <c r="W20" s="728"/>
      <c r="X20" s="728"/>
      <c r="Y20" s="728"/>
      <c r="Z20" s="728"/>
      <c r="AA20" s="728"/>
      <c r="AB20" s="728"/>
      <c r="AC20" s="728"/>
      <c r="AD20" s="728"/>
      <c r="AE20" s="728"/>
      <c r="AF20" s="728"/>
      <c r="AG20" s="728"/>
      <c r="AH20" s="728"/>
      <c r="AI20" s="728"/>
      <c r="AJ20" s="728"/>
      <c r="AK20" s="728"/>
      <c r="AL20" s="728"/>
      <c r="AM20" s="728"/>
      <c r="AN20" s="728"/>
      <c r="AO20" s="728"/>
      <c r="AP20" s="728"/>
      <c r="AQ20" s="729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727"/>
      <c r="E21" s="728"/>
      <c r="F21" s="728"/>
      <c r="G21" s="728"/>
      <c r="H21" s="728"/>
      <c r="I21" s="728"/>
      <c r="J21" s="728"/>
      <c r="K21" s="729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727"/>
      <c r="U21" s="728"/>
      <c r="V21" s="728"/>
      <c r="W21" s="728"/>
      <c r="X21" s="728"/>
      <c r="Y21" s="728"/>
      <c r="Z21" s="728"/>
      <c r="AA21" s="728"/>
      <c r="AB21" s="728"/>
      <c r="AC21" s="728"/>
      <c r="AD21" s="728"/>
      <c r="AE21" s="728"/>
      <c r="AF21" s="728"/>
      <c r="AG21" s="728"/>
      <c r="AH21" s="728"/>
      <c r="AI21" s="728"/>
      <c r="AJ21" s="728"/>
      <c r="AK21" s="728"/>
      <c r="AL21" s="728"/>
      <c r="AM21" s="728"/>
      <c r="AN21" s="728"/>
      <c r="AO21" s="728"/>
      <c r="AP21" s="728"/>
      <c r="AQ21" s="729"/>
      <c r="AR21" s="612"/>
      <c r="AS21" s="622"/>
      <c r="AT21" s="623"/>
      <c r="AU21" s="624"/>
    </row>
    <row r="22" spans="1:48" s="295" customFormat="1" ht="16.5" customHeight="1" outlineLevel="1" x14ac:dyDescent="0.2">
      <c r="A22" s="94"/>
      <c r="B22" s="75" t="s">
        <v>13</v>
      </c>
      <c r="C22" s="81"/>
      <c r="D22" s="727"/>
      <c r="E22" s="728"/>
      <c r="F22" s="728"/>
      <c r="G22" s="728"/>
      <c r="H22" s="728"/>
      <c r="I22" s="728"/>
      <c r="J22" s="728"/>
      <c r="K22" s="729"/>
      <c r="L22" s="604" t="s">
        <v>174</v>
      </c>
      <c r="M22" s="605"/>
      <c r="N22" s="600" t="s">
        <v>174</v>
      </c>
      <c r="O22" s="601"/>
      <c r="P22" s="602" t="s">
        <v>75</v>
      </c>
      <c r="Q22" s="603"/>
      <c r="R22" s="588"/>
      <c r="S22" s="589"/>
      <c r="T22" s="727"/>
      <c r="U22" s="728"/>
      <c r="V22" s="728"/>
      <c r="W22" s="728"/>
      <c r="X22" s="728"/>
      <c r="Y22" s="728"/>
      <c r="Z22" s="728"/>
      <c r="AA22" s="728"/>
      <c r="AB22" s="728"/>
      <c r="AC22" s="728"/>
      <c r="AD22" s="728"/>
      <c r="AE22" s="728"/>
      <c r="AF22" s="728"/>
      <c r="AG22" s="728"/>
      <c r="AH22" s="728"/>
      <c r="AI22" s="728"/>
      <c r="AJ22" s="728"/>
      <c r="AK22" s="728"/>
      <c r="AL22" s="728"/>
      <c r="AM22" s="728"/>
      <c r="AN22" s="728"/>
      <c r="AO22" s="728"/>
      <c r="AP22" s="728"/>
      <c r="AQ22" s="729"/>
      <c r="AR22" s="567"/>
      <c r="AS22" s="590"/>
      <c r="AT22" s="530"/>
      <c r="AU22" s="531"/>
      <c r="AV22" s="295">
        <f>COUNTA(D22:AU22)</f>
        <v>3</v>
      </c>
    </row>
    <row r="23" spans="1:48" s="295" customFormat="1" ht="16.5" customHeight="1" outlineLevel="1" x14ac:dyDescent="0.2">
      <c r="A23" s="59"/>
      <c r="B23" s="72" t="s">
        <v>29</v>
      </c>
      <c r="C23" s="80"/>
      <c r="D23" s="727"/>
      <c r="E23" s="728"/>
      <c r="F23" s="728"/>
      <c r="G23" s="728"/>
      <c r="H23" s="728"/>
      <c r="I23" s="728"/>
      <c r="J23" s="728"/>
      <c r="K23" s="729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727"/>
      <c r="U23" s="728"/>
      <c r="V23" s="728"/>
      <c r="W23" s="728"/>
      <c r="X23" s="728"/>
      <c r="Y23" s="728"/>
      <c r="Z23" s="728"/>
      <c r="AA23" s="728"/>
      <c r="AB23" s="728"/>
      <c r="AC23" s="728"/>
      <c r="AD23" s="728"/>
      <c r="AE23" s="728"/>
      <c r="AF23" s="728"/>
      <c r="AG23" s="728"/>
      <c r="AH23" s="728"/>
      <c r="AI23" s="728"/>
      <c r="AJ23" s="728"/>
      <c r="AK23" s="728"/>
      <c r="AL23" s="728"/>
      <c r="AM23" s="728"/>
      <c r="AN23" s="728"/>
      <c r="AO23" s="728"/>
      <c r="AP23" s="728"/>
      <c r="AQ23" s="729"/>
      <c r="AR23" s="607"/>
      <c r="AS23" s="608"/>
      <c r="AT23" s="541"/>
      <c r="AU23" s="542"/>
    </row>
    <row r="24" spans="1:48" s="295" customFormat="1" ht="16.5" customHeight="1" outlineLevel="1" x14ac:dyDescent="0.2">
      <c r="A24" s="59"/>
      <c r="B24" s="72" t="s">
        <v>46</v>
      </c>
      <c r="C24" s="80">
        <v>18</v>
      </c>
      <c r="D24" s="727"/>
      <c r="E24" s="728"/>
      <c r="F24" s="728"/>
      <c r="G24" s="728"/>
      <c r="H24" s="728"/>
      <c r="I24" s="728"/>
      <c r="J24" s="728"/>
      <c r="K24" s="729"/>
      <c r="L24" s="90"/>
      <c r="M24" s="93"/>
      <c r="N24" s="92"/>
      <c r="O24" s="89"/>
      <c r="P24" s="123"/>
      <c r="Q24" s="124"/>
      <c r="R24" s="125"/>
      <c r="S24" s="126"/>
      <c r="T24" s="727"/>
      <c r="U24" s="728"/>
      <c r="V24" s="728"/>
      <c r="W24" s="728"/>
      <c r="X24" s="728"/>
      <c r="Y24" s="728"/>
      <c r="Z24" s="728"/>
      <c r="AA24" s="728"/>
      <c r="AB24" s="728"/>
      <c r="AC24" s="728"/>
      <c r="AD24" s="728"/>
      <c r="AE24" s="728"/>
      <c r="AF24" s="728"/>
      <c r="AG24" s="728"/>
      <c r="AH24" s="728"/>
      <c r="AI24" s="728"/>
      <c r="AJ24" s="728"/>
      <c r="AK24" s="728"/>
      <c r="AL24" s="728"/>
      <c r="AM24" s="728"/>
      <c r="AN24" s="728"/>
      <c r="AO24" s="728"/>
      <c r="AP24" s="728"/>
      <c r="AQ24" s="729"/>
      <c r="AR24" s="63"/>
      <c r="AS24" s="62"/>
      <c r="AT24" s="61"/>
      <c r="AU24" s="60"/>
    </row>
    <row r="25" spans="1:48" s="295" customFormat="1" ht="16.5" customHeight="1" outlineLevel="1" thickBot="1" x14ac:dyDescent="0.25">
      <c r="A25" s="59"/>
      <c r="B25" s="58">
        <v>305</v>
      </c>
      <c r="C25" s="57"/>
      <c r="D25" s="727"/>
      <c r="E25" s="728"/>
      <c r="F25" s="728"/>
      <c r="G25" s="728"/>
      <c r="H25" s="728"/>
      <c r="I25" s="728"/>
      <c r="J25" s="728"/>
      <c r="K25" s="729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727"/>
      <c r="U25" s="728"/>
      <c r="V25" s="728"/>
      <c r="W25" s="728"/>
      <c r="X25" s="728"/>
      <c r="Y25" s="728"/>
      <c r="Z25" s="728"/>
      <c r="AA25" s="728"/>
      <c r="AB25" s="728"/>
      <c r="AC25" s="728"/>
      <c r="AD25" s="728"/>
      <c r="AE25" s="728"/>
      <c r="AF25" s="728"/>
      <c r="AG25" s="728"/>
      <c r="AH25" s="728"/>
      <c r="AI25" s="728"/>
      <c r="AJ25" s="728"/>
      <c r="AK25" s="728"/>
      <c r="AL25" s="728"/>
      <c r="AM25" s="728"/>
      <c r="AN25" s="728"/>
      <c r="AO25" s="728"/>
      <c r="AP25" s="728"/>
      <c r="AQ25" s="729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727"/>
      <c r="E26" s="728"/>
      <c r="F26" s="728"/>
      <c r="G26" s="728"/>
      <c r="H26" s="728"/>
      <c r="I26" s="728"/>
      <c r="J26" s="728"/>
      <c r="K26" s="729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727"/>
      <c r="U26" s="728"/>
      <c r="V26" s="728"/>
      <c r="W26" s="728"/>
      <c r="X26" s="728"/>
      <c r="Y26" s="728"/>
      <c r="Z26" s="728"/>
      <c r="AA26" s="728"/>
      <c r="AB26" s="728"/>
      <c r="AC26" s="728"/>
      <c r="AD26" s="728"/>
      <c r="AE26" s="728"/>
      <c r="AF26" s="728"/>
      <c r="AG26" s="728"/>
      <c r="AH26" s="728"/>
      <c r="AI26" s="728"/>
      <c r="AJ26" s="728"/>
      <c r="AK26" s="728"/>
      <c r="AL26" s="728"/>
      <c r="AM26" s="728"/>
      <c r="AN26" s="728"/>
      <c r="AO26" s="728"/>
      <c r="AP26" s="728"/>
      <c r="AQ26" s="729"/>
      <c r="AR26" s="612"/>
      <c r="AS26" s="622"/>
      <c r="AT26" s="623"/>
      <c r="AU26" s="624"/>
    </row>
    <row r="27" spans="1:48" s="295" customFormat="1" ht="16.5" customHeight="1" outlineLevel="1" x14ac:dyDescent="0.2">
      <c r="A27" s="94"/>
      <c r="B27" s="75" t="s">
        <v>118</v>
      </c>
      <c r="C27" s="81"/>
      <c r="D27" s="727"/>
      <c r="E27" s="728"/>
      <c r="F27" s="728"/>
      <c r="G27" s="728"/>
      <c r="H27" s="728"/>
      <c r="I27" s="728"/>
      <c r="J27" s="728"/>
      <c r="K27" s="729"/>
      <c r="L27" s="604" t="s">
        <v>124</v>
      </c>
      <c r="M27" s="606"/>
      <c r="N27" s="600" t="s">
        <v>88</v>
      </c>
      <c r="O27" s="601"/>
      <c r="P27" s="636" t="s">
        <v>90</v>
      </c>
      <c r="Q27" s="606"/>
      <c r="R27" s="564"/>
      <c r="S27" s="574"/>
      <c r="T27" s="727"/>
      <c r="U27" s="728"/>
      <c r="V27" s="728"/>
      <c r="W27" s="728"/>
      <c r="X27" s="728"/>
      <c r="Y27" s="728"/>
      <c r="Z27" s="728"/>
      <c r="AA27" s="728"/>
      <c r="AB27" s="728"/>
      <c r="AC27" s="728"/>
      <c r="AD27" s="728"/>
      <c r="AE27" s="728"/>
      <c r="AF27" s="728"/>
      <c r="AG27" s="728"/>
      <c r="AH27" s="728"/>
      <c r="AI27" s="728"/>
      <c r="AJ27" s="728"/>
      <c r="AK27" s="728"/>
      <c r="AL27" s="728"/>
      <c r="AM27" s="728"/>
      <c r="AN27" s="728"/>
      <c r="AO27" s="728"/>
      <c r="AP27" s="728"/>
      <c r="AQ27" s="729"/>
      <c r="AR27" s="567"/>
      <c r="AS27" s="590"/>
      <c r="AT27" s="530"/>
      <c r="AU27" s="531"/>
      <c r="AV27" s="295">
        <f>COUNTA(D27:AU27)</f>
        <v>3</v>
      </c>
    </row>
    <row r="28" spans="1:48" s="295" customFormat="1" ht="16.5" customHeight="1" outlineLevel="1" x14ac:dyDescent="0.2">
      <c r="A28" s="59"/>
      <c r="B28" s="72" t="s">
        <v>32</v>
      </c>
      <c r="C28" s="80"/>
      <c r="D28" s="727"/>
      <c r="E28" s="728"/>
      <c r="F28" s="728"/>
      <c r="G28" s="728"/>
      <c r="H28" s="728"/>
      <c r="I28" s="728"/>
      <c r="J28" s="728"/>
      <c r="K28" s="729"/>
      <c r="L28" s="591" t="s">
        <v>129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727"/>
      <c r="U28" s="728"/>
      <c r="V28" s="728"/>
      <c r="W28" s="728"/>
      <c r="X28" s="728"/>
      <c r="Y28" s="728"/>
      <c r="Z28" s="728"/>
      <c r="AA28" s="728"/>
      <c r="AB28" s="728"/>
      <c r="AC28" s="728"/>
      <c r="AD28" s="728"/>
      <c r="AE28" s="728"/>
      <c r="AF28" s="728"/>
      <c r="AG28" s="728"/>
      <c r="AH28" s="728"/>
      <c r="AI28" s="728"/>
      <c r="AJ28" s="728"/>
      <c r="AK28" s="728"/>
      <c r="AL28" s="728"/>
      <c r="AM28" s="728"/>
      <c r="AN28" s="728"/>
      <c r="AO28" s="728"/>
      <c r="AP28" s="728"/>
      <c r="AQ28" s="729"/>
      <c r="AR28" s="607"/>
      <c r="AS28" s="608"/>
      <c r="AT28" s="541"/>
      <c r="AU28" s="542"/>
    </row>
    <row r="29" spans="1:48" s="295" customFormat="1" ht="16.5" customHeight="1" outlineLevel="1" x14ac:dyDescent="0.2">
      <c r="A29" s="59"/>
      <c r="B29" s="72" t="s">
        <v>117</v>
      </c>
      <c r="C29" s="80">
        <v>9</v>
      </c>
      <c r="D29" s="727"/>
      <c r="E29" s="728"/>
      <c r="F29" s="728"/>
      <c r="G29" s="728"/>
      <c r="H29" s="728"/>
      <c r="I29" s="728"/>
      <c r="J29" s="728"/>
      <c r="K29" s="729"/>
      <c r="L29" s="90"/>
      <c r="M29" s="93"/>
      <c r="N29" s="92"/>
      <c r="O29" s="89"/>
      <c r="P29" s="127"/>
      <c r="Q29" s="128"/>
      <c r="R29" s="61"/>
      <c r="S29" s="299"/>
      <c r="T29" s="727"/>
      <c r="U29" s="728"/>
      <c r="V29" s="728"/>
      <c r="W29" s="728"/>
      <c r="X29" s="728"/>
      <c r="Y29" s="728"/>
      <c r="Z29" s="728"/>
      <c r="AA29" s="728"/>
      <c r="AB29" s="728"/>
      <c r="AC29" s="728"/>
      <c r="AD29" s="728"/>
      <c r="AE29" s="728"/>
      <c r="AF29" s="728"/>
      <c r="AG29" s="728"/>
      <c r="AH29" s="728"/>
      <c r="AI29" s="728"/>
      <c r="AJ29" s="728"/>
      <c r="AK29" s="728"/>
      <c r="AL29" s="728"/>
      <c r="AM29" s="728"/>
      <c r="AN29" s="728"/>
      <c r="AO29" s="728"/>
      <c r="AP29" s="728"/>
      <c r="AQ29" s="729"/>
      <c r="AR29" s="63"/>
      <c r="AS29" s="62"/>
      <c r="AT29" s="61"/>
      <c r="AU29" s="60"/>
    </row>
    <row r="30" spans="1:48" s="295" customFormat="1" ht="16.5" customHeight="1" outlineLevel="1" thickBot="1" x14ac:dyDescent="0.25">
      <c r="A30" s="59"/>
      <c r="B30" s="58">
        <v>204</v>
      </c>
      <c r="C30" s="57"/>
      <c r="D30" s="727"/>
      <c r="E30" s="728"/>
      <c r="F30" s="728"/>
      <c r="G30" s="728"/>
      <c r="H30" s="728"/>
      <c r="I30" s="728"/>
      <c r="J30" s="728"/>
      <c r="K30" s="729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727"/>
      <c r="U30" s="728"/>
      <c r="V30" s="728"/>
      <c r="W30" s="728"/>
      <c r="X30" s="728"/>
      <c r="Y30" s="728"/>
      <c r="Z30" s="728"/>
      <c r="AA30" s="728"/>
      <c r="AB30" s="728"/>
      <c r="AC30" s="728"/>
      <c r="AD30" s="728"/>
      <c r="AE30" s="728"/>
      <c r="AF30" s="728"/>
      <c r="AG30" s="728"/>
      <c r="AH30" s="728"/>
      <c r="AI30" s="728"/>
      <c r="AJ30" s="728"/>
      <c r="AK30" s="728"/>
      <c r="AL30" s="728"/>
      <c r="AM30" s="728"/>
      <c r="AN30" s="728"/>
      <c r="AO30" s="728"/>
      <c r="AP30" s="728"/>
      <c r="AQ30" s="729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727"/>
      <c r="E31" s="728"/>
      <c r="F31" s="728"/>
      <c r="G31" s="728"/>
      <c r="H31" s="728"/>
      <c r="I31" s="728"/>
      <c r="J31" s="728"/>
      <c r="K31" s="729"/>
      <c r="L31" s="612">
        <v>30</v>
      </c>
      <c r="M31" s="615"/>
      <c r="N31" s="613"/>
      <c r="O31" s="610"/>
      <c r="P31" s="614"/>
      <c r="Q31" s="615"/>
      <c r="R31" s="613"/>
      <c r="S31" s="611"/>
      <c r="T31" s="727"/>
      <c r="U31" s="728"/>
      <c r="V31" s="728"/>
      <c r="W31" s="728"/>
      <c r="X31" s="728"/>
      <c r="Y31" s="728"/>
      <c r="Z31" s="728"/>
      <c r="AA31" s="728"/>
      <c r="AB31" s="728"/>
      <c r="AC31" s="728"/>
      <c r="AD31" s="728"/>
      <c r="AE31" s="728"/>
      <c r="AF31" s="728"/>
      <c r="AG31" s="728"/>
      <c r="AH31" s="728"/>
      <c r="AI31" s="728"/>
      <c r="AJ31" s="728"/>
      <c r="AK31" s="728"/>
      <c r="AL31" s="728"/>
      <c r="AM31" s="728"/>
      <c r="AN31" s="728"/>
      <c r="AO31" s="728"/>
      <c r="AP31" s="728"/>
      <c r="AQ31" s="729"/>
      <c r="AR31" s="612"/>
      <c r="AS31" s="622"/>
      <c r="AT31" s="623"/>
      <c r="AU31" s="624"/>
    </row>
    <row r="32" spans="1:48" s="295" customFormat="1" ht="16.5" customHeight="1" outlineLevel="1" x14ac:dyDescent="0.2">
      <c r="A32" s="94"/>
      <c r="B32" s="75" t="s">
        <v>30</v>
      </c>
      <c r="C32" s="81"/>
      <c r="D32" s="727"/>
      <c r="E32" s="728"/>
      <c r="F32" s="728"/>
      <c r="G32" s="728"/>
      <c r="H32" s="728"/>
      <c r="I32" s="728"/>
      <c r="J32" s="728"/>
      <c r="K32" s="729"/>
      <c r="L32" s="604" t="s">
        <v>124</v>
      </c>
      <c r="M32" s="606"/>
      <c r="N32" s="600" t="s">
        <v>88</v>
      </c>
      <c r="O32" s="601"/>
      <c r="P32" s="602" t="s">
        <v>75</v>
      </c>
      <c r="Q32" s="603"/>
      <c r="R32" s="588"/>
      <c r="S32" s="589"/>
      <c r="T32" s="727"/>
      <c r="U32" s="728"/>
      <c r="V32" s="728"/>
      <c r="W32" s="728"/>
      <c r="X32" s="728"/>
      <c r="Y32" s="728"/>
      <c r="Z32" s="728"/>
      <c r="AA32" s="728"/>
      <c r="AB32" s="728"/>
      <c r="AC32" s="728"/>
      <c r="AD32" s="728"/>
      <c r="AE32" s="728"/>
      <c r="AF32" s="728"/>
      <c r="AG32" s="728"/>
      <c r="AH32" s="728"/>
      <c r="AI32" s="728"/>
      <c r="AJ32" s="728"/>
      <c r="AK32" s="728"/>
      <c r="AL32" s="728"/>
      <c r="AM32" s="728"/>
      <c r="AN32" s="728"/>
      <c r="AO32" s="728"/>
      <c r="AP32" s="728"/>
      <c r="AQ32" s="729"/>
      <c r="AR32" s="567"/>
      <c r="AS32" s="590"/>
      <c r="AT32" s="530"/>
      <c r="AU32" s="531"/>
      <c r="AV32" s="295">
        <f>COUNTA(D32:AU32)</f>
        <v>3</v>
      </c>
    </row>
    <row r="33" spans="1:48" s="295" customFormat="1" ht="16.5" customHeight="1" outlineLevel="1" x14ac:dyDescent="0.2">
      <c r="A33" s="59"/>
      <c r="B33" s="72" t="s">
        <v>29</v>
      </c>
      <c r="C33" s="80"/>
      <c r="D33" s="727"/>
      <c r="E33" s="728"/>
      <c r="F33" s="728"/>
      <c r="G33" s="728"/>
      <c r="H33" s="728"/>
      <c r="I33" s="728"/>
      <c r="J33" s="728"/>
      <c r="K33" s="729"/>
      <c r="L33" s="591" t="s">
        <v>129</v>
      </c>
      <c r="M33" s="592"/>
      <c r="N33" s="593" t="s">
        <v>129</v>
      </c>
      <c r="O33" s="594"/>
      <c r="P33" s="595"/>
      <c r="Q33" s="596"/>
      <c r="R33" s="597"/>
      <c r="S33" s="598"/>
      <c r="T33" s="727"/>
      <c r="U33" s="728"/>
      <c r="V33" s="728"/>
      <c r="W33" s="728"/>
      <c r="X33" s="728"/>
      <c r="Y33" s="728"/>
      <c r="Z33" s="728"/>
      <c r="AA33" s="728"/>
      <c r="AB33" s="728"/>
      <c r="AC33" s="728"/>
      <c r="AD33" s="728"/>
      <c r="AE33" s="728"/>
      <c r="AF33" s="728"/>
      <c r="AG33" s="728"/>
      <c r="AH33" s="728"/>
      <c r="AI33" s="728"/>
      <c r="AJ33" s="728"/>
      <c r="AK33" s="728"/>
      <c r="AL33" s="728"/>
      <c r="AM33" s="728"/>
      <c r="AN33" s="728"/>
      <c r="AO33" s="728"/>
      <c r="AP33" s="728"/>
      <c r="AQ33" s="729"/>
      <c r="AR33" s="607"/>
      <c r="AS33" s="608"/>
      <c r="AT33" s="541"/>
      <c r="AU33" s="542"/>
    </row>
    <row r="34" spans="1:48" s="295" customFormat="1" ht="16.5" customHeight="1" outlineLevel="1" x14ac:dyDescent="0.2">
      <c r="A34" s="59"/>
      <c r="B34" s="72" t="s">
        <v>31</v>
      </c>
      <c r="C34" s="80">
        <v>30</v>
      </c>
      <c r="D34" s="727"/>
      <c r="E34" s="728"/>
      <c r="F34" s="728"/>
      <c r="G34" s="728"/>
      <c r="H34" s="728"/>
      <c r="I34" s="728"/>
      <c r="J34" s="728"/>
      <c r="K34" s="729"/>
      <c r="L34" s="90"/>
      <c r="M34" s="93"/>
      <c r="N34" s="92"/>
      <c r="O34" s="89"/>
      <c r="P34" s="123"/>
      <c r="Q34" s="124"/>
      <c r="R34" s="125"/>
      <c r="S34" s="126"/>
      <c r="T34" s="727"/>
      <c r="U34" s="728"/>
      <c r="V34" s="728"/>
      <c r="W34" s="728"/>
      <c r="X34" s="728"/>
      <c r="Y34" s="728"/>
      <c r="Z34" s="728"/>
      <c r="AA34" s="728"/>
      <c r="AB34" s="728"/>
      <c r="AC34" s="728"/>
      <c r="AD34" s="728"/>
      <c r="AE34" s="728"/>
      <c r="AF34" s="728"/>
      <c r="AG34" s="728"/>
      <c r="AH34" s="728"/>
      <c r="AI34" s="728"/>
      <c r="AJ34" s="728"/>
      <c r="AK34" s="728"/>
      <c r="AL34" s="728"/>
      <c r="AM34" s="728"/>
      <c r="AN34" s="728"/>
      <c r="AO34" s="728"/>
      <c r="AP34" s="728"/>
      <c r="AQ34" s="729"/>
      <c r="AR34" s="63"/>
      <c r="AS34" s="62"/>
      <c r="AT34" s="61"/>
      <c r="AU34" s="60"/>
    </row>
    <row r="35" spans="1:48" s="295" customFormat="1" ht="16.5" customHeight="1" outlineLevel="1" thickBot="1" x14ac:dyDescent="0.25">
      <c r="A35" s="59"/>
      <c r="B35" s="58">
        <v>302</v>
      </c>
      <c r="C35" s="57"/>
      <c r="D35" s="727"/>
      <c r="E35" s="728"/>
      <c r="F35" s="728"/>
      <c r="G35" s="728"/>
      <c r="H35" s="728"/>
      <c r="I35" s="728"/>
      <c r="J35" s="728"/>
      <c r="K35" s="729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727"/>
      <c r="U35" s="728"/>
      <c r="V35" s="728"/>
      <c r="W35" s="728"/>
      <c r="X35" s="728"/>
      <c r="Y35" s="728"/>
      <c r="Z35" s="728"/>
      <c r="AA35" s="728"/>
      <c r="AB35" s="728"/>
      <c r="AC35" s="728"/>
      <c r="AD35" s="728"/>
      <c r="AE35" s="728"/>
      <c r="AF35" s="728"/>
      <c r="AG35" s="728"/>
      <c r="AH35" s="728"/>
      <c r="AI35" s="728"/>
      <c r="AJ35" s="728"/>
      <c r="AK35" s="728"/>
      <c r="AL35" s="728"/>
      <c r="AM35" s="728"/>
      <c r="AN35" s="728"/>
      <c r="AO35" s="728"/>
      <c r="AP35" s="728"/>
      <c r="AQ35" s="729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727"/>
      <c r="E36" s="728"/>
      <c r="F36" s="728"/>
      <c r="G36" s="728"/>
      <c r="H36" s="728"/>
      <c r="I36" s="728"/>
      <c r="J36" s="728"/>
      <c r="K36" s="729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727"/>
      <c r="U36" s="728"/>
      <c r="V36" s="728"/>
      <c r="W36" s="728"/>
      <c r="X36" s="728"/>
      <c r="Y36" s="728"/>
      <c r="Z36" s="728"/>
      <c r="AA36" s="728"/>
      <c r="AB36" s="728"/>
      <c r="AC36" s="728"/>
      <c r="AD36" s="728"/>
      <c r="AE36" s="728"/>
      <c r="AF36" s="728"/>
      <c r="AG36" s="728"/>
      <c r="AH36" s="728"/>
      <c r="AI36" s="728"/>
      <c r="AJ36" s="728"/>
      <c r="AK36" s="728"/>
      <c r="AL36" s="728"/>
      <c r="AM36" s="728"/>
      <c r="AN36" s="728"/>
      <c r="AO36" s="728"/>
      <c r="AP36" s="728"/>
      <c r="AQ36" s="729"/>
      <c r="AR36" s="612"/>
      <c r="AS36" s="622"/>
      <c r="AT36" s="623"/>
      <c r="AU36" s="624"/>
    </row>
    <row r="37" spans="1:48" s="295" customFormat="1" ht="16.5" customHeight="1" outlineLevel="1" x14ac:dyDescent="0.2">
      <c r="A37" s="94"/>
      <c r="B37" s="75" t="s">
        <v>33</v>
      </c>
      <c r="C37" s="81"/>
      <c r="D37" s="727"/>
      <c r="E37" s="728"/>
      <c r="F37" s="728"/>
      <c r="G37" s="728"/>
      <c r="H37" s="728"/>
      <c r="I37" s="728"/>
      <c r="J37" s="728"/>
      <c r="K37" s="729"/>
      <c r="L37" s="604" t="s">
        <v>90</v>
      </c>
      <c r="M37" s="605"/>
      <c r="N37" s="600" t="s">
        <v>90</v>
      </c>
      <c r="O37" s="601"/>
      <c r="P37" s="602" t="s">
        <v>75</v>
      </c>
      <c r="Q37" s="603"/>
      <c r="R37" s="588"/>
      <c r="S37" s="589"/>
      <c r="T37" s="727"/>
      <c r="U37" s="728"/>
      <c r="V37" s="728"/>
      <c r="W37" s="728"/>
      <c r="X37" s="728"/>
      <c r="Y37" s="728"/>
      <c r="Z37" s="728"/>
      <c r="AA37" s="728"/>
      <c r="AB37" s="728"/>
      <c r="AC37" s="728"/>
      <c r="AD37" s="728"/>
      <c r="AE37" s="728"/>
      <c r="AF37" s="728"/>
      <c r="AG37" s="728"/>
      <c r="AH37" s="728"/>
      <c r="AI37" s="728"/>
      <c r="AJ37" s="728"/>
      <c r="AK37" s="728"/>
      <c r="AL37" s="728"/>
      <c r="AM37" s="728"/>
      <c r="AN37" s="728"/>
      <c r="AO37" s="728"/>
      <c r="AP37" s="728"/>
      <c r="AQ37" s="729"/>
      <c r="AR37" s="567"/>
      <c r="AS37" s="590"/>
      <c r="AT37" s="530"/>
      <c r="AU37" s="531"/>
      <c r="AV37" s="295">
        <f>COUNTA(D37:AU37)</f>
        <v>3</v>
      </c>
    </row>
    <row r="38" spans="1:48" s="295" customFormat="1" ht="16.5" customHeight="1" outlineLevel="1" x14ac:dyDescent="0.2">
      <c r="A38" s="59"/>
      <c r="B38" s="72" t="s">
        <v>29</v>
      </c>
      <c r="C38" s="80"/>
      <c r="D38" s="727"/>
      <c r="E38" s="728"/>
      <c r="F38" s="728"/>
      <c r="G38" s="728"/>
      <c r="H38" s="728"/>
      <c r="I38" s="728"/>
      <c r="J38" s="728"/>
      <c r="K38" s="729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727"/>
      <c r="U38" s="728"/>
      <c r="V38" s="728"/>
      <c r="W38" s="728"/>
      <c r="X38" s="728"/>
      <c r="Y38" s="728"/>
      <c r="Z38" s="728"/>
      <c r="AA38" s="728"/>
      <c r="AB38" s="728"/>
      <c r="AC38" s="728"/>
      <c r="AD38" s="728"/>
      <c r="AE38" s="728"/>
      <c r="AF38" s="728"/>
      <c r="AG38" s="728"/>
      <c r="AH38" s="728"/>
      <c r="AI38" s="728"/>
      <c r="AJ38" s="728"/>
      <c r="AK38" s="728"/>
      <c r="AL38" s="728"/>
      <c r="AM38" s="728"/>
      <c r="AN38" s="728"/>
      <c r="AO38" s="728"/>
      <c r="AP38" s="728"/>
      <c r="AQ38" s="729"/>
      <c r="AR38" s="607"/>
      <c r="AS38" s="608"/>
      <c r="AT38" s="541"/>
      <c r="AU38" s="542"/>
    </row>
    <row r="39" spans="1:48" s="295" customFormat="1" ht="16.5" customHeight="1" outlineLevel="1" x14ac:dyDescent="0.2">
      <c r="A39" s="59"/>
      <c r="B39" s="72" t="s">
        <v>34</v>
      </c>
      <c r="C39" s="80">
        <v>25</v>
      </c>
      <c r="D39" s="727"/>
      <c r="E39" s="728"/>
      <c r="F39" s="728"/>
      <c r="G39" s="728"/>
      <c r="H39" s="728"/>
      <c r="I39" s="728"/>
      <c r="J39" s="728"/>
      <c r="K39" s="729"/>
      <c r="L39" s="90"/>
      <c r="M39" s="93"/>
      <c r="N39" s="92"/>
      <c r="O39" s="89"/>
      <c r="P39" s="123"/>
      <c r="Q39" s="124"/>
      <c r="R39" s="125"/>
      <c r="S39" s="126"/>
      <c r="T39" s="727"/>
      <c r="U39" s="728"/>
      <c r="V39" s="728"/>
      <c r="W39" s="728"/>
      <c r="X39" s="728"/>
      <c r="Y39" s="728"/>
      <c r="Z39" s="728"/>
      <c r="AA39" s="728"/>
      <c r="AB39" s="728"/>
      <c r="AC39" s="728"/>
      <c r="AD39" s="728"/>
      <c r="AE39" s="728"/>
      <c r="AF39" s="728"/>
      <c r="AG39" s="728"/>
      <c r="AH39" s="728"/>
      <c r="AI39" s="728"/>
      <c r="AJ39" s="728"/>
      <c r="AK39" s="728"/>
      <c r="AL39" s="728"/>
      <c r="AM39" s="728"/>
      <c r="AN39" s="728"/>
      <c r="AO39" s="728"/>
      <c r="AP39" s="728"/>
      <c r="AQ39" s="729"/>
      <c r="AR39" s="63"/>
      <c r="AS39" s="62"/>
      <c r="AT39" s="61"/>
      <c r="AU39" s="60"/>
    </row>
    <row r="40" spans="1:48" s="295" customFormat="1" ht="16.5" customHeight="1" outlineLevel="1" thickBot="1" x14ac:dyDescent="0.25">
      <c r="A40" s="59"/>
      <c r="B40" s="58">
        <v>301</v>
      </c>
      <c r="C40" s="57"/>
      <c r="D40" s="727"/>
      <c r="E40" s="728"/>
      <c r="F40" s="728"/>
      <c r="G40" s="728"/>
      <c r="H40" s="728"/>
      <c r="I40" s="728"/>
      <c r="J40" s="728"/>
      <c r="K40" s="729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727"/>
      <c r="U40" s="728"/>
      <c r="V40" s="728"/>
      <c r="W40" s="728"/>
      <c r="X40" s="728"/>
      <c r="Y40" s="728"/>
      <c r="Z40" s="728"/>
      <c r="AA40" s="728"/>
      <c r="AB40" s="728"/>
      <c r="AC40" s="728"/>
      <c r="AD40" s="728"/>
      <c r="AE40" s="728"/>
      <c r="AF40" s="728"/>
      <c r="AG40" s="728"/>
      <c r="AH40" s="728"/>
      <c r="AI40" s="728"/>
      <c r="AJ40" s="728"/>
      <c r="AK40" s="728"/>
      <c r="AL40" s="728"/>
      <c r="AM40" s="728"/>
      <c r="AN40" s="728"/>
      <c r="AO40" s="728"/>
      <c r="AP40" s="728"/>
      <c r="AQ40" s="729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727"/>
      <c r="E41" s="728"/>
      <c r="F41" s="728"/>
      <c r="G41" s="728"/>
      <c r="H41" s="728"/>
      <c r="I41" s="728"/>
      <c r="J41" s="728"/>
      <c r="K41" s="729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727"/>
      <c r="U41" s="728"/>
      <c r="V41" s="728"/>
      <c r="W41" s="728"/>
      <c r="X41" s="728"/>
      <c r="Y41" s="728"/>
      <c r="Z41" s="728"/>
      <c r="AA41" s="728"/>
      <c r="AB41" s="728"/>
      <c r="AC41" s="728"/>
      <c r="AD41" s="728"/>
      <c r="AE41" s="728"/>
      <c r="AF41" s="728"/>
      <c r="AG41" s="728"/>
      <c r="AH41" s="728"/>
      <c r="AI41" s="728"/>
      <c r="AJ41" s="728"/>
      <c r="AK41" s="728"/>
      <c r="AL41" s="728"/>
      <c r="AM41" s="728"/>
      <c r="AN41" s="728"/>
      <c r="AO41" s="728"/>
      <c r="AP41" s="728"/>
      <c r="AQ41" s="729"/>
      <c r="AR41" s="549"/>
      <c r="AS41" s="558"/>
      <c r="AT41" s="587"/>
      <c r="AU41" s="548"/>
    </row>
    <row r="42" spans="1:48" s="295" customFormat="1" ht="16.5" customHeight="1" outlineLevel="1" x14ac:dyDescent="0.2">
      <c r="A42" s="59"/>
      <c r="B42" s="75" t="s">
        <v>36</v>
      </c>
      <c r="C42" s="85"/>
      <c r="D42" s="727"/>
      <c r="E42" s="728"/>
      <c r="F42" s="728"/>
      <c r="G42" s="728"/>
      <c r="H42" s="728"/>
      <c r="I42" s="728"/>
      <c r="J42" s="728"/>
      <c r="K42" s="729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727"/>
      <c r="U42" s="728"/>
      <c r="V42" s="728"/>
      <c r="W42" s="728"/>
      <c r="X42" s="728"/>
      <c r="Y42" s="728"/>
      <c r="Z42" s="728"/>
      <c r="AA42" s="728"/>
      <c r="AB42" s="728"/>
      <c r="AC42" s="728"/>
      <c r="AD42" s="728"/>
      <c r="AE42" s="728"/>
      <c r="AF42" s="728"/>
      <c r="AG42" s="728"/>
      <c r="AH42" s="728"/>
      <c r="AI42" s="728"/>
      <c r="AJ42" s="728"/>
      <c r="AK42" s="728"/>
      <c r="AL42" s="728"/>
      <c r="AM42" s="728"/>
      <c r="AN42" s="728"/>
      <c r="AO42" s="728"/>
      <c r="AP42" s="728"/>
      <c r="AQ42" s="729"/>
      <c r="AR42" s="528"/>
      <c r="AS42" s="529"/>
      <c r="AT42" s="530"/>
      <c r="AU42" s="531"/>
      <c r="AV42" s="295">
        <f>COUNTA(D42:AU42)</f>
        <v>4</v>
      </c>
    </row>
    <row r="43" spans="1:48" s="295" customFormat="1" ht="16.5" customHeight="1" outlineLevel="1" x14ac:dyDescent="0.2">
      <c r="A43" s="59"/>
      <c r="B43" s="73" t="s">
        <v>35</v>
      </c>
      <c r="C43" s="80"/>
      <c r="D43" s="727"/>
      <c r="E43" s="728"/>
      <c r="F43" s="728"/>
      <c r="G43" s="728"/>
      <c r="H43" s="728"/>
      <c r="I43" s="728"/>
      <c r="J43" s="728"/>
      <c r="K43" s="729"/>
      <c r="L43" s="525"/>
      <c r="M43" s="526"/>
      <c r="N43" s="519"/>
      <c r="O43" s="520"/>
      <c r="P43" s="519"/>
      <c r="Q43" s="522"/>
      <c r="R43" s="519"/>
      <c r="S43" s="519"/>
      <c r="T43" s="727"/>
      <c r="U43" s="728"/>
      <c r="V43" s="728"/>
      <c r="W43" s="728"/>
      <c r="X43" s="728"/>
      <c r="Y43" s="728"/>
      <c r="Z43" s="728"/>
      <c r="AA43" s="728"/>
      <c r="AB43" s="728"/>
      <c r="AC43" s="728"/>
      <c r="AD43" s="728"/>
      <c r="AE43" s="728"/>
      <c r="AF43" s="728"/>
      <c r="AG43" s="728"/>
      <c r="AH43" s="728"/>
      <c r="AI43" s="728"/>
      <c r="AJ43" s="728"/>
      <c r="AK43" s="728"/>
      <c r="AL43" s="728"/>
      <c r="AM43" s="728"/>
      <c r="AN43" s="728"/>
      <c r="AO43" s="728"/>
      <c r="AP43" s="728"/>
      <c r="AQ43" s="729"/>
      <c r="AR43" s="539"/>
      <c r="AS43" s="540"/>
      <c r="AT43" s="541"/>
      <c r="AU43" s="542"/>
    </row>
    <row r="44" spans="1:48" s="295" customFormat="1" ht="16.5" customHeight="1" outlineLevel="1" x14ac:dyDescent="0.2">
      <c r="A44" s="59"/>
      <c r="B44" s="72" t="s">
        <v>112</v>
      </c>
      <c r="C44" s="80">
        <v>40</v>
      </c>
      <c r="D44" s="727"/>
      <c r="E44" s="728"/>
      <c r="F44" s="728"/>
      <c r="G44" s="728"/>
      <c r="H44" s="728"/>
      <c r="I44" s="728"/>
      <c r="J44" s="728"/>
      <c r="K44" s="729"/>
      <c r="L44" s="69"/>
      <c r="M44" s="68"/>
      <c r="N44" s="66"/>
      <c r="O44" s="67"/>
      <c r="P44" s="66"/>
      <c r="Q44" s="68"/>
      <c r="R44" s="66"/>
      <c r="S44" s="64"/>
      <c r="T44" s="727"/>
      <c r="U44" s="728"/>
      <c r="V44" s="728"/>
      <c r="W44" s="728"/>
      <c r="X44" s="728"/>
      <c r="Y44" s="728"/>
      <c r="Z44" s="728"/>
      <c r="AA44" s="728"/>
      <c r="AB44" s="728"/>
      <c r="AC44" s="728"/>
      <c r="AD44" s="728"/>
      <c r="AE44" s="728"/>
      <c r="AF44" s="728"/>
      <c r="AG44" s="728"/>
      <c r="AH44" s="728"/>
      <c r="AI44" s="728"/>
      <c r="AJ44" s="728"/>
      <c r="AK44" s="728"/>
      <c r="AL44" s="728"/>
      <c r="AM44" s="728"/>
      <c r="AN44" s="728"/>
      <c r="AO44" s="728"/>
      <c r="AP44" s="728"/>
      <c r="AQ44" s="729"/>
      <c r="AR44" s="63"/>
      <c r="AS44" s="62"/>
      <c r="AT44" s="61"/>
      <c r="AU44" s="60"/>
    </row>
    <row r="45" spans="1:48" s="295" customFormat="1" ht="16.5" customHeight="1" outlineLevel="1" thickBot="1" x14ac:dyDescent="0.25">
      <c r="A45" s="59"/>
      <c r="B45" s="58">
        <v>403</v>
      </c>
      <c r="C45" s="82">
        <v>44</v>
      </c>
      <c r="D45" s="727"/>
      <c r="E45" s="728"/>
      <c r="F45" s="728"/>
      <c r="G45" s="728"/>
      <c r="H45" s="728"/>
      <c r="I45" s="728"/>
      <c r="J45" s="728"/>
      <c r="K45" s="729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727"/>
      <c r="U45" s="728"/>
      <c r="V45" s="728"/>
      <c r="W45" s="728"/>
      <c r="X45" s="728"/>
      <c r="Y45" s="728"/>
      <c r="Z45" s="728"/>
      <c r="AA45" s="728"/>
      <c r="AB45" s="728"/>
      <c r="AC45" s="728"/>
      <c r="AD45" s="728"/>
      <c r="AE45" s="728"/>
      <c r="AF45" s="728"/>
      <c r="AG45" s="728"/>
      <c r="AH45" s="728"/>
      <c r="AI45" s="728"/>
      <c r="AJ45" s="728"/>
      <c r="AK45" s="728"/>
      <c r="AL45" s="728"/>
      <c r="AM45" s="728"/>
      <c r="AN45" s="728"/>
      <c r="AO45" s="728"/>
      <c r="AP45" s="728"/>
      <c r="AQ45" s="729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727"/>
      <c r="E46" s="728"/>
      <c r="F46" s="728"/>
      <c r="G46" s="728"/>
      <c r="H46" s="728"/>
      <c r="I46" s="728"/>
      <c r="J46" s="728"/>
      <c r="K46" s="729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727"/>
      <c r="U46" s="728"/>
      <c r="V46" s="728"/>
      <c r="W46" s="728"/>
      <c r="X46" s="728"/>
      <c r="Y46" s="728"/>
      <c r="Z46" s="728"/>
      <c r="AA46" s="728"/>
      <c r="AB46" s="728"/>
      <c r="AC46" s="728"/>
      <c r="AD46" s="728"/>
      <c r="AE46" s="728"/>
      <c r="AF46" s="728"/>
      <c r="AG46" s="728"/>
      <c r="AH46" s="728"/>
      <c r="AI46" s="728"/>
      <c r="AJ46" s="728"/>
      <c r="AK46" s="728"/>
      <c r="AL46" s="728"/>
      <c r="AM46" s="728"/>
      <c r="AN46" s="728"/>
      <c r="AO46" s="728"/>
      <c r="AP46" s="728"/>
      <c r="AQ46" s="729"/>
      <c r="AR46" s="575"/>
      <c r="AS46" s="576"/>
      <c r="AT46" s="543"/>
      <c r="AU46" s="548"/>
    </row>
    <row r="47" spans="1:48" s="295" customFormat="1" ht="16.5" customHeight="1" outlineLevel="1" x14ac:dyDescent="0.2">
      <c r="A47" s="59"/>
      <c r="B47" s="75" t="s">
        <v>12</v>
      </c>
      <c r="C47" s="85"/>
      <c r="D47" s="727"/>
      <c r="E47" s="728"/>
      <c r="F47" s="728"/>
      <c r="G47" s="728"/>
      <c r="H47" s="728"/>
      <c r="I47" s="728"/>
      <c r="J47" s="728"/>
      <c r="K47" s="729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727"/>
      <c r="U47" s="728"/>
      <c r="V47" s="728"/>
      <c r="W47" s="728"/>
      <c r="X47" s="728"/>
      <c r="Y47" s="728"/>
      <c r="Z47" s="728"/>
      <c r="AA47" s="728"/>
      <c r="AB47" s="728"/>
      <c r="AC47" s="728"/>
      <c r="AD47" s="728"/>
      <c r="AE47" s="728"/>
      <c r="AF47" s="728"/>
      <c r="AG47" s="728"/>
      <c r="AH47" s="728"/>
      <c r="AI47" s="728"/>
      <c r="AJ47" s="728"/>
      <c r="AK47" s="728"/>
      <c r="AL47" s="728"/>
      <c r="AM47" s="728"/>
      <c r="AN47" s="728"/>
      <c r="AO47" s="728"/>
      <c r="AP47" s="728"/>
      <c r="AQ47" s="729"/>
      <c r="AR47" s="528"/>
      <c r="AS47" s="529"/>
      <c r="AT47" s="530"/>
      <c r="AU47" s="531"/>
      <c r="AV47" s="295">
        <f>COUNTA(D47:AU47)</f>
        <v>4</v>
      </c>
    </row>
    <row r="48" spans="1:48" s="295" customFormat="1" ht="16.5" customHeight="1" outlineLevel="1" x14ac:dyDescent="0.2">
      <c r="A48" s="59"/>
      <c r="B48" s="73" t="s">
        <v>35</v>
      </c>
      <c r="C48" s="84"/>
      <c r="D48" s="727"/>
      <c r="E48" s="728"/>
      <c r="F48" s="728"/>
      <c r="G48" s="728"/>
      <c r="H48" s="728"/>
      <c r="I48" s="728"/>
      <c r="J48" s="728"/>
      <c r="K48" s="729"/>
      <c r="L48" s="525"/>
      <c r="M48" s="526"/>
      <c r="N48" s="519"/>
      <c r="O48" s="520"/>
      <c r="P48" s="519"/>
      <c r="Q48" s="522"/>
      <c r="R48" s="519"/>
      <c r="S48" s="519"/>
      <c r="T48" s="727"/>
      <c r="U48" s="728"/>
      <c r="V48" s="728"/>
      <c r="W48" s="728"/>
      <c r="X48" s="728"/>
      <c r="Y48" s="728"/>
      <c r="Z48" s="728"/>
      <c r="AA48" s="728"/>
      <c r="AB48" s="728"/>
      <c r="AC48" s="728"/>
      <c r="AD48" s="728"/>
      <c r="AE48" s="728"/>
      <c r="AF48" s="728"/>
      <c r="AG48" s="728"/>
      <c r="AH48" s="728"/>
      <c r="AI48" s="728"/>
      <c r="AJ48" s="728"/>
      <c r="AK48" s="728"/>
      <c r="AL48" s="728"/>
      <c r="AM48" s="728"/>
      <c r="AN48" s="728"/>
      <c r="AO48" s="728"/>
      <c r="AP48" s="728"/>
      <c r="AQ48" s="729"/>
      <c r="AR48" s="539"/>
      <c r="AS48" s="540"/>
      <c r="AT48" s="541"/>
      <c r="AU48" s="542"/>
    </row>
    <row r="49" spans="1:48" s="295" customFormat="1" ht="16.5" customHeight="1" outlineLevel="1" x14ac:dyDescent="0.2">
      <c r="A49" s="59"/>
      <c r="B49" s="72" t="s">
        <v>111</v>
      </c>
      <c r="C49" s="71">
        <v>40</v>
      </c>
      <c r="D49" s="727"/>
      <c r="E49" s="728"/>
      <c r="F49" s="728"/>
      <c r="G49" s="728"/>
      <c r="H49" s="728"/>
      <c r="I49" s="728"/>
      <c r="J49" s="728"/>
      <c r="K49" s="729"/>
      <c r="L49" s="69"/>
      <c r="M49" s="68"/>
      <c r="N49" s="66"/>
      <c r="O49" s="67"/>
      <c r="P49" s="66"/>
      <c r="Q49" s="68"/>
      <c r="R49" s="66"/>
      <c r="S49" s="64"/>
      <c r="T49" s="727"/>
      <c r="U49" s="728"/>
      <c r="V49" s="728"/>
      <c r="W49" s="728"/>
      <c r="X49" s="728"/>
      <c r="Y49" s="728"/>
      <c r="Z49" s="728"/>
      <c r="AA49" s="728"/>
      <c r="AB49" s="728"/>
      <c r="AC49" s="728"/>
      <c r="AD49" s="728"/>
      <c r="AE49" s="728"/>
      <c r="AF49" s="728"/>
      <c r="AG49" s="728"/>
      <c r="AH49" s="728"/>
      <c r="AI49" s="728"/>
      <c r="AJ49" s="728"/>
      <c r="AK49" s="728"/>
      <c r="AL49" s="728"/>
      <c r="AM49" s="728"/>
      <c r="AN49" s="728"/>
      <c r="AO49" s="728"/>
      <c r="AP49" s="728"/>
      <c r="AQ49" s="729"/>
      <c r="AR49" s="63"/>
      <c r="AS49" s="62"/>
      <c r="AT49" s="61"/>
      <c r="AU49" s="60"/>
    </row>
    <row r="50" spans="1:48" s="295" customFormat="1" ht="16.5" customHeight="1" outlineLevel="1" thickBot="1" x14ac:dyDescent="0.25">
      <c r="A50" s="59"/>
      <c r="B50" s="58">
        <v>404</v>
      </c>
      <c r="C50" s="82">
        <v>44</v>
      </c>
      <c r="D50" s="727"/>
      <c r="E50" s="728"/>
      <c r="F50" s="728"/>
      <c r="G50" s="728"/>
      <c r="H50" s="728"/>
      <c r="I50" s="728"/>
      <c r="J50" s="728"/>
      <c r="K50" s="729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727"/>
      <c r="U50" s="728"/>
      <c r="V50" s="728"/>
      <c r="W50" s="728"/>
      <c r="X50" s="728"/>
      <c r="Y50" s="728"/>
      <c r="Z50" s="728"/>
      <c r="AA50" s="728"/>
      <c r="AB50" s="728"/>
      <c r="AC50" s="728"/>
      <c r="AD50" s="728"/>
      <c r="AE50" s="728"/>
      <c r="AF50" s="728"/>
      <c r="AG50" s="728"/>
      <c r="AH50" s="728"/>
      <c r="AI50" s="728"/>
      <c r="AJ50" s="728"/>
      <c r="AK50" s="728"/>
      <c r="AL50" s="728"/>
      <c r="AM50" s="728"/>
      <c r="AN50" s="728"/>
      <c r="AO50" s="728"/>
      <c r="AP50" s="728"/>
      <c r="AQ50" s="729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727"/>
      <c r="E51" s="728"/>
      <c r="F51" s="728"/>
      <c r="G51" s="728"/>
      <c r="H51" s="728"/>
      <c r="I51" s="728"/>
      <c r="J51" s="728"/>
      <c r="K51" s="729"/>
      <c r="L51" s="549"/>
      <c r="M51" s="546"/>
      <c r="N51" s="543"/>
      <c r="O51" s="544"/>
      <c r="P51" s="545"/>
      <c r="Q51" s="546"/>
      <c r="R51" s="547"/>
      <c r="S51" s="548"/>
      <c r="T51" s="727"/>
      <c r="U51" s="728"/>
      <c r="V51" s="728"/>
      <c r="W51" s="728"/>
      <c r="X51" s="728"/>
      <c r="Y51" s="728"/>
      <c r="Z51" s="728"/>
      <c r="AA51" s="728"/>
      <c r="AB51" s="728"/>
      <c r="AC51" s="728"/>
      <c r="AD51" s="728"/>
      <c r="AE51" s="728"/>
      <c r="AF51" s="728"/>
      <c r="AG51" s="728"/>
      <c r="AH51" s="728"/>
      <c r="AI51" s="728"/>
      <c r="AJ51" s="728"/>
      <c r="AK51" s="728"/>
      <c r="AL51" s="728"/>
      <c r="AM51" s="728"/>
      <c r="AN51" s="728"/>
      <c r="AO51" s="728"/>
      <c r="AP51" s="728"/>
      <c r="AQ51" s="729"/>
      <c r="AR51" s="575"/>
      <c r="AS51" s="576"/>
      <c r="AT51" s="543"/>
      <c r="AU51" s="548"/>
    </row>
    <row r="52" spans="1:48" s="295" customFormat="1" ht="16.5" customHeight="1" outlineLevel="1" x14ac:dyDescent="0.2">
      <c r="A52" s="59"/>
      <c r="B52" s="75" t="s">
        <v>37</v>
      </c>
      <c r="C52" s="85"/>
      <c r="D52" s="727"/>
      <c r="E52" s="728"/>
      <c r="F52" s="728"/>
      <c r="G52" s="728"/>
      <c r="H52" s="728"/>
      <c r="I52" s="728"/>
      <c r="J52" s="728"/>
      <c r="K52" s="729"/>
      <c r="L52" s="537" t="s">
        <v>64</v>
      </c>
      <c r="M52" s="538"/>
      <c r="N52" s="527" t="s">
        <v>258</v>
      </c>
      <c r="O52" s="536"/>
      <c r="P52" s="574"/>
      <c r="Q52" s="563"/>
      <c r="R52" s="566"/>
      <c r="S52" s="531"/>
      <c r="T52" s="727"/>
      <c r="U52" s="728"/>
      <c r="V52" s="728"/>
      <c r="W52" s="728"/>
      <c r="X52" s="728"/>
      <c r="Y52" s="728"/>
      <c r="Z52" s="728"/>
      <c r="AA52" s="728"/>
      <c r="AB52" s="728"/>
      <c r="AC52" s="728"/>
      <c r="AD52" s="728"/>
      <c r="AE52" s="728"/>
      <c r="AF52" s="728"/>
      <c r="AG52" s="728"/>
      <c r="AH52" s="728"/>
      <c r="AI52" s="728"/>
      <c r="AJ52" s="728"/>
      <c r="AK52" s="728"/>
      <c r="AL52" s="728"/>
      <c r="AM52" s="728"/>
      <c r="AN52" s="728"/>
      <c r="AO52" s="728"/>
      <c r="AP52" s="728"/>
      <c r="AQ52" s="729"/>
      <c r="AR52" s="528"/>
      <c r="AS52" s="529"/>
      <c r="AT52" s="530"/>
      <c r="AU52" s="531"/>
      <c r="AV52" s="295">
        <f>COUNTA(D52:AU52)</f>
        <v>2</v>
      </c>
    </row>
    <row r="53" spans="1:48" s="295" customFormat="1" ht="16.5" customHeight="1" outlineLevel="1" x14ac:dyDescent="0.2">
      <c r="A53" s="59"/>
      <c r="B53" s="73" t="s">
        <v>35</v>
      </c>
      <c r="C53" s="84"/>
      <c r="D53" s="727"/>
      <c r="E53" s="728"/>
      <c r="F53" s="728"/>
      <c r="G53" s="728"/>
      <c r="H53" s="728"/>
      <c r="I53" s="728"/>
      <c r="J53" s="728"/>
      <c r="K53" s="729"/>
      <c r="L53" s="524"/>
      <c r="M53" s="522"/>
      <c r="N53" s="519"/>
      <c r="O53" s="520"/>
      <c r="P53" s="572"/>
      <c r="Q53" s="559"/>
      <c r="R53" s="573"/>
      <c r="S53" s="542"/>
      <c r="T53" s="727"/>
      <c r="U53" s="728"/>
      <c r="V53" s="728"/>
      <c r="W53" s="728"/>
      <c r="X53" s="728"/>
      <c r="Y53" s="728"/>
      <c r="Z53" s="728"/>
      <c r="AA53" s="728"/>
      <c r="AB53" s="728"/>
      <c r="AC53" s="728"/>
      <c r="AD53" s="728"/>
      <c r="AE53" s="728"/>
      <c r="AF53" s="728"/>
      <c r="AG53" s="728"/>
      <c r="AH53" s="728"/>
      <c r="AI53" s="728"/>
      <c r="AJ53" s="728"/>
      <c r="AK53" s="728"/>
      <c r="AL53" s="728"/>
      <c r="AM53" s="728"/>
      <c r="AN53" s="728"/>
      <c r="AO53" s="728"/>
      <c r="AP53" s="728"/>
      <c r="AQ53" s="729"/>
      <c r="AR53" s="539"/>
      <c r="AS53" s="540"/>
      <c r="AT53" s="541"/>
      <c r="AU53" s="542"/>
    </row>
    <row r="54" spans="1:48" s="295" customFormat="1" ht="16.5" customHeight="1" outlineLevel="1" x14ac:dyDescent="0.2">
      <c r="A54" s="59"/>
      <c r="B54" s="72" t="s">
        <v>152</v>
      </c>
      <c r="C54" s="71">
        <v>28</v>
      </c>
      <c r="D54" s="727"/>
      <c r="E54" s="728"/>
      <c r="F54" s="728"/>
      <c r="G54" s="728"/>
      <c r="H54" s="728"/>
      <c r="I54" s="728"/>
      <c r="J54" s="728"/>
      <c r="K54" s="729"/>
      <c r="L54" s="69"/>
      <c r="M54" s="68"/>
      <c r="N54" s="66"/>
      <c r="O54" s="67"/>
      <c r="P54" s="298"/>
      <c r="Q54" s="83"/>
      <c r="R54" s="298"/>
      <c r="S54" s="299"/>
      <c r="T54" s="727"/>
      <c r="U54" s="728"/>
      <c r="V54" s="728"/>
      <c r="W54" s="728"/>
      <c r="X54" s="728"/>
      <c r="Y54" s="728"/>
      <c r="Z54" s="728"/>
      <c r="AA54" s="728"/>
      <c r="AB54" s="728"/>
      <c r="AC54" s="728"/>
      <c r="AD54" s="728"/>
      <c r="AE54" s="728"/>
      <c r="AF54" s="728"/>
      <c r="AG54" s="728"/>
      <c r="AH54" s="728"/>
      <c r="AI54" s="728"/>
      <c r="AJ54" s="728"/>
      <c r="AK54" s="728"/>
      <c r="AL54" s="728"/>
      <c r="AM54" s="728"/>
      <c r="AN54" s="728"/>
      <c r="AO54" s="728"/>
      <c r="AP54" s="728"/>
      <c r="AQ54" s="729"/>
      <c r="AR54" s="63"/>
      <c r="AS54" s="62"/>
      <c r="AT54" s="61"/>
      <c r="AU54" s="60"/>
    </row>
    <row r="55" spans="1:48" s="295" customFormat="1" ht="16.5" customHeight="1" outlineLevel="1" thickBot="1" x14ac:dyDescent="0.25">
      <c r="A55" s="59"/>
      <c r="B55" s="58">
        <v>405</v>
      </c>
      <c r="C55" s="82"/>
      <c r="D55" s="727"/>
      <c r="E55" s="728"/>
      <c r="F55" s="728"/>
      <c r="G55" s="728"/>
      <c r="H55" s="728"/>
      <c r="I55" s="728"/>
      <c r="J55" s="728"/>
      <c r="K55" s="729"/>
      <c r="L55" s="509" t="s">
        <v>101</v>
      </c>
      <c r="M55" s="510"/>
      <c r="N55" s="510" t="s">
        <v>126</v>
      </c>
      <c r="O55" s="570"/>
      <c r="P55" s="632"/>
      <c r="Q55" s="550"/>
      <c r="R55" s="553"/>
      <c r="S55" s="501"/>
      <c r="T55" s="727"/>
      <c r="U55" s="728"/>
      <c r="V55" s="728"/>
      <c r="W55" s="728"/>
      <c r="X55" s="728"/>
      <c r="Y55" s="728"/>
      <c r="Z55" s="728"/>
      <c r="AA55" s="728"/>
      <c r="AB55" s="728"/>
      <c r="AC55" s="728"/>
      <c r="AD55" s="728"/>
      <c r="AE55" s="728"/>
      <c r="AF55" s="728"/>
      <c r="AG55" s="728"/>
      <c r="AH55" s="728"/>
      <c r="AI55" s="728"/>
      <c r="AJ55" s="728"/>
      <c r="AK55" s="728"/>
      <c r="AL55" s="728"/>
      <c r="AM55" s="728"/>
      <c r="AN55" s="728"/>
      <c r="AO55" s="728"/>
      <c r="AP55" s="728"/>
      <c r="AQ55" s="729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727"/>
      <c r="E56" s="728"/>
      <c r="F56" s="728"/>
      <c r="G56" s="728"/>
      <c r="H56" s="728"/>
      <c r="I56" s="728"/>
      <c r="J56" s="728"/>
      <c r="K56" s="729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727"/>
      <c r="U56" s="728"/>
      <c r="V56" s="728"/>
      <c r="W56" s="728"/>
      <c r="X56" s="728"/>
      <c r="Y56" s="728"/>
      <c r="Z56" s="728"/>
      <c r="AA56" s="728"/>
      <c r="AB56" s="728"/>
      <c r="AC56" s="728"/>
      <c r="AD56" s="728"/>
      <c r="AE56" s="728"/>
      <c r="AF56" s="728"/>
      <c r="AG56" s="728"/>
      <c r="AH56" s="728"/>
      <c r="AI56" s="728"/>
      <c r="AJ56" s="728"/>
      <c r="AK56" s="728"/>
      <c r="AL56" s="728"/>
      <c r="AM56" s="728"/>
      <c r="AN56" s="728"/>
      <c r="AO56" s="728"/>
      <c r="AP56" s="728"/>
      <c r="AQ56" s="729"/>
      <c r="AR56" s="549"/>
      <c r="AS56" s="558"/>
      <c r="AT56" s="543"/>
      <c r="AU56" s="548"/>
    </row>
    <row r="57" spans="1:48" s="295" customFormat="1" ht="16.5" customHeight="1" outlineLevel="1" x14ac:dyDescent="0.2">
      <c r="A57" s="59"/>
      <c r="B57" s="75" t="s">
        <v>11</v>
      </c>
      <c r="C57" s="81"/>
      <c r="D57" s="727"/>
      <c r="E57" s="728"/>
      <c r="F57" s="728"/>
      <c r="G57" s="728"/>
      <c r="H57" s="728"/>
      <c r="I57" s="728"/>
      <c r="J57" s="728"/>
      <c r="K57" s="729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727"/>
      <c r="U57" s="728"/>
      <c r="V57" s="728"/>
      <c r="W57" s="728"/>
      <c r="X57" s="728"/>
      <c r="Y57" s="728"/>
      <c r="Z57" s="728"/>
      <c r="AA57" s="728"/>
      <c r="AB57" s="728"/>
      <c r="AC57" s="728"/>
      <c r="AD57" s="728"/>
      <c r="AE57" s="728"/>
      <c r="AF57" s="728"/>
      <c r="AG57" s="728"/>
      <c r="AH57" s="728"/>
      <c r="AI57" s="728"/>
      <c r="AJ57" s="728"/>
      <c r="AK57" s="728"/>
      <c r="AL57" s="728"/>
      <c r="AM57" s="728"/>
      <c r="AN57" s="728"/>
      <c r="AO57" s="728"/>
      <c r="AP57" s="728"/>
      <c r="AQ57" s="729"/>
      <c r="AR57" s="528"/>
      <c r="AS57" s="529"/>
      <c r="AT57" s="530"/>
      <c r="AU57" s="531"/>
      <c r="AV57" s="295">
        <f>COUNTA(D57:AU57)</f>
        <v>4</v>
      </c>
    </row>
    <row r="58" spans="1:48" s="295" customFormat="1" ht="16.5" customHeight="1" outlineLevel="1" x14ac:dyDescent="0.2">
      <c r="A58" s="59"/>
      <c r="B58" s="73" t="s">
        <v>35</v>
      </c>
      <c r="C58" s="80"/>
      <c r="D58" s="727"/>
      <c r="E58" s="728"/>
      <c r="F58" s="728"/>
      <c r="G58" s="728"/>
      <c r="H58" s="728"/>
      <c r="I58" s="728"/>
      <c r="J58" s="728"/>
      <c r="K58" s="729"/>
      <c r="L58" s="525"/>
      <c r="M58" s="526"/>
      <c r="N58" s="519"/>
      <c r="O58" s="520"/>
      <c r="P58" s="519"/>
      <c r="Q58" s="522"/>
      <c r="R58" s="519"/>
      <c r="S58" s="519"/>
      <c r="T58" s="727"/>
      <c r="U58" s="728"/>
      <c r="V58" s="728"/>
      <c r="W58" s="728"/>
      <c r="X58" s="728"/>
      <c r="Y58" s="728"/>
      <c r="Z58" s="728"/>
      <c r="AA58" s="728"/>
      <c r="AB58" s="728"/>
      <c r="AC58" s="728"/>
      <c r="AD58" s="728"/>
      <c r="AE58" s="728"/>
      <c r="AF58" s="728"/>
      <c r="AG58" s="728"/>
      <c r="AH58" s="728"/>
      <c r="AI58" s="728"/>
      <c r="AJ58" s="728"/>
      <c r="AK58" s="728"/>
      <c r="AL58" s="728"/>
      <c r="AM58" s="728"/>
      <c r="AN58" s="728"/>
      <c r="AO58" s="728"/>
      <c r="AP58" s="728"/>
      <c r="AQ58" s="729"/>
      <c r="AR58" s="292"/>
      <c r="AS58" s="293"/>
      <c r="AT58" s="541"/>
      <c r="AU58" s="542"/>
    </row>
    <row r="59" spans="1:48" s="295" customFormat="1" ht="16.5" customHeight="1" outlineLevel="1" x14ac:dyDescent="0.2">
      <c r="A59" s="59"/>
      <c r="B59" s="72" t="s">
        <v>38</v>
      </c>
      <c r="C59" s="80">
        <v>32</v>
      </c>
      <c r="D59" s="727"/>
      <c r="E59" s="728"/>
      <c r="F59" s="728"/>
      <c r="G59" s="728"/>
      <c r="H59" s="728"/>
      <c r="I59" s="728"/>
      <c r="J59" s="728"/>
      <c r="K59" s="729"/>
      <c r="L59" s="69"/>
      <c r="M59" s="68"/>
      <c r="N59" s="66"/>
      <c r="O59" s="67"/>
      <c r="P59" s="66"/>
      <c r="Q59" s="68"/>
      <c r="R59" s="66"/>
      <c r="S59" s="64"/>
      <c r="T59" s="727"/>
      <c r="U59" s="728"/>
      <c r="V59" s="728"/>
      <c r="W59" s="728"/>
      <c r="X59" s="728"/>
      <c r="Y59" s="728"/>
      <c r="Z59" s="728"/>
      <c r="AA59" s="728"/>
      <c r="AB59" s="728"/>
      <c r="AC59" s="728"/>
      <c r="AD59" s="728"/>
      <c r="AE59" s="728"/>
      <c r="AF59" s="728"/>
      <c r="AG59" s="728"/>
      <c r="AH59" s="728"/>
      <c r="AI59" s="728"/>
      <c r="AJ59" s="728"/>
      <c r="AK59" s="728"/>
      <c r="AL59" s="728"/>
      <c r="AM59" s="728"/>
      <c r="AN59" s="728"/>
      <c r="AO59" s="728"/>
      <c r="AP59" s="728"/>
      <c r="AQ59" s="729"/>
      <c r="AR59" s="63"/>
      <c r="AS59" s="62"/>
      <c r="AT59" s="61"/>
      <c r="AU59" s="60"/>
    </row>
    <row r="60" spans="1:48" s="295" customFormat="1" ht="16.5" customHeight="1" outlineLevel="1" thickBot="1" x14ac:dyDescent="0.25">
      <c r="A60" s="59"/>
      <c r="B60" s="58">
        <v>401</v>
      </c>
      <c r="C60" s="57">
        <v>33</v>
      </c>
      <c r="D60" s="727"/>
      <c r="E60" s="728"/>
      <c r="F60" s="728"/>
      <c r="G60" s="728"/>
      <c r="H60" s="728"/>
      <c r="I60" s="728"/>
      <c r="J60" s="728"/>
      <c r="K60" s="729"/>
      <c r="L60" s="509" t="s">
        <v>50</v>
      </c>
      <c r="M60" s="510"/>
      <c r="N60" s="776" t="s">
        <v>151</v>
      </c>
      <c r="O60" s="775"/>
      <c r="P60" s="511" t="s">
        <v>48</v>
      </c>
      <c r="Q60" s="513"/>
      <c r="R60" s="496" t="s">
        <v>46</v>
      </c>
      <c r="S60" s="497"/>
      <c r="T60" s="727"/>
      <c r="U60" s="728"/>
      <c r="V60" s="728"/>
      <c r="W60" s="728"/>
      <c r="X60" s="728"/>
      <c r="Y60" s="728"/>
      <c r="Z60" s="728"/>
      <c r="AA60" s="728"/>
      <c r="AB60" s="728"/>
      <c r="AC60" s="728"/>
      <c r="AD60" s="728"/>
      <c r="AE60" s="728"/>
      <c r="AF60" s="728"/>
      <c r="AG60" s="728"/>
      <c r="AH60" s="728"/>
      <c r="AI60" s="728"/>
      <c r="AJ60" s="728"/>
      <c r="AK60" s="728"/>
      <c r="AL60" s="728"/>
      <c r="AM60" s="728"/>
      <c r="AN60" s="728"/>
      <c r="AO60" s="728"/>
      <c r="AP60" s="728"/>
      <c r="AQ60" s="729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727"/>
      <c r="E61" s="728"/>
      <c r="F61" s="728"/>
      <c r="G61" s="728"/>
      <c r="H61" s="728"/>
      <c r="I61" s="728"/>
      <c r="J61" s="728"/>
      <c r="K61" s="729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727"/>
      <c r="U61" s="728"/>
      <c r="V61" s="728"/>
      <c r="W61" s="728"/>
      <c r="X61" s="728"/>
      <c r="Y61" s="728"/>
      <c r="Z61" s="728"/>
      <c r="AA61" s="728"/>
      <c r="AB61" s="728"/>
      <c r="AC61" s="728"/>
      <c r="AD61" s="728"/>
      <c r="AE61" s="728"/>
      <c r="AF61" s="728"/>
      <c r="AG61" s="728"/>
      <c r="AH61" s="728"/>
      <c r="AI61" s="728"/>
      <c r="AJ61" s="728"/>
      <c r="AK61" s="728"/>
      <c r="AL61" s="728"/>
      <c r="AM61" s="728"/>
      <c r="AN61" s="728"/>
      <c r="AO61" s="728"/>
      <c r="AP61" s="728"/>
      <c r="AQ61" s="729"/>
      <c r="AR61" s="549"/>
      <c r="AS61" s="558"/>
      <c r="AT61" s="543"/>
      <c r="AU61" s="548"/>
    </row>
    <row r="62" spans="1:48" s="295" customFormat="1" ht="16.5" customHeight="1" outlineLevel="1" x14ac:dyDescent="0.2">
      <c r="A62" s="59"/>
      <c r="B62" s="75" t="s">
        <v>119</v>
      </c>
      <c r="C62" s="81"/>
      <c r="D62" s="727"/>
      <c r="E62" s="728"/>
      <c r="F62" s="728"/>
      <c r="G62" s="728"/>
      <c r="H62" s="728"/>
      <c r="I62" s="728"/>
      <c r="J62" s="728"/>
      <c r="K62" s="729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727"/>
      <c r="U62" s="728"/>
      <c r="V62" s="728"/>
      <c r="W62" s="728"/>
      <c r="X62" s="728"/>
      <c r="Y62" s="728"/>
      <c r="Z62" s="728"/>
      <c r="AA62" s="728"/>
      <c r="AB62" s="728"/>
      <c r="AC62" s="728"/>
      <c r="AD62" s="728"/>
      <c r="AE62" s="728"/>
      <c r="AF62" s="728"/>
      <c r="AG62" s="728"/>
      <c r="AH62" s="728"/>
      <c r="AI62" s="728"/>
      <c r="AJ62" s="728"/>
      <c r="AK62" s="728"/>
      <c r="AL62" s="728"/>
      <c r="AM62" s="728"/>
      <c r="AN62" s="728"/>
      <c r="AO62" s="728"/>
      <c r="AP62" s="728"/>
      <c r="AQ62" s="729"/>
      <c r="AR62" s="528"/>
      <c r="AS62" s="529"/>
      <c r="AT62" s="530"/>
      <c r="AU62" s="531"/>
      <c r="AV62" s="295">
        <f>COUNTA(D62:AU62)</f>
        <v>4</v>
      </c>
    </row>
    <row r="63" spans="1:48" s="295" customFormat="1" ht="16.5" customHeight="1" outlineLevel="1" x14ac:dyDescent="0.2">
      <c r="A63" s="59"/>
      <c r="B63" s="73" t="s">
        <v>35</v>
      </c>
      <c r="C63" s="80"/>
      <c r="D63" s="727"/>
      <c r="E63" s="728"/>
      <c r="F63" s="728"/>
      <c r="G63" s="728"/>
      <c r="H63" s="728"/>
      <c r="I63" s="728"/>
      <c r="J63" s="728"/>
      <c r="K63" s="729"/>
      <c r="L63" s="525"/>
      <c r="M63" s="526"/>
      <c r="N63" s="519"/>
      <c r="O63" s="520"/>
      <c r="P63" s="519"/>
      <c r="Q63" s="522"/>
      <c r="R63" s="519"/>
      <c r="S63" s="519"/>
      <c r="T63" s="727"/>
      <c r="U63" s="728"/>
      <c r="V63" s="728"/>
      <c r="W63" s="728"/>
      <c r="X63" s="728"/>
      <c r="Y63" s="728"/>
      <c r="Z63" s="728"/>
      <c r="AA63" s="728"/>
      <c r="AB63" s="728"/>
      <c r="AC63" s="728"/>
      <c r="AD63" s="728"/>
      <c r="AE63" s="728"/>
      <c r="AF63" s="728"/>
      <c r="AG63" s="728"/>
      <c r="AH63" s="728"/>
      <c r="AI63" s="728"/>
      <c r="AJ63" s="728"/>
      <c r="AK63" s="728"/>
      <c r="AL63" s="728"/>
      <c r="AM63" s="728"/>
      <c r="AN63" s="728"/>
      <c r="AO63" s="728"/>
      <c r="AP63" s="728"/>
      <c r="AQ63" s="729"/>
      <c r="AR63" s="292"/>
      <c r="AS63" s="293"/>
      <c r="AT63" s="541"/>
      <c r="AU63" s="542"/>
    </row>
    <row r="64" spans="1:48" s="295" customFormat="1" ht="16.5" customHeight="1" outlineLevel="1" x14ac:dyDescent="0.2">
      <c r="A64" s="59"/>
      <c r="B64" s="72" t="s">
        <v>40</v>
      </c>
      <c r="C64" s="80">
        <v>32</v>
      </c>
      <c r="D64" s="727"/>
      <c r="E64" s="728"/>
      <c r="F64" s="728"/>
      <c r="G64" s="728"/>
      <c r="H64" s="728"/>
      <c r="I64" s="728"/>
      <c r="J64" s="728"/>
      <c r="K64" s="729"/>
      <c r="L64" s="69"/>
      <c r="M64" s="68"/>
      <c r="N64" s="66"/>
      <c r="O64" s="67"/>
      <c r="P64" s="66"/>
      <c r="Q64" s="68"/>
      <c r="R64" s="66"/>
      <c r="S64" s="64"/>
      <c r="T64" s="727"/>
      <c r="U64" s="728"/>
      <c r="V64" s="728"/>
      <c r="W64" s="728"/>
      <c r="X64" s="728"/>
      <c r="Y64" s="728"/>
      <c r="Z64" s="728"/>
      <c r="AA64" s="728"/>
      <c r="AB64" s="728"/>
      <c r="AC64" s="728"/>
      <c r="AD64" s="728"/>
      <c r="AE64" s="728"/>
      <c r="AF64" s="728"/>
      <c r="AG64" s="728"/>
      <c r="AH64" s="728"/>
      <c r="AI64" s="728"/>
      <c r="AJ64" s="728"/>
      <c r="AK64" s="728"/>
      <c r="AL64" s="728"/>
      <c r="AM64" s="728"/>
      <c r="AN64" s="728"/>
      <c r="AO64" s="728"/>
      <c r="AP64" s="728"/>
      <c r="AQ64" s="729"/>
      <c r="AR64" s="63"/>
      <c r="AS64" s="62"/>
      <c r="AT64" s="61"/>
      <c r="AU64" s="60"/>
    </row>
    <row r="65" spans="1:48" s="295" customFormat="1" ht="16.5" customHeight="1" outlineLevel="1" thickBot="1" x14ac:dyDescent="0.25">
      <c r="A65" s="59"/>
      <c r="B65" s="58">
        <v>402</v>
      </c>
      <c r="C65" s="57">
        <v>34</v>
      </c>
      <c r="D65" s="727"/>
      <c r="E65" s="728"/>
      <c r="F65" s="728"/>
      <c r="G65" s="728"/>
      <c r="H65" s="728"/>
      <c r="I65" s="728"/>
      <c r="J65" s="728"/>
      <c r="K65" s="729"/>
      <c r="L65" s="772" t="s">
        <v>49</v>
      </c>
      <c r="M65" s="773"/>
      <c r="N65" s="513" t="s">
        <v>93</v>
      </c>
      <c r="O65" s="512"/>
      <c r="P65" s="774" t="s">
        <v>134</v>
      </c>
      <c r="Q65" s="776"/>
      <c r="R65" s="496" t="s">
        <v>113</v>
      </c>
      <c r="S65" s="497"/>
      <c r="T65" s="727"/>
      <c r="U65" s="728"/>
      <c r="V65" s="728"/>
      <c r="W65" s="728"/>
      <c r="X65" s="728"/>
      <c r="Y65" s="728"/>
      <c r="Z65" s="728"/>
      <c r="AA65" s="728"/>
      <c r="AB65" s="728"/>
      <c r="AC65" s="728"/>
      <c r="AD65" s="728"/>
      <c r="AE65" s="728"/>
      <c r="AF65" s="728"/>
      <c r="AG65" s="728"/>
      <c r="AH65" s="728"/>
      <c r="AI65" s="728"/>
      <c r="AJ65" s="728"/>
      <c r="AK65" s="728"/>
      <c r="AL65" s="728"/>
      <c r="AM65" s="728"/>
      <c r="AN65" s="728"/>
      <c r="AO65" s="728"/>
      <c r="AP65" s="728"/>
      <c r="AQ65" s="729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727"/>
      <c r="E66" s="728"/>
      <c r="F66" s="728"/>
      <c r="G66" s="728"/>
      <c r="H66" s="728"/>
      <c r="I66" s="728"/>
      <c r="J66" s="728"/>
      <c r="K66" s="729"/>
      <c r="L66" s="549"/>
      <c r="M66" s="546"/>
      <c r="N66" s="543"/>
      <c r="O66" s="544"/>
      <c r="P66" s="545">
        <v>4</v>
      </c>
      <c r="Q66" s="546"/>
      <c r="R66" s="547"/>
      <c r="S66" s="548"/>
      <c r="T66" s="727"/>
      <c r="U66" s="728"/>
      <c r="V66" s="728"/>
      <c r="W66" s="728"/>
      <c r="X66" s="728"/>
      <c r="Y66" s="728"/>
      <c r="Z66" s="728"/>
      <c r="AA66" s="728"/>
      <c r="AB66" s="728"/>
      <c r="AC66" s="728"/>
      <c r="AD66" s="728"/>
      <c r="AE66" s="728"/>
      <c r="AF66" s="728"/>
      <c r="AG66" s="728"/>
      <c r="AH66" s="728"/>
      <c r="AI66" s="728"/>
      <c r="AJ66" s="728"/>
      <c r="AK66" s="728"/>
      <c r="AL66" s="728"/>
      <c r="AM66" s="728"/>
      <c r="AN66" s="728"/>
      <c r="AO66" s="728"/>
      <c r="AP66" s="728"/>
      <c r="AQ66" s="729"/>
      <c r="AR66" s="549"/>
      <c r="AS66" s="558"/>
      <c r="AT66" s="543"/>
      <c r="AU66" s="548"/>
    </row>
    <row r="67" spans="1:48" s="295" customFormat="1" ht="16.5" customHeight="1" outlineLevel="1" x14ac:dyDescent="0.2">
      <c r="A67" s="59"/>
      <c r="B67" s="75" t="s">
        <v>120</v>
      </c>
      <c r="C67" s="81"/>
      <c r="D67" s="727"/>
      <c r="E67" s="728"/>
      <c r="F67" s="728"/>
      <c r="G67" s="728"/>
      <c r="H67" s="728"/>
      <c r="I67" s="728"/>
      <c r="J67" s="728"/>
      <c r="K67" s="729"/>
      <c r="L67" s="528"/>
      <c r="M67" s="563"/>
      <c r="N67" s="566"/>
      <c r="O67" s="530"/>
      <c r="P67" s="533" t="s">
        <v>72</v>
      </c>
      <c r="Q67" s="534"/>
      <c r="R67" s="535" t="s">
        <v>58</v>
      </c>
      <c r="S67" s="565"/>
      <c r="T67" s="727"/>
      <c r="U67" s="728"/>
      <c r="V67" s="728"/>
      <c r="W67" s="728"/>
      <c r="X67" s="728"/>
      <c r="Y67" s="728"/>
      <c r="Z67" s="728"/>
      <c r="AA67" s="728"/>
      <c r="AB67" s="728"/>
      <c r="AC67" s="728"/>
      <c r="AD67" s="728"/>
      <c r="AE67" s="728"/>
      <c r="AF67" s="728"/>
      <c r="AG67" s="728"/>
      <c r="AH67" s="728"/>
      <c r="AI67" s="728"/>
      <c r="AJ67" s="728"/>
      <c r="AK67" s="728"/>
      <c r="AL67" s="728"/>
      <c r="AM67" s="728"/>
      <c r="AN67" s="728"/>
      <c r="AO67" s="728"/>
      <c r="AP67" s="728"/>
      <c r="AQ67" s="729"/>
      <c r="AR67" s="528"/>
      <c r="AS67" s="529"/>
      <c r="AT67" s="530"/>
      <c r="AU67" s="531"/>
      <c r="AV67" s="295">
        <f>COUNTA(D67:AU67)</f>
        <v>2</v>
      </c>
    </row>
    <row r="68" spans="1:48" s="295" customFormat="1" ht="16.5" customHeight="1" outlineLevel="1" x14ac:dyDescent="0.2">
      <c r="A68" s="59"/>
      <c r="B68" s="73" t="s">
        <v>41</v>
      </c>
      <c r="C68" s="80"/>
      <c r="D68" s="727"/>
      <c r="E68" s="728"/>
      <c r="F68" s="728"/>
      <c r="G68" s="728"/>
      <c r="H68" s="728"/>
      <c r="I68" s="728"/>
      <c r="J68" s="728"/>
      <c r="K68" s="729"/>
      <c r="L68" s="539"/>
      <c r="M68" s="559"/>
      <c r="N68" s="541"/>
      <c r="O68" s="541"/>
      <c r="P68" s="521"/>
      <c r="Q68" s="522"/>
      <c r="R68" s="523"/>
      <c r="S68" s="532"/>
      <c r="T68" s="727"/>
      <c r="U68" s="728"/>
      <c r="V68" s="728"/>
      <c r="W68" s="728"/>
      <c r="X68" s="728"/>
      <c r="Y68" s="728"/>
      <c r="Z68" s="728"/>
      <c r="AA68" s="728"/>
      <c r="AB68" s="728"/>
      <c r="AC68" s="728"/>
      <c r="AD68" s="728"/>
      <c r="AE68" s="728"/>
      <c r="AF68" s="728"/>
      <c r="AG68" s="728"/>
      <c r="AH68" s="728"/>
      <c r="AI68" s="728"/>
      <c r="AJ68" s="728"/>
      <c r="AK68" s="728"/>
      <c r="AL68" s="728"/>
      <c r="AM68" s="728"/>
      <c r="AN68" s="728"/>
      <c r="AO68" s="728"/>
      <c r="AP68" s="728"/>
      <c r="AQ68" s="729"/>
      <c r="AR68" s="292"/>
      <c r="AS68" s="293"/>
      <c r="AT68" s="541"/>
      <c r="AU68" s="542"/>
    </row>
    <row r="69" spans="1:48" s="295" customFormat="1" ht="16.5" customHeight="1" outlineLevel="1" x14ac:dyDescent="0.2">
      <c r="A69" s="59"/>
      <c r="B69" s="72" t="s">
        <v>39</v>
      </c>
      <c r="C69" s="80">
        <v>4</v>
      </c>
      <c r="D69" s="727"/>
      <c r="E69" s="728"/>
      <c r="F69" s="728"/>
      <c r="G69" s="728"/>
      <c r="H69" s="728"/>
      <c r="I69" s="728"/>
      <c r="J69" s="728"/>
      <c r="K69" s="729"/>
      <c r="L69" s="63"/>
      <c r="M69" s="83"/>
      <c r="N69" s="61"/>
      <c r="O69" s="299"/>
      <c r="P69" s="67"/>
      <c r="Q69" s="68"/>
      <c r="R69" s="66"/>
      <c r="S69" s="67"/>
      <c r="T69" s="727"/>
      <c r="U69" s="728"/>
      <c r="V69" s="728"/>
      <c r="W69" s="728"/>
      <c r="X69" s="728"/>
      <c r="Y69" s="728"/>
      <c r="Z69" s="728"/>
      <c r="AA69" s="728"/>
      <c r="AB69" s="728"/>
      <c r="AC69" s="728"/>
      <c r="AD69" s="728"/>
      <c r="AE69" s="728"/>
      <c r="AF69" s="728"/>
      <c r="AG69" s="728"/>
      <c r="AH69" s="728"/>
      <c r="AI69" s="728"/>
      <c r="AJ69" s="728"/>
      <c r="AK69" s="728"/>
      <c r="AL69" s="728"/>
      <c r="AM69" s="728"/>
      <c r="AN69" s="728"/>
      <c r="AO69" s="728"/>
      <c r="AP69" s="728"/>
      <c r="AQ69" s="729"/>
      <c r="AR69" s="63"/>
      <c r="AS69" s="62"/>
      <c r="AT69" s="61"/>
      <c r="AU69" s="60"/>
    </row>
    <row r="70" spans="1:48" s="295" customFormat="1" ht="16.5" customHeight="1" outlineLevel="1" thickBot="1" x14ac:dyDescent="0.25">
      <c r="A70" s="59"/>
      <c r="B70" s="58">
        <v>405</v>
      </c>
      <c r="C70" s="57"/>
      <c r="D70" s="727"/>
      <c r="E70" s="728"/>
      <c r="F70" s="728"/>
      <c r="G70" s="728"/>
      <c r="H70" s="728"/>
      <c r="I70" s="728"/>
      <c r="J70" s="728"/>
      <c r="K70" s="729"/>
      <c r="L70" s="550"/>
      <c r="M70" s="553"/>
      <c r="N70" s="557"/>
      <c r="O70" s="551"/>
      <c r="P70" s="552" t="s">
        <v>49</v>
      </c>
      <c r="Q70" s="846"/>
      <c r="R70" s="496" t="s">
        <v>52</v>
      </c>
      <c r="S70" s="497"/>
      <c r="T70" s="727"/>
      <c r="U70" s="728"/>
      <c r="V70" s="728"/>
      <c r="W70" s="728"/>
      <c r="X70" s="728"/>
      <c r="Y70" s="728"/>
      <c r="Z70" s="728"/>
      <c r="AA70" s="728"/>
      <c r="AB70" s="728"/>
      <c r="AC70" s="728"/>
      <c r="AD70" s="728"/>
      <c r="AE70" s="728"/>
      <c r="AF70" s="728"/>
      <c r="AG70" s="728"/>
      <c r="AH70" s="728"/>
      <c r="AI70" s="728"/>
      <c r="AJ70" s="728"/>
      <c r="AK70" s="728"/>
      <c r="AL70" s="728"/>
      <c r="AM70" s="728"/>
      <c r="AN70" s="728"/>
      <c r="AO70" s="728"/>
      <c r="AP70" s="728"/>
      <c r="AQ70" s="729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727"/>
      <c r="E71" s="728"/>
      <c r="F71" s="728"/>
      <c r="G71" s="728"/>
      <c r="H71" s="728"/>
      <c r="I71" s="728"/>
      <c r="J71" s="728"/>
      <c r="K71" s="729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727"/>
      <c r="U71" s="728"/>
      <c r="V71" s="728"/>
      <c r="W71" s="728"/>
      <c r="X71" s="728"/>
      <c r="Y71" s="728"/>
      <c r="Z71" s="728"/>
      <c r="AA71" s="728"/>
      <c r="AB71" s="728"/>
      <c r="AC71" s="728"/>
      <c r="AD71" s="728"/>
      <c r="AE71" s="728"/>
      <c r="AF71" s="728"/>
      <c r="AG71" s="728"/>
      <c r="AH71" s="728"/>
      <c r="AI71" s="728"/>
      <c r="AJ71" s="728"/>
      <c r="AK71" s="728"/>
      <c r="AL71" s="728"/>
      <c r="AM71" s="728"/>
      <c r="AN71" s="728"/>
      <c r="AO71" s="728"/>
      <c r="AP71" s="728"/>
      <c r="AQ71" s="729"/>
      <c r="AR71" s="549"/>
      <c r="AS71" s="558"/>
      <c r="AT71" s="301"/>
      <c r="AU71" s="300"/>
    </row>
    <row r="72" spans="1:48" s="295" customFormat="1" ht="18" customHeight="1" outlineLevel="1" x14ac:dyDescent="0.2">
      <c r="A72" s="59"/>
      <c r="B72" s="75" t="s">
        <v>42</v>
      </c>
      <c r="C72" s="74"/>
      <c r="D72" s="727"/>
      <c r="E72" s="728"/>
      <c r="F72" s="728"/>
      <c r="G72" s="728"/>
      <c r="H72" s="728"/>
      <c r="I72" s="728"/>
      <c r="J72" s="728"/>
      <c r="K72" s="729"/>
      <c r="L72" s="537" t="s">
        <v>106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727"/>
      <c r="U72" s="728"/>
      <c r="V72" s="728"/>
      <c r="W72" s="728"/>
      <c r="X72" s="728"/>
      <c r="Y72" s="728"/>
      <c r="Z72" s="728"/>
      <c r="AA72" s="728"/>
      <c r="AB72" s="728"/>
      <c r="AC72" s="728"/>
      <c r="AD72" s="728"/>
      <c r="AE72" s="728"/>
      <c r="AF72" s="728"/>
      <c r="AG72" s="728"/>
      <c r="AH72" s="728"/>
      <c r="AI72" s="728"/>
      <c r="AJ72" s="728"/>
      <c r="AK72" s="728"/>
      <c r="AL72" s="728"/>
      <c r="AM72" s="728"/>
      <c r="AN72" s="728"/>
      <c r="AO72" s="728"/>
      <c r="AP72" s="728"/>
      <c r="AQ72" s="729"/>
      <c r="AR72" s="528"/>
      <c r="AS72" s="529"/>
      <c r="AT72" s="530"/>
      <c r="AU72" s="531"/>
      <c r="AV72" s="295">
        <f>COUNTA(J72:AU72)</f>
        <v>4</v>
      </c>
    </row>
    <row r="73" spans="1:48" s="295" customFormat="1" ht="18" customHeight="1" outlineLevel="1" x14ac:dyDescent="0.2">
      <c r="A73" s="59"/>
      <c r="B73" s="73" t="s">
        <v>41</v>
      </c>
      <c r="C73" s="71"/>
      <c r="D73" s="727"/>
      <c r="E73" s="728"/>
      <c r="F73" s="728"/>
      <c r="G73" s="728"/>
      <c r="H73" s="728"/>
      <c r="I73" s="728"/>
      <c r="J73" s="728"/>
      <c r="K73" s="729"/>
      <c r="L73" s="525"/>
      <c r="M73" s="526"/>
      <c r="N73" s="519"/>
      <c r="O73" s="520"/>
      <c r="P73" s="519"/>
      <c r="Q73" s="522"/>
      <c r="R73" s="519" t="s">
        <v>355</v>
      </c>
      <c r="S73" s="519"/>
      <c r="T73" s="727"/>
      <c r="U73" s="728"/>
      <c r="V73" s="728"/>
      <c r="W73" s="728"/>
      <c r="X73" s="728"/>
      <c r="Y73" s="728"/>
      <c r="Z73" s="728"/>
      <c r="AA73" s="728"/>
      <c r="AB73" s="728"/>
      <c r="AC73" s="728"/>
      <c r="AD73" s="728"/>
      <c r="AE73" s="728"/>
      <c r="AF73" s="728"/>
      <c r="AG73" s="728"/>
      <c r="AH73" s="728"/>
      <c r="AI73" s="728"/>
      <c r="AJ73" s="728"/>
      <c r="AK73" s="728"/>
      <c r="AL73" s="728"/>
      <c r="AM73" s="728"/>
      <c r="AN73" s="728"/>
      <c r="AO73" s="728"/>
      <c r="AP73" s="728"/>
      <c r="AQ73" s="729"/>
      <c r="AR73" s="539"/>
      <c r="AS73" s="540"/>
      <c r="AT73" s="541"/>
      <c r="AU73" s="542"/>
    </row>
    <row r="74" spans="1:48" s="295" customFormat="1" ht="16.5" customHeight="1" outlineLevel="1" x14ac:dyDescent="0.2">
      <c r="A74" s="59"/>
      <c r="B74" s="72" t="s">
        <v>43</v>
      </c>
      <c r="C74" s="71">
        <v>34</v>
      </c>
      <c r="D74" s="727"/>
      <c r="E74" s="728"/>
      <c r="F74" s="728"/>
      <c r="G74" s="728"/>
      <c r="H74" s="728"/>
      <c r="I74" s="728"/>
      <c r="J74" s="728"/>
      <c r="K74" s="729"/>
      <c r="L74" s="69"/>
      <c r="M74" s="68"/>
      <c r="N74" s="66"/>
      <c r="O74" s="67"/>
      <c r="P74" s="66"/>
      <c r="Q74" s="68"/>
      <c r="R74" s="66"/>
      <c r="S74" s="64"/>
      <c r="T74" s="727"/>
      <c r="U74" s="728"/>
      <c r="V74" s="728"/>
      <c r="W74" s="728"/>
      <c r="X74" s="728"/>
      <c r="Y74" s="728"/>
      <c r="Z74" s="728"/>
      <c r="AA74" s="728"/>
      <c r="AB74" s="728"/>
      <c r="AC74" s="728"/>
      <c r="AD74" s="728"/>
      <c r="AE74" s="728"/>
      <c r="AF74" s="728"/>
      <c r="AG74" s="728"/>
      <c r="AH74" s="728"/>
      <c r="AI74" s="728"/>
      <c r="AJ74" s="728"/>
      <c r="AK74" s="728"/>
      <c r="AL74" s="728"/>
      <c r="AM74" s="728"/>
      <c r="AN74" s="728"/>
      <c r="AO74" s="728"/>
      <c r="AP74" s="728"/>
      <c r="AQ74" s="729"/>
      <c r="AR74" s="63"/>
      <c r="AS74" s="62"/>
      <c r="AT74" s="61"/>
      <c r="AU74" s="60"/>
    </row>
    <row r="75" spans="1:48" s="295" customFormat="1" ht="16.5" customHeight="1" outlineLevel="1" thickBot="1" x14ac:dyDescent="0.25">
      <c r="A75" s="59"/>
      <c r="B75" s="58">
        <v>405</v>
      </c>
      <c r="C75" s="57">
        <v>32</v>
      </c>
      <c r="D75" s="730"/>
      <c r="E75" s="731"/>
      <c r="F75" s="731"/>
      <c r="G75" s="731"/>
      <c r="H75" s="731"/>
      <c r="I75" s="731"/>
      <c r="J75" s="731"/>
      <c r="K75" s="732"/>
      <c r="L75" s="509" t="s">
        <v>126</v>
      </c>
      <c r="M75" s="510"/>
      <c r="N75" s="513" t="s">
        <v>125</v>
      </c>
      <c r="O75" s="512"/>
      <c r="P75" s="511" t="s">
        <v>52</v>
      </c>
      <c r="Q75" s="513"/>
      <c r="R75" s="496" t="s">
        <v>49</v>
      </c>
      <c r="S75" s="497"/>
      <c r="T75" s="730"/>
      <c r="U75" s="731"/>
      <c r="V75" s="731"/>
      <c r="W75" s="731"/>
      <c r="X75" s="731"/>
      <c r="Y75" s="731"/>
      <c r="Z75" s="731"/>
      <c r="AA75" s="731"/>
      <c r="AB75" s="731"/>
      <c r="AC75" s="731"/>
      <c r="AD75" s="731"/>
      <c r="AE75" s="731"/>
      <c r="AF75" s="731"/>
      <c r="AG75" s="731"/>
      <c r="AH75" s="731"/>
      <c r="AI75" s="731"/>
      <c r="AJ75" s="731"/>
      <c r="AK75" s="731"/>
      <c r="AL75" s="731"/>
      <c r="AM75" s="731"/>
      <c r="AN75" s="731"/>
      <c r="AO75" s="731"/>
      <c r="AP75" s="731"/>
      <c r="AQ75" s="732"/>
      <c r="AR75" s="498"/>
      <c r="AS75" s="499"/>
      <c r="AT75" s="500"/>
      <c r="AU75" s="501"/>
    </row>
    <row r="76" spans="1:48" s="295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295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295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295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297"/>
      <c r="T80" s="35"/>
      <c r="U80" s="34"/>
      <c r="V80" s="296"/>
      <c r="W80" s="296" t="s">
        <v>5</v>
      </c>
      <c r="X80" s="296"/>
      <c r="Y80" s="296"/>
      <c r="Z80" s="296"/>
      <c r="AA80" s="297"/>
      <c r="AB80" s="35"/>
      <c r="AC80" s="34"/>
      <c r="AD80" s="296"/>
      <c r="AE80" s="296" t="s">
        <v>4</v>
      </c>
      <c r="AF80" s="296"/>
      <c r="AG80" s="296"/>
      <c r="AH80" s="296"/>
      <c r="AI80" s="297"/>
      <c r="AJ80" s="35"/>
      <c r="AK80" s="34"/>
      <c r="AL80" s="296"/>
      <c r="AM80" s="296" t="s">
        <v>3</v>
      </c>
      <c r="AN80" s="296"/>
      <c r="AO80" s="296"/>
      <c r="AP80" s="296"/>
      <c r="AQ80" s="297"/>
      <c r="AR80" s="296"/>
      <c r="AS80" s="296" t="s">
        <v>2</v>
      </c>
      <c r="AT80" s="296"/>
      <c r="AU80" s="297"/>
    </row>
    <row r="81" spans="2:48" s="295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295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0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1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0</v>
      </c>
      <c r="U82" s="14">
        <f t="shared" si="1"/>
        <v>0</v>
      </c>
      <c r="V82" s="14">
        <f t="shared" si="1"/>
        <v>0</v>
      </c>
      <c r="W82" s="14">
        <f t="shared" si="1"/>
        <v>0</v>
      </c>
      <c r="X82" s="14">
        <f t="shared" si="1"/>
        <v>0</v>
      </c>
      <c r="Y82" s="14">
        <f t="shared" si="1"/>
        <v>0</v>
      </c>
      <c r="Z82" s="14">
        <f t="shared" si="1"/>
        <v>0</v>
      </c>
      <c r="AA82" s="18">
        <f t="shared" si="1"/>
        <v>0</v>
      </c>
      <c r="AB82" s="19">
        <f t="shared" si="1"/>
        <v>0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0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0</v>
      </c>
      <c r="AK82" s="14">
        <f t="shared" si="2"/>
        <v>0</v>
      </c>
      <c r="AL82" s="14">
        <f t="shared" si="2"/>
        <v>0</v>
      </c>
      <c r="AM82" s="14">
        <f t="shared" si="2"/>
        <v>0</v>
      </c>
      <c r="AN82" s="14">
        <f t="shared" si="2"/>
        <v>0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4</v>
      </c>
    </row>
    <row r="83" spans="2:48" s="295" customFormat="1" ht="18" customHeight="1" outlineLevel="1" x14ac:dyDescent="0.2">
      <c r="B83" s="22" t="s">
        <v>31</v>
      </c>
      <c r="C83" s="20"/>
      <c r="D83" s="19">
        <f t="shared" si="0"/>
        <v>0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0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0</v>
      </c>
      <c r="M83" s="14">
        <f t="shared" si="0"/>
        <v>0</v>
      </c>
      <c r="N83" s="14">
        <f t="shared" si="0"/>
        <v>0</v>
      </c>
      <c r="O83" s="14">
        <f t="shared" si="0"/>
        <v>0</v>
      </c>
      <c r="P83" s="14">
        <f t="shared" si="0"/>
        <v>0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0</v>
      </c>
      <c r="U83" s="14">
        <f t="shared" si="1"/>
        <v>0</v>
      </c>
      <c r="V83" s="14">
        <f t="shared" si="1"/>
        <v>0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0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0</v>
      </c>
      <c r="AK83" s="14">
        <f t="shared" si="2"/>
        <v>0</v>
      </c>
      <c r="AL83" s="14">
        <f t="shared" si="2"/>
        <v>0</v>
      </c>
      <c r="AM83" s="14">
        <f t="shared" si="2"/>
        <v>0</v>
      </c>
      <c r="AN83" s="14">
        <f t="shared" si="2"/>
        <v>0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0</v>
      </c>
    </row>
    <row r="84" spans="2:48" s="295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0</v>
      </c>
      <c r="AC84" s="14">
        <f t="shared" si="1"/>
        <v>0</v>
      </c>
      <c r="AD84" s="14">
        <f t="shared" si="1"/>
        <v>0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8</v>
      </c>
    </row>
    <row r="85" spans="2:48" s="295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0</v>
      </c>
      <c r="G85" s="14">
        <f t="shared" si="0"/>
        <v>0</v>
      </c>
      <c r="H85" s="14">
        <f t="shared" si="0"/>
        <v>0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0</v>
      </c>
      <c r="U85" s="14">
        <f t="shared" si="1"/>
        <v>0</v>
      </c>
      <c r="V85" s="14">
        <f t="shared" si="1"/>
        <v>0</v>
      </c>
      <c r="W85" s="14">
        <f t="shared" si="1"/>
        <v>0</v>
      </c>
      <c r="X85" s="14">
        <f t="shared" si="1"/>
        <v>0</v>
      </c>
      <c r="Y85" s="14">
        <f t="shared" si="1"/>
        <v>0</v>
      </c>
      <c r="Z85" s="14">
        <f t="shared" si="1"/>
        <v>0</v>
      </c>
      <c r="AA85" s="18">
        <f t="shared" si="1"/>
        <v>0</v>
      </c>
      <c r="AB85" s="19">
        <f t="shared" si="1"/>
        <v>0</v>
      </c>
      <c r="AC85" s="14">
        <f t="shared" si="1"/>
        <v>0</v>
      </c>
      <c r="AD85" s="14">
        <f t="shared" si="1"/>
        <v>0</v>
      </c>
      <c r="AE85" s="14">
        <f t="shared" si="1"/>
        <v>0</v>
      </c>
      <c r="AF85" s="14">
        <f t="shared" si="1"/>
        <v>0</v>
      </c>
      <c r="AG85" s="14">
        <f t="shared" si="1"/>
        <v>0</v>
      </c>
      <c r="AH85" s="14">
        <f t="shared" si="2"/>
        <v>0</v>
      </c>
      <c r="AI85" s="18">
        <f t="shared" si="2"/>
        <v>0</v>
      </c>
      <c r="AJ85" s="19">
        <f t="shared" si="2"/>
        <v>0</v>
      </c>
      <c r="AK85" s="14">
        <f t="shared" si="2"/>
        <v>0</v>
      </c>
      <c r="AL85" s="14">
        <f t="shared" si="2"/>
        <v>0</v>
      </c>
      <c r="AM85" s="14">
        <f t="shared" si="2"/>
        <v>0</v>
      </c>
      <c r="AN85" s="14">
        <f t="shared" si="2"/>
        <v>0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4</v>
      </c>
    </row>
    <row r="86" spans="2:48" s="295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0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0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0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0</v>
      </c>
      <c r="AC86" s="14">
        <f t="shared" si="1"/>
        <v>0</v>
      </c>
      <c r="AD86" s="14">
        <f t="shared" si="1"/>
        <v>0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0</v>
      </c>
      <c r="AK86" s="14">
        <f t="shared" si="2"/>
        <v>0</v>
      </c>
      <c r="AL86" s="14">
        <f t="shared" si="2"/>
        <v>0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0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6</v>
      </c>
    </row>
    <row r="87" spans="2:48" s="295" customFormat="1" ht="18" customHeight="1" outlineLevel="1" x14ac:dyDescent="0.2">
      <c r="B87" s="22" t="s">
        <v>48</v>
      </c>
      <c r="C87" s="20"/>
      <c r="D87" s="19">
        <f t="shared" si="0"/>
        <v>0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0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0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0</v>
      </c>
      <c r="Y87" s="14">
        <f t="shared" si="1"/>
        <v>0</v>
      </c>
      <c r="Z87" s="14">
        <f t="shared" si="1"/>
        <v>0</v>
      </c>
      <c r="AA87" s="18">
        <f t="shared" si="1"/>
        <v>0</v>
      </c>
      <c r="AB87" s="19">
        <f t="shared" si="1"/>
        <v>0</v>
      </c>
      <c r="AC87" s="14">
        <f t="shared" si="1"/>
        <v>0</v>
      </c>
      <c r="AD87" s="14">
        <f t="shared" si="1"/>
        <v>0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0</v>
      </c>
      <c r="AI87" s="18">
        <f t="shared" si="2"/>
        <v>0</v>
      </c>
      <c r="AJ87" s="19">
        <f t="shared" si="2"/>
        <v>0</v>
      </c>
      <c r="AK87" s="14">
        <f t="shared" si="2"/>
        <v>0</v>
      </c>
      <c r="AL87" s="14">
        <f t="shared" si="2"/>
        <v>0</v>
      </c>
      <c r="AM87" s="14">
        <f t="shared" si="2"/>
        <v>0</v>
      </c>
      <c r="AN87" s="14">
        <f t="shared" si="2"/>
        <v>0</v>
      </c>
      <c r="AO87" s="14">
        <f t="shared" si="2"/>
        <v>0</v>
      </c>
      <c r="AP87" s="14">
        <f t="shared" si="2"/>
        <v>0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6</v>
      </c>
    </row>
    <row r="88" spans="2:48" s="295" customFormat="1" ht="16.5" customHeight="1" outlineLevel="1" x14ac:dyDescent="0.2">
      <c r="B88" s="22" t="s">
        <v>49</v>
      </c>
      <c r="C88" s="23"/>
      <c r="D88" s="19">
        <f t="shared" si="0"/>
        <v>0</v>
      </c>
      <c r="E88" s="14">
        <f t="shared" si="0"/>
        <v>0</v>
      </c>
      <c r="F88" s="14">
        <f t="shared" si="0"/>
        <v>0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0</v>
      </c>
      <c r="K88" s="18">
        <f t="shared" si="0"/>
        <v>0</v>
      </c>
      <c r="L88" s="19">
        <f t="shared" si="0"/>
        <v>1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0</v>
      </c>
      <c r="U88" s="14">
        <f t="shared" si="1"/>
        <v>0</v>
      </c>
      <c r="V88" s="14">
        <f t="shared" si="1"/>
        <v>0</v>
      </c>
      <c r="W88" s="14">
        <f t="shared" si="1"/>
        <v>0</v>
      </c>
      <c r="X88" s="14">
        <f t="shared" si="1"/>
        <v>0</v>
      </c>
      <c r="Y88" s="14">
        <f t="shared" si="1"/>
        <v>0</v>
      </c>
      <c r="Z88" s="14">
        <f t="shared" si="1"/>
        <v>0</v>
      </c>
      <c r="AA88" s="18">
        <f t="shared" si="1"/>
        <v>0</v>
      </c>
      <c r="AB88" s="19">
        <f t="shared" si="1"/>
        <v>0</v>
      </c>
      <c r="AC88" s="14">
        <f t="shared" si="1"/>
        <v>0</v>
      </c>
      <c r="AD88" s="14">
        <f t="shared" si="1"/>
        <v>0</v>
      </c>
      <c r="AE88" s="14">
        <f t="shared" si="1"/>
        <v>0</v>
      </c>
      <c r="AF88" s="14">
        <f t="shared" si="1"/>
        <v>0</v>
      </c>
      <c r="AG88" s="14">
        <f t="shared" si="1"/>
        <v>0</v>
      </c>
      <c r="AH88" s="14">
        <f t="shared" si="2"/>
        <v>0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0</v>
      </c>
      <c r="AO88" s="14">
        <f t="shared" si="2"/>
        <v>0</v>
      </c>
      <c r="AP88" s="14">
        <f t="shared" si="2"/>
        <v>0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8</v>
      </c>
    </row>
    <row r="89" spans="2:48" s="295" customFormat="1" ht="16.5" customHeight="1" outlineLevel="1" x14ac:dyDescent="0.2">
      <c r="B89" s="22" t="s">
        <v>50</v>
      </c>
      <c r="C89" s="20"/>
      <c r="D89" s="19">
        <f t="shared" si="0"/>
        <v>0</v>
      </c>
      <c r="E89" s="14">
        <f t="shared" si="0"/>
        <v>0</v>
      </c>
      <c r="F89" s="14">
        <f t="shared" si="0"/>
        <v>0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1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0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0</v>
      </c>
      <c r="AC89" s="14">
        <f t="shared" si="1"/>
        <v>0</v>
      </c>
      <c r="AD89" s="14">
        <f t="shared" si="1"/>
        <v>0</v>
      </c>
      <c r="AE89" s="14">
        <f t="shared" si="1"/>
        <v>0</v>
      </c>
      <c r="AF89" s="14">
        <f t="shared" si="1"/>
        <v>0</v>
      </c>
      <c r="AG89" s="14">
        <f t="shared" si="1"/>
        <v>0</v>
      </c>
      <c r="AH89" s="14">
        <f t="shared" si="2"/>
        <v>0</v>
      </c>
      <c r="AI89" s="18">
        <f t="shared" si="2"/>
        <v>0</v>
      </c>
      <c r="AJ89" s="19">
        <f t="shared" si="2"/>
        <v>0</v>
      </c>
      <c r="AK89" s="14">
        <f t="shared" si="2"/>
        <v>0</v>
      </c>
      <c r="AL89" s="14">
        <f t="shared" si="2"/>
        <v>0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6</v>
      </c>
    </row>
    <row r="90" spans="2:48" s="295" customFormat="1" ht="16.5" customHeight="1" outlineLevel="1" x14ac:dyDescent="0.2">
      <c r="B90" s="22" t="s">
        <v>51</v>
      </c>
      <c r="C90" s="20"/>
      <c r="D90" s="19">
        <f t="shared" si="0"/>
        <v>0</v>
      </c>
      <c r="E90" s="14">
        <f t="shared" si="0"/>
        <v>0</v>
      </c>
      <c r="F90" s="14">
        <f t="shared" si="0"/>
        <v>0</v>
      </c>
      <c r="G90" s="14">
        <f t="shared" si="0"/>
        <v>0</v>
      </c>
      <c r="H90" s="14">
        <f t="shared" si="0"/>
        <v>0</v>
      </c>
      <c r="I90" s="14">
        <f t="shared" si="0"/>
        <v>0</v>
      </c>
      <c r="J90" s="14">
        <f t="shared" si="0"/>
        <v>0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0</v>
      </c>
      <c r="U90" s="14">
        <f t="shared" si="1"/>
        <v>0</v>
      </c>
      <c r="V90" s="14">
        <f t="shared" si="1"/>
        <v>0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0</v>
      </c>
      <c r="AK90" s="14">
        <f t="shared" si="2"/>
        <v>0</v>
      </c>
      <c r="AL90" s="14">
        <f t="shared" si="2"/>
        <v>0</v>
      </c>
      <c r="AM90" s="14">
        <f t="shared" si="2"/>
        <v>0</v>
      </c>
      <c r="AN90" s="14">
        <f t="shared" si="2"/>
        <v>0</v>
      </c>
      <c r="AO90" s="14">
        <f t="shared" si="2"/>
        <v>0</v>
      </c>
      <c r="AP90" s="14">
        <f t="shared" si="2"/>
        <v>0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8</v>
      </c>
    </row>
    <row r="91" spans="2:48" s="295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0</v>
      </c>
      <c r="G91" s="14">
        <f t="shared" si="0"/>
        <v>0</v>
      </c>
      <c r="H91" s="14">
        <f t="shared" si="0"/>
        <v>0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0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0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0</v>
      </c>
      <c r="AG91" s="14">
        <f t="shared" si="1"/>
        <v>0</v>
      </c>
      <c r="AH91" s="14">
        <f t="shared" si="2"/>
        <v>0</v>
      </c>
      <c r="AI91" s="18">
        <f t="shared" si="2"/>
        <v>0</v>
      </c>
      <c r="AJ91" s="19">
        <f t="shared" si="2"/>
        <v>0</v>
      </c>
      <c r="AK91" s="14">
        <f t="shared" si="2"/>
        <v>0</v>
      </c>
      <c r="AL91" s="14">
        <f t="shared" si="2"/>
        <v>0</v>
      </c>
      <c r="AM91" s="14">
        <f t="shared" si="2"/>
        <v>0</v>
      </c>
      <c r="AN91" s="14">
        <f t="shared" si="2"/>
        <v>0</v>
      </c>
      <c r="AO91" s="14">
        <f t="shared" si="2"/>
        <v>0</v>
      </c>
      <c r="AP91" s="14">
        <f t="shared" si="2"/>
        <v>0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8</v>
      </c>
    </row>
    <row r="92" spans="2:48" s="295" customFormat="1" ht="16.5" customHeight="1" outlineLevel="1" x14ac:dyDescent="0.2">
      <c r="B92" s="22" t="s">
        <v>53</v>
      </c>
      <c r="C92" s="20"/>
      <c r="D92" s="19">
        <f t="shared" si="0"/>
        <v>0</v>
      </c>
      <c r="E92" s="14">
        <f t="shared" si="0"/>
        <v>0</v>
      </c>
      <c r="F92" s="14">
        <f t="shared" si="0"/>
        <v>0</v>
      </c>
      <c r="G92" s="14">
        <f t="shared" si="0"/>
        <v>0</v>
      </c>
      <c r="H92" s="14">
        <f t="shared" si="0"/>
        <v>0</v>
      </c>
      <c r="I92" s="14">
        <f t="shared" si="0"/>
        <v>0</v>
      </c>
      <c r="J92" s="14">
        <f t="shared" si="0"/>
        <v>0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0</v>
      </c>
      <c r="W92" s="14">
        <f t="shared" si="1"/>
        <v>0</v>
      </c>
      <c r="X92" s="14">
        <f t="shared" si="1"/>
        <v>0</v>
      </c>
      <c r="Y92" s="14">
        <f t="shared" si="1"/>
        <v>0</v>
      </c>
      <c r="Z92" s="14">
        <f t="shared" si="1"/>
        <v>0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0</v>
      </c>
      <c r="AK92" s="14">
        <f t="shared" si="2"/>
        <v>0</v>
      </c>
      <c r="AL92" s="14">
        <f t="shared" si="2"/>
        <v>0</v>
      </c>
      <c r="AM92" s="14">
        <f t="shared" si="2"/>
        <v>0</v>
      </c>
      <c r="AN92" s="14">
        <f t="shared" si="2"/>
        <v>0</v>
      </c>
      <c r="AO92" s="14">
        <f t="shared" si="2"/>
        <v>0</v>
      </c>
      <c r="AP92" s="14">
        <f t="shared" si="2"/>
        <v>0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0</v>
      </c>
    </row>
    <row r="93" spans="2:48" s="295" customFormat="1" ht="16.5" customHeight="1" outlineLevel="1" x14ac:dyDescent="0.2">
      <c r="B93" s="22" t="s">
        <v>116</v>
      </c>
      <c r="C93" s="20"/>
      <c r="D93" s="19">
        <f t="shared" si="0"/>
        <v>0</v>
      </c>
      <c r="E93" s="14">
        <f t="shared" si="0"/>
        <v>0</v>
      </c>
      <c r="F93" s="14">
        <f t="shared" si="0"/>
        <v>0</v>
      </c>
      <c r="G93" s="14">
        <f t="shared" si="0"/>
        <v>0</v>
      </c>
      <c r="H93" s="14">
        <f t="shared" si="0"/>
        <v>0</v>
      </c>
      <c r="I93" s="14">
        <f t="shared" si="0"/>
        <v>0</v>
      </c>
      <c r="J93" s="14">
        <f t="shared" si="0"/>
        <v>0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0</v>
      </c>
      <c r="U93" s="14">
        <f t="shared" si="1"/>
        <v>0</v>
      </c>
      <c r="V93" s="14">
        <f t="shared" si="1"/>
        <v>0</v>
      </c>
      <c r="W93" s="14">
        <f t="shared" si="1"/>
        <v>0</v>
      </c>
      <c r="X93" s="14">
        <f t="shared" si="1"/>
        <v>0</v>
      </c>
      <c r="Y93" s="14">
        <f t="shared" si="1"/>
        <v>0</v>
      </c>
      <c r="Z93" s="14">
        <f t="shared" si="1"/>
        <v>0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0</v>
      </c>
    </row>
    <row r="94" spans="2:48" s="295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295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0</v>
      </c>
    </row>
    <row r="96" spans="2:48" s="295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295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295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295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0</v>
      </c>
      <c r="G99" s="14">
        <f t="shared" si="5"/>
        <v>0</v>
      </c>
      <c r="H99" s="14">
        <f t="shared" si="5"/>
        <v>0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6</v>
      </c>
    </row>
    <row r="100" spans="1:48" s="295" customFormat="1" ht="18" customHeight="1" outlineLevel="1" x14ac:dyDescent="0.2">
      <c r="B100" s="21" t="s">
        <v>56</v>
      </c>
      <c r="C100" s="20"/>
      <c r="D100" s="19">
        <f t="shared" si="5"/>
        <v>0</v>
      </c>
      <c r="E100" s="14">
        <f t="shared" si="5"/>
        <v>0</v>
      </c>
      <c r="F100" s="14">
        <f t="shared" si="5"/>
        <v>0</v>
      </c>
      <c r="G100" s="14">
        <f t="shared" si="5"/>
        <v>0</v>
      </c>
      <c r="H100" s="14">
        <f t="shared" si="5"/>
        <v>0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0</v>
      </c>
      <c r="AC100" s="14">
        <f t="shared" si="4"/>
        <v>0</v>
      </c>
      <c r="AD100" s="14">
        <f t="shared" si="4"/>
        <v>0</v>
      </c>
      <c r="AE100" s="14">
        <f t="shared" si="4"/>
        <v>0</v>
      </c>
      <c r="AF100" s="14">
        <f t="shared" si="4"/>
        <v>0</v>
      </c>
      <c r="AG100" s="14">
        <f t="shared" si="4"/>
        <v>0</v>
      </c>
      <c r="AH100" s="14">
        <f t="shared" si="4"/>
        <v>0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6</v>
      </c>
    </row>
    <row r="101" spans="1:48" s="295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295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0</v>
      </c>
      <c r="AK102" s="14">
        <f t="shared" si="6"/>
        <v>0</v>
      </c>
      <c r="AL102" s="14">
        <f t="shared" si="6"/>
        <v>0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0</v>
      </c>
    </row>
    <row r="103" spans="1:48" s="294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0</v>
      </c>
      <c r="E104" s="495">
        <f t="shared" si="7"/>
        <v>0</v>
      </c>
      <c r="F104" s="492">
        <f t="shared" si="7"/>
        <v>0</v>
      </c>
      <c r="G104" s="495">
        <f t="shared" si="7"/>
        <v>0</v>
      </c>
      <c r="H104" s="492">
        <f t="shared" si="7"/>
        <v>0</v>
      </c>
      <c r="I104" s="495">
        <f t="shared" si="7"/>
        <v>0</v>
      </c>
      <c r="J104" s="492">
        <f t="shared" si="7"/>
        <v>0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0</v>
      </c>
      <c r="U104" s="495">
        <f t="shared" si="8"/>
        <v>0</v>
      </c>
      <c r="V104" s="492">
        <f t="shared" si="8"/>
        <v>0</v>
      </c>
      <c r="W104" s="495">
        <f t="shared" si="8"/>
        <v>0</v>
      </c>
      <c r="X104" s="492">
        <f t="shared" si="8"/>
        <v>0</v>
      </c>
      <c r="Y104" s="495">
        <f t="shared" si="8"/>
        <v>0</v>
      </c>
      <c r="Z104" s="492">
        <f t="shared" si="8"/>
        <v>0</v>
      </c>
      <c r="AA104" s="493">
        <f t="shared" si="8"/>
        <v>0</v>
      </c>
      <c r="AB104" s="494">
        <f t="shared" si="8"/>
        <v>0</v>
      </c>
      <c r="AC104" s="495">
        <f t="shared" si="8"/>
        <v>0</v>
      </c>
      <c r="AD104" s="492">
        <f t="shared" si="8"/>
        <v>0</v>
      </c>
      <c r="AE104" s="495">
        <f t="shared" si="8"/>
        <v>0</v>
      </c>
      <c r="AF104" s="492">
        <f t="shared" si="8"/>
        <v>0</v>
      </c>
      <c r="AG104" s="495">
        <f t="shared" si="8"/>
        <v>0</v>
      </c>
      <c r="AH104" s="492">
        <f t="shared" si="8"/>
        <v>0</v>
      </c>
      <c r="AI104" s="493">
        <f t="shared" si="8"/>
        <v>0</v>
      </c>
      <c r="AJ104" s="494">
        <f t="shared" si="8"/>
        <v>0</v>
      </c>
      <c r="AK104" s="495">
        <f t="shared" si="8"/>
        <v>0</v>
      </c>
      <c r="AL104" s="492">
        <f t="shared" si="8"/>
        <v>0</v>
      </c>
      <c r="AM104" s="495">
        <f t="shared" si="8"/>
        <v>0</v>
      </c>
      <c r="AN104" s="492">
        <f t="shared" si="8"/>
        <v>0</v>
      </c>
      <c r="AO104" s="495">
        <f t="shared" si="8"/>
        <v>0</v>
      </c>
      <c r="AP104" s="492">
        <f t="shared" si="8"/>
        <v>0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70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 t="e">
        <f>MAX(D109:AU109)</f>
        <v>#VALUE!</v>
      </c>
      <c r="D109" s="491" t="e">
        <f>D11+D16+D21+D26+D31+D36</f>
        <v>#VALUE!</v>
      </c>
      <c r="E109" s="489"/>
      <c r="F109" s="489">
        <f>F11+F16+F21+F26+F31+F36</f>
        <v>0</v>
      </c>
      <c r="G109" s="489"/>
      <c r="H109" s="489">
        <f t="shared" ref="H109" si="9">H11+H16+H21+H26+H31+H36</f>
        <v>0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 t="e">
        <f>#REF!+T16+T21+T26+T31+T36</f>
        <v>#REF!</v>
      </c>
      <c r="U109" s="489"/>
      <c r="V109" s="489">
        <f t="shared" ref="V109" si="15">V11+V16+V21+V26+V31+V36</f>
        <v>0</v>
      </c>
      <c r="W109" s="489"/>
      <c r="X109" s="489">
        <f t="shared" ref="X109" si="16">X11+X16+X21+X26+X31+X36</f>
        <v>0</v>
      </c>
      <c r="Y109" s="489"/>
      <c r="Z109" s="489">
        <f t="shared" ref="Z109" si="17">Z11+Z16+Z21+Z26+Z31+Z36</f>
        <v>0</v>
      </c>
      <c r="AA109" s="489"/>
      <c r="AB109" s="489">
        <f t="shared" ref="AB109" si="18">AB11+AB16+AB21+AB26+AB31+AB36</f>
        <v>0</v>
      </c>
      <c r="AC109" s="489"/>
      <c r="AD109" s="489" t="e">
        <f>T11+AD16+AD21+AD26+AD31+AD36</f>
        <v>#VALUE!</v>
      </c>
      <c r="AE109" s="489"/>
      <c r="AF109" s="489">
        <f t="shared" ref="AF109" si="19">AF11+AF16+AF21+AF26+AF31+AF36</f>
        <v>0</v>
      </c>
      <c r="AG109" s="489"/>
      <c r="AH109" s="489">
        <f t="shared" ref="AH109" si="20">AH11+AH16+AH21+AH26+AH31+AH36</f>
        <v>0</v>
      </c>
      <c r="AI109" s="489"/>
      <c r="AJ109" s="489">
        <f t="shared" ref="AJ109" si="21">AJ11+AJ16+AJ21+AJ26+AJ31+AJ36</f>
        <v>0</v>
      </c>
      <c r="AK109" s="489"/>
      <c r="AL109" s="489">
        <f t="shared" ref="AL109" si="22">AL11+AL16+AL21+AL26+AL31+AL36</f>
        <v>0</v>
      </c>
      <c r="AM109" s="489"/>
      <c r="AN109" s="489">
        <f t="shared" ref="AN109" si="23">AN11+AN16+AN21+AN26+AN31+AN36</f>
        <v>0</v>
      </c>
      <c r="AO109" s="489"/>
      <c r="AP109" s="489">
        <f t="shared" ref="AP109" si="24">AP11+AP16+AP21+AP26+AP31+AP36</f>
        <v>0</v>
      </c>
      <c r="AQ109" s="489"/>
      <c r="AR109" s="489">
        <f t="shared" ref="AR109" si="25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109</v>
      </c>
      <c r="D110" s="490">
        <f>D41+D46+D51+D56+D61+D66+D71</f>
        <v>0</v>
      </c>
      <c r="E110" s="487"/>
      <c r="F110" s="487">
        <f>F41+F46+F51+F56+F61+F66+F71</f>
        <v>0</v>
      </c>
      <c r="G110" s="487"/>
      <c r="H110" s="487">
        <f>H41+H46+H51+H56+H61+H66+H71</f>
        <v>0</v>
      </c>
      <c r="I110" s="487"/>
      <c r="J110" s="487">
        <f>J41+J46+J51+J56+J61+J66+J71</f>
        <v>0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0</v>
      </c>
      <c r="U110" s="487"/>
      <c r="V110" s="487">
        <f>V41+V46+V51+V56+V61+V66+V71</f>
        <v>0</v>
      </c>
      <c r="W110" s="487"/>
      <c r="X110" s="487">
        <f>X41+X46+X51+X56+X61+X66+X71</f>
        <v>0</v>
      </c>
      <c r="Y110" s="487"/>
      <c r="Z110" s="487">
        <f>Z41+Z46+Z51+Z56+Z61+Z66+Z71</f>
        <v>0</v>
      </c>
      <c r="AA110" s="487"/>
      <c r="AB110" s="487">
        <f>AB41+AB46+AB51+AB56+AB61+AB66+AB71</f>
        <v>0</v>
      </c>
      <c r="AC110" s="487"/>
      <c r="AD110" s="487">
        <f>AD41+AD46+AD51+AD56+AD61+AD66+AD71</f>
        <v>0</v>
      </c>
      <c r="AE110" s="487"/>
      <c r="AF110" s="487">
        <f>AF41+AF46+AF51+AF56+AF61+AF66+AF71</f>
        <v>0</v>
      </c>
      <c r="AG110" s="487"/>
      <c r="AH110" s="487">
        <f>AH41+AH46+AH51+AH56+AH61+AH66+AH71</f>
        <v>0</v>
      </c>
      <c r="AI110" s="487"/>
      <c r="AJ110" s="487">
        <f>AJ41+AJ46+AJ51+AJ56+AJ61+AJ66+AJ71</f>
        <v>0</v>
      </c>
      <c r="AK110" s="487"/>
      <c r="AL110" s="487">
        <f>AL41+AL46+AL51+AL56+AL61+AL66+AL71</f>
        <v>0</v>
      </c>
      <c r="AM110" s="487"/>
      <c r="AN110" s="487">
        <f>AN41+AN46+AN51+AN56+AN61+AN66+AN71</f>
        <v>0</v>
      </c>
      <c r="AO110" s="487"/>
      <c r="AP110" s="487">
        <f>AP41+AP46+AP51+AP56+AP61+AP66+AP71</f>
        <v>0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 t="e">
        <f>MAX(D111:AU111)</f>
        <v>#VALUE!</v>
      </c>
      <c r="D111" s="488" t="e">
        <f>SUM(D109:E110)</f>
        <v>#VALUE!</v>
      </c>
      <c r="E111" s="486"/>
      <c r="F111" s="486">
        <f t="shared" ref="F111" si="26">SUM(F109:G110)</f>
        <v>0</v>
      </c>
      <c r="G111" s="486"/>
      <c r="H111" s="486">
        <f t="shared" ref="H111" si="27">SUM(H109:I110)</f>
        <v>0</v>
      </c>
      <c r="I111" s="486"/>
      <c r="J111" s="486">
        <f t="shared" ref="J111" si="28">SUM(J109:K110)</f>
        <v>0</v>
      </c>
      <c r="K111" s="486"/>
      <c r="L111" s="486">
        <f t="shared" ref="L111" si="29">SUM(L109:M110)</f>
        <v>158</v>
      </c>
      <c r="M111" s="486"/>
      <c r="N111" s="486">
        <f t="shared" ref="N111" si="30">SUM(N109:O110)</f>
        <v>152</v>
      </c>
      <c r="O111" s="486"/>
      <c r="P111" s="486">
        <f t="shared" ref="P111" si="31">SUM(P109:Q110)</f>
        <v>86</v>
      </c>
      <c r="Q111" s="486"/>
      <c r="R111" s="486">
        <f t="shared" ref="R111" si="32">SUM(R109:S110)</f>
        <v>106</v>
      </c>
      <c r="S111" s="486"/>
      <c r="T111" s="486" t="e">
        <f t="shared" ref="T111" si="33">SUM(T109:U110)</f>
        <v>#REF!</v>
      </c>
      <c r="U111" s="486"/>
      <c r="V111" s="486">
        <f t="shared" ref="V111" si="34">SUM(V109:W110)</f>
        <v>0</v>
      </c>
      <c r="W111" s="486"/>
      <c r="X111" s="486">
        <f t="shared" ref="X111" si="35">SUM(X109:Y110)</f>
        <v>0</v>
      </c>
      <c r="Y111" s="486"/>
      <c r="Z111" s="486">
        <f t="shared" ref="Z111" si="36">SUM(Z109:AA110)</f>
        <v>0</v>
      </c>
      <c r="AA111" s="486"/>
      <c r="AB111" s="486">
        <f t="shared" ref="AB111" si="37">SUM(AB109:AC110)</f>
        <v>0</v>
      </c>
      <c r="AC111" s="486"/>
      <c r="AD111" s="486" t="e">
        <f t="shared" ref="AD111" si="38">SUM(AD109:AE110)</f>
        <v>#VALUE!</v>
      </c>
      <c r="AE111" s="486"/>
      <c r="AF111" s="486">
        <f t="shared" ref="AF111" si="39">SUM(AF109:AG110)</f>
        <v>0</v>
      </c>
      <c r="AG111" s="486"/>
      <c r="AH111" s="486">
        <f t="shared" ref="AH111" si="40">SUM(AH109:AI110)</f>
        <v>0</v>
      </c>
      <c r="AI111" s="486"/>
      <c r="AJ111" s="486">
        <f t="shared" ref="AJ111" si="41">SUM(AJ109:AK110)</f>
        <v>0</v>
      </c>
      <c r="AK111" s="486"/>
      <c r="AL111" s="486">
        <f t="shared" ref="AL111" si="42">SUM(AL109:AM110)</f>
        <v>0</v>
      </c>
      <c r="AM111" s="486"/>
      <c r="AN111" s="486">
        <f t="shared" ref="AN111" si="43">SUM(AN109:AO110)</f>
        <v>0</v>
      </c>
      <c r="AO111" s="486"/>
      <c r="AP111" s="486">
        <f t="shared" ref="AP111" si="44">SUM(AP109:AQ110)</f>
        <v>0</v>
      </c>
      <c r="AQ111" s="486"/>
      <c r="AR111" s="486">
        <f t="shared" ref="AR111" si="45">SUM(AR109:AS110)</f>
        <v>0</v>
      </c>
      <c r="AS111" s="486"/>
      <c r="AT111" s="486">
        <f>SUM(AT109:AU110)</f>
        <v>0</v>
      </c>
      <c r="AU111" s="486"/>
      <c r="AV111" s="137"/>
    </row>
  </sheetData>
  <mergeCells count="498">
    <mergeCell ref="AR111:AS111"/>
    <mergeCell ref="AT111:AU111"/>
    <mergeCell ref="D11:K75"/>
    <mergeCell ref="T11:AQ75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AN109:AO109"/>
    <mergeCell ref="AP109:AQ109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N111:AO111"/>
    <mergeCell ref="AP111:AQ111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AL110:AM110"/>
    <mergeCell ref="P110:Q110"/>
    <mergeCell ref="R110:S110"/>
    <mergeCell ref="T110:U110"/>
    <mergeCell ref="V110:W110"/>
    <mergeCell ref="X110:Y110"/>
    <mergeCell ref="Z110:AA110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P104:AQ104"/>
    <mergeCell ref="AR104:AS104"/>
    <mergeCell ref="AT104:AU104"/>
    <mergeCell ref="D109:E109"/>
    <mergeCell ref="F109:G109"/>
    <mergeCell ref="H109:I109"/>
    <mergeCell ref="J109:K109"/>
    <mergeCell ref="L109:M109"/>
    <mergeCell ref="N109:O109"/>
    <mergeCell ref="AB104:AC104"/>
    <mergeCell ref="AD104:AE104"/>
    <mergeCell ref="AF104:AG104"/>
    <mergeCell ref="AH104:AI104"/>
    <mergeCell ref="AJ104:AK104"/>
    <mergeCell ref="AL104:AM104"/>
    <mergeCell ref="P104:Q104"/>
    <mergeCell ref="R104:S104"/>
    <mergeCell ref="T104:U104"/>
    <mergeCell ref="V104:W104"/>
    <mergeCell ref="X104:Y104"/>
    <mergeCell ref="Z104:AA104"/>
    <mergeCell ref="AR109:AS109"/>
    <mergeCell ref="AT109:AU109"/>
    <mergeCell ref="AH109:AI109"/>
    <mergeCell ref="B80:B81"/>
    <mergeCell ref="D104:E104"/>
    <mergeCell ref="F104:G104"/>
    <mergeCell ref="H104:I104"/>
    <mergeCell ref="J104:K104"/>
    <mergeCell ref="L104:M104"/>
    <mergeCell ref="N104:O104"/>
    <mergeCell ref="R75:S75"/>
    <mergeCell ref="AN104:AO104"/>
    <mergeCell ref="AR73:AS73"/>
    <mergeCell ref="AT73:AU73"/>
    <mergeCell ref="L75:M75"/>
    <mergeCell ref="N75:O75"/>
    <mergeCell ref="P75:Q75"/>
    <mergeCell ref="R73:S73"/>
    <mergeCell ref="AR72:AS72"/>
    <mergeCell ref="AT72:AU72"/>
    <mergeCell ref="L73:M73"/>
    <mergeCell ref="N73:O73"/>
    <mergeCell ref="P73:Q73"/>
    <mergeCell ref="R72:S72"/>
    <mergeCell ref="AR75:AS75"/>
    <mergeCell ref="AT75:AU75"/>
    <mergeCell ref="AR71:AS71"/>
    <mergeCell ref="L72:M72"/>
    <mergeCell ref="N72:O72"/>
    <mergeCell ref="P72:Q72"/>
    <mergeCell ref="P71:Q71"/>
    <mergeCell ref="R71:S71"/>
    <mergeCell ref="AR70:AS70"/>
    <mergeCell ref="AT70:AU70"/>
    <mergeCell ref="L71:M71"/>
    <mergeCell ref="N71:O71"/>
    <mergeCell ref="P70:Q70"/>
    <mergeCell ref="R70:S70"/>
    <mergeCell ref="L70:M70"/>
    <mergeCell ref="N70:O70"/>
    <mergeCell ref="AT68:AU68"/>
    <mergeCell ref="AT67:AU67"/>
    <mergeCell ref="L68:M68"/>
    <mergeCell ref="N68:O68"/>
    <mergeCell ref="P68:Q68"/>
    <mergeCell ref="R68:S68"/>
    <mergeCell ref="AR67:AS67"/>
    <mergeCell ref="AT66:AU66"/>
    <mergeCell ref="L67:M67"/>
    <mergeCell ref="N67:O67"/>
    <mergeCell ref="P67:Q67"/>
    <mergeCell ref="R67:S67"/>
    <mergeCell ref="AR66:AS66"/>
    <mergeCell ref="AT65:AU65"/>
    <mergeCell ref="L66:M66"/>
    <mergeCell ref="N66:O66"/>
    <mergeCell ref="P66:Q66"/>
    <mergeCell ref="R66:S66"/>
    <mergeCell ref="AR65:AS65"/>
    <mergeCell ref="AT63:AU63"/>
    <mergeCell ref="L65:M65"/>
    <mergeCell ref="N65:O65"/>
    <mergeCell ref="P65:Q65"/>
    <mergeCell ref="R65:S65"/>
    <mergeCell ref="AR62:AS62"/>
    <mergeCell ref="AT62:AU62"/>
    <mergeCell ref="L63:M63"/>
    <mergeCell ref="N63:O63"/>
    <mergeCell ref="P63:Q63"/>
    <mergeCell ref="R63:S63"/>
    <mergeCell ref="AR61:AS61"/>
    <mergeCell ref="AT61:AU61"/>
    <mergeCell ref="L62:M62"/>
    <mergeCell ref="N62:O62"/>
    <mergeCell ref="P62:Q62"/>
    <mergeCell ref="R62:S62"/>
    <mergeCell ref="AR60:AS60"/>
    <mergeCell ref="AT60:AU60"/>
    <mergeCell ref="L61:M61"/>
    <mergeCell ref="N61:O61"/>
    <mergeCell ref="P61:Q61"/>
    <mergeCell ref="R61:S61"/>
    <mergeCell ref="AT58:AU58"/>
    <mergeCell ref="L60:M60"/>
    <mergeCell ref="N60:O60"/>
    <mergeCell ref="P60:Q60"/>
    <mergeCell ref="R60:S60"/>
    <mergeCell ref="R58:S58"/>
    <mergeCell ref="AR57:AS57"/>
    <mergeCell ref="AT57:AU57"/>
    <mergeCell ref="L58:M58"/>
    <mergeCell ref="N58:O58"/>
    <mergeCell ref="P58:Q58"/>
    <mergeCell ref="R57:S57"/>
    <mergeCell ref="AR56:AS56"/>
    <mergeCell ref="AT56:AU56"/>
    <mergeCell ref="L57:M57"/>
    <mergeCell ref="N57:O57"/>
    <mergeCell ref="P57:Q57"/>
    <mergeCell ref="R56:S56"/>
    <mergeCell ref="AR55:AS55"/>
    <mergeCell ref="AT55:AU55"/>
    <mergeCell ref="L56:M56"/>
    <mergeCell ref="N56:O56"/>
    <mergeCell ref="P56:Q56"/>
    <mergeCell ref="R55:S55"/>
    <mergeCell ref="AR53:AS53"/>
    <mergeCell ref="AT53:AU53"/>
    <mergeCell ref="L55:M55"/>
    <mergeCell ref="N55:O55"/>
    <mergeCell ref="P55:Q55"/>
    <mergeCell ref="R53:S53"/>
    <mergeCell ref="AR52:AS52"/>
    <mergeCell ref="AT52:AU52"/>
    <mergeCell ref="L53:M53"/>
    <mergeCell ref="N53:O53"/>
    <mergeCell ref="P53:Q53"/>
    <mergeCell ref="R52:S52"/>
    <mergeCell ref="AR51:AS51"/>
    <mergeCell ref="AT51:AU51"/>
    <mergeCell ref="L52:M52"/>
    <mergeCell ref="N52:O52"/>
    <mergeCell ref="P52:Q52"/>
    <mergeCell ref="R51:S51"/>
    <mergeCell ref="AR50:AS50"/>
    <mergeCell ref="AT50:AU50"/>
    <mergeCell ref="L51:M51"/>
    <mergeCell ref="N51:O51"/>
    <mergeCell ref="P51:Q51"/>
    <mergeCell ref="R50:S50"/>
    <mergeCell ref="AR48:AS48"/>
    <mergeCell ref="AT48:AU48"/>
    <mergeCell ref="L50:M50"/>
    <mergeCell ref="N50:O50"/>
    <mergeCell ref="P50:Q50"/>
    <mergeCell ref="R48:S48"/>
    <mergeCell ref="AR47:AS47"/>
    <mergeCell ref="AT47:AU47"/>
    <mergeCell ref="L48:M48"/>
    <mergeCell ref="N48:O48"/>
    <mergeCell ref="P48:Q48"/>
    <mergeCell ref="R47:S47"/>
    <mergeCell ref="AR46:AS46"/>
    <mergeCell ref="AT46:AU46"/>
    <mergeCell ref="L47:M47"/>
    <mergeCell ref="N47:O47"/>
    <mergeCell ref="P47:Q47"/>
    <mergeCell ref="R46:S46"/>
    <mergeCell ref="AR45:AS45"/>
    <mergeCell ref="AT45:AU45"/>
    <mergeCell ref="L46:M46"/>
    <mergeCell ref="N46:O46"/>
    <mergeCell ref="P46:Q46"/>
    <mergeCell ref="R45:S45"/>
    <mergeCell ref="AR43:AS43"/>
    <mergeCell ref="AT43:AU43"/>
    <mergeCell ref="L45:M45"/>
    <mergeCell ref="N45:O45"/>
    <mergeCell ref="P45:Q45"/>
    <mergeCell ref="R43:S43"/>
    <mergeCell ref="AR42:AS42"/>
    <mergeCell ref="AT42:AU42"/>
    <mergeCell ref="L43:M43"/>
    <mergeCell ref="N43:O43"/>
    <mergeCell ref="P43:Q43"/>
    <mergeCell ref="R42:S42"/>
    <mergeCell ref="AR41:AS41"/>
    <mergeCell ref="AT41:AU41"/>
    <mergeCell ref="L42:M42"/>
    <mergeCell ref="N42:O42"/>
    <mergeCell ref="P42:Q42"/>
    <mergeCell ref="R41:S41"/>
    <mergeCell ref="AR40:AS40"/>
    <mergeCell ref="AT40:AU40"/>
    <mergeCell ref="L41:M41"/>
    <mergeCell ref="N41:O41"/>
    <mergeCell ref="P41:Q41"/>
    <mergeCell ref="R40:S40"/>
    <mergeCell ref="AR38:AS38"/>
    <mergeCell ref="AT38:AU38"/>
    <mergeCell ref="L40:M40"/>
    <mergeCell ref="N40:O40"/>
    <mergeCell ref="P40:Q40"/>
    <mergeCell ref="R38:S38"/>
    <mergeCell ref="AR37:AS37"/>
    <mergeCell ref="AT37:AU37"/>
    <mergeCell ref="L38:M38"/>
    <mergeCell ref="N38:O38"/>
    <mergeCell ref="P38:Q38"/>
    <mergeCell ref="R37:S37"/>
    <mergeCell ref="AR36:AS36"/>
    <mergeCell ref="AT36:AU36"/>
    <mergeCell ref="L37:M37"/>
    <mergeCell ref="N37:O37"/>
    <mergeCell ref="P37:Q37"/>
    <mergeCell ref="P36:Q36"/>
    <mergeCell ref="R36:S36"/>
    <mergeCell ref="AR35:AS35"/>
    <mergeCell ref="AT35:AU35"/>
    <mergeCell ref="L36:M36"/>
    <mergeCell ref="N36:O36"/>
    <mergeCell ref="P35:Q35"/>
    <mergeCell ref="R35:S35"/>
    <mergeCell ref="AR33:AS33"/>
    <mergeCell ref="AT33:AU33"/>
    <mergeCell ref="L35:M35"/>
    <mergeCell ref="N35:O35"/>
    <mergeCell ref="P33:Q33"/>
    <mergeCell ref="R33:S33"/>
    <mergeCell ref="AR32:AS32"/>
    <mergeCell ref="AT32:AU32"/>
    <mergeCell ref="L33:M33"/>
    <mergeCell ref="N33:O33"/>
    <mergeCell ref="P32:Q32"/>
    <mergeCell ref="R32:S32"/>
    <mergeCell ref="L32:M32"/>
    <mergeCell ref="N32:O32"/>
    <mergeCell ref="AR31:AS31"/>
    <mergeCell ref="AT31:AU31"/>
    <mergeCell ref="AT30:AU30"/>
    <mergeCell ref="L31:M31"/>
    <mergeCell ref="N31:O31"/>
    <mergeCell ref="P31:Q31"/>
    <mergeCell ref="R31:S31"/>
    <mergeCell ref="AR30:AS30"/>
    <mergeCell ref="AT28:AU28"/>
    <mergeCell ref="L30:M30"/>
    <mergeCell ref="N30:O30"/>
    <mergeCell ref="P30:Q30"/>
    <mergeCell ref="R30:S30"/>
    <mergeCell ref="AR28:AS28"/>
    <mergeCell ref="AT27:AU27"/>
    <mergeCell ref="L28:M28"/>
    <mergeCell ref="N28:O28"/>
    <mergeCell ref="P28:Q28"/>
    <mergeCell ref="R28:S28"/>
    <mergeCell ref="AR27:AS27"/>
    <mergeCell ref="AT26:AU26"/>
    <mergeCell ref="L27:M27"/>
    <mergeCell ref="N27:O27"/>
    <mergeCell ref="P27:Q27"/>
    <mergeCell ref="R27:S27"/>
    <mergeCell ref="AR26:AS26"/>
    <mergeCell ref="AR25:AS25"/>
    <mergeCell ref="AT25:AU25"/>
    <mergeCell ref="L26:M26"/>
    <mergeCell ref="N26:O26"/>
    <mergeCell ref="P26:Q26"/>
    <mergeCell ref="R26:S26"/>
    <mergeCell ref="AR23:AS23"/>
    <mergeCell ref="AT23:AU23"/>
    <mergeCell ref="L25:M25"/>
    <mergeCell ref="N25:O25"/>
    <mergeCell ref="P25:Q25"/>
    <mergeCell ref="R25:S25"/>
    <mergeCell ref="AR22:AS22"/>
    <mergeCell ref="AT22:AU22"/>
    <mergeCell ref="L23:M23"/>
    <mergeCell ref="N23:O23"/>
    <mergeCell ref="P23:Q23"/>
    <mergeCell ref="R23:S23"/>
    <mergeCell ref="AR21:AS21"/>
    <mergeCell ref="AT21:AU21"/>
    <mergeCell ref="L22:M22"/>
    <mergeCell ref="N22:O22"/>
    <mergeCell ref="P22:Q22"/>
    <mergeCell ref="R22:S22"/>
    <mergeCell ref="R21:S21"/>
    <mergeCell ref="AR20:AS20"/>
    <mergeCell ref="AT20:AU20"/>
    <mergeCell ref="L21:M21"/>
    <mergeCell ref="N21:O21"/>
    <mergeCell ref="P21:Q21"/>
    <mergeCell ref="R20:S20"/>
    <mergeCell ref="AR18:AS18"/>
    <mergeCell ref="AT18:AU18"/>
    <mergeCell ref="L20:M20"/>
    <mergeCell ref="N20:O20"/>
    <mergeCell ref="P20:Q20"/>
    <mergeCell ref="R18:S18"/>
    <mergeCell ref="AR17:AS17"/>
    <mergeCell ref="AT17:AU17"/>
    <mergeCell ref="L18:M18"/>
    <mergeCell ref="N18:O18"/>
    <mergeCell ref="P18:Q18"/>
    <mergeCell ref="R17:S17"/>
    <mergeCell ref="AR16:AS16"/>
    <mergeCell ref="AT16:AU16"/>
    <mergeCell ref="L17:M17"/>
    <mergeCell ref="N17:O17"/>
    <mergeCell ref="P17:Q17"/>
    <mergeCell ref="P16:Q16"/>
    <mergeCell ref="R16:S16"/>
    <mergeCell ref="AR15:AS15"/>
    <mergeCell ref="AT15:AU15"/>
    <mergeCell ref="L16:M16"/>
    <mergeCell ref="N16:O16"/>
    <mergeCell ref="P15:Q15"/>
    <mergeCell ref="R15:S15"/>
    <mergeCell ref="AR13:AS13"/>
    <mergeCell ref="AT13:AU13"/>
    <mergeCell ref="L15:M15"/>
    <mergeCell ref="N15:O15"/>
    <mergeCell ref="P13:Q13"/>
    <mergeCell ref="R13:S13"/>
    <mergeCell ref="AR12:AS12"/>
    <mergeCell ref="AT12:AU12"/>
    <mergeCell ref="L13:M13"/>
    <mergeCell ref="N13:O13"/>
    <mergeCell ref="P12:Q12"/>
    <mergeCell ref="R12:S12"/>
    <mergeCell ref="AR11:AS11"/>
    <mergeCell ref="AT11:AU11"/>
    <mergeCell ref="L12:M12"/>
    <mergeCell ref="N12:O12"/>
    <mergeCell ref="N11:O11"/>
    <mergeCell ref="P11:Q11"/>
    <mergeCell ref="R11:S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T8:AU8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N10:AO10"/>
    <mergeCell ref="AP10:AQ10"/>
    <mergeCell ref="AR10:AS10"/>
    <mergeCell ref="AT10:AU10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AN8:AO8"/>
    <mergeCell ref="AP8:AQ8"/>
    <mergeCell ref="AR8:AS8"/>
    <mergeCell ref="H7:I7"/>
    <mergeCell ref="J7:K7"/>
    <mergeCell ref="L7:M7"/>
    <mergeCell ref="N7:O7"/>
    <mergeCell ref="AJ6:AK6"/>
    <mergeCell ref="AL6:AM6"/>
    <mergeCell ref="AN6:AO6"/>
    <mergeCell ref="AP6:AQ6"/>
    <mergeCell ref="AR6:AS6"/>
    <mergeCell ref="AN7:AO7"/>
    <mergeCell ref="AP7:AQ7"/>
    <mergeCell ref="AR7:AS7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</mergeCells>
  <phoneticPr fontId="4"/>
  <conditionalFormatting sqref="AV82:AV103">
    <cfRule type="cellIs" dxfId="17" priority="3" stopIfTrue="1" operator="greaterThan">
      <formula>22</formula>
    </cfRule>
  </conditionalFormatting>
  <conditionalFormatting sqref="D82:AU103">
    <cfRule type="cellIs" dxfId="16" priority="1" stopIfTrue="1" operator="greaterThan">
      <formula>1</formula>
    </cfRule>
    <cfRule type="cellIs" dxfId="15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zoomScale="65" zoomScaleNormal="65" zoomScaleSheetLayoutView="70" workbookViewId="0">
      <selection activeCell="D20" sqref="D20:E20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290"/>
    </row>
    <row r="2" spans="1:48" s="290" customFormat="1" ht="18.75" x14ac:dyDescent="0.2">
      <c r="B2" s="289" t="s">
        <v>159</v>
      </c>
      <c r="D2" s="657" t="s">
        <v>21</v>
      </c>
      <c r="E2" s="658"/>
      <c r="F2" s="658"/>
      <c r="G2" s="658"/>
      <c r="H2" s="119" t="s">
        <v>356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290" customFormat="1" ht="17.25" customHeight="1" outlineLevel="1" thickBot="1" x14ac:dyDescent="0.25">
      <c r="A4" s="111"/>
      <c r="B4" s="661"/>
      <c r="C4" s="663" t="s">
        <v>20</v>
      </c>
      <c r="D4" s="644" t="s">
        <v>19</v>
      </c>
      <c r="E4" s="645"/>
      <c r="F4" s="645"/>
      <c r="G4" s="645"/>
      <c r="H4" s="645"/>
      <c r="I4" s="645"/>
      <c r="J4" s="645"/>
      <c r="K4" s="646"/>
      <c r="L4" s="644" t="s">
        <v>18</v>
      </c>
      <c r="M4" s="665"/>
      <c r="N4" s="665"/>
      <c r="O4" s="665"/>
      <c r="P4" s="665"/>
      <c r="Q4" s="665"/>
      <c r="R4" s="665"/>
      <c r="S4" s="666"/>
      <c r="T4" s="644" t="s">
        <v>17</v>
      </c>
      <c r="U4" s="665"/>
      <c r="V4" s="665"/>
      <c r="W4" s="665"/>
      <c r="X4" s="665"/>
      <c r="Y4" s="665"/>
      <c r="Z4" s="665"/>
      <c r="AA4" s="666"/>
      <c r="AB4" s="644" t="s">
        <v>16</v>
      </c>
      <c r="AC4" s="665"/>
      <c r="AD4" s="665"/>
      <c r="AE4" s="665"/>
      <c r="AF4" s="665"/>
      <c r="AG4" s="665"/>
      <c r="AH4" s="665"/>
      <c r="AI4" s="666"/>
      <c r="AJ4" s="644" t="s">
        <v>15</v>
      </c>
      <c r="AK4" s="665"/>
      <c r="AL4" s="665"/>
      <c r="AM4" s="665"/>
      <c r="AN4" s="665"/>
      <c r="AO4" s="665"/>
      <c r="AP4" s="665"/>
      <c r="AQ4" s="666"/>
      <c r="AR4" s="644" t="s">
        <v>14</v>
      </c>
      <c r="AS4" s="645"/>
      <c r="AT4" s="645"/>
      <c r="AU4" s="646"/>
    </row>
    <row r="5" spans="1:48" s="290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284"/>
      <c r="AG6" s="284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290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290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290" customFormat="1" ht="16.5" hidden="1" customHeight="1" outlineLevel="1" x14ac:dyDescent="0.2">
      <c r="A9" s="59"/>
      <c r="B9" s="103"/>
      <c r="C9" s="102"/>
      <c r="D9" s="63"/>
      <c r="E9" s="83"/>
      <c r="F9" s="61"/>
      <c r="G9" s="286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286"/>
      <c r="T9" s="63"/>
      <c r="U9" s="83"/>
      <c r="V9" s="61"/>
      <c r="W9" s="286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285"/>
      <c r="AI9" s="60"/>
      <c r="AJ9" s="63"/>
      <c r="AK9" s="286"/>
      <c r="AL9" s="285"/>
      <c r="AM9" s="91"/>
      <c r="AN9" s="61"/>
      <c r="AO9" s="83"/>
      <c r="AP9" s="285"/>
      <c r="AQ9" s="286"/>
      <c r="AR9" s="63"/>
      <c r="AS9" s="62"/>
      <c r="AT9" s="61"/>
      <c r="AU9" s="60"/>
    </row>
    <row r="10" spans="1:48" s="290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>
        <v>3</v>
      </c>
      <c r="AE11" s="610"/>
      <c r="AF11" s="283"/>
      <c r="AG11" s="283"/>
      <c r="AH11" s="609"/>
      <c r="AI11" s="611"/>
      <c r="AJ11" s="612">
        <v>3</v>
      </c>
      <c r="AK11" s="613"/>
      <c r="AL11" s="609">
        <v>3</v>
      </c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290" customFormat="1" ht="16.5" customHeight="1" outlineLevel="1" x14ac:dyDescent="0.2">
      <c r="A12" s="94"/>
      <c r="B12" s="75" t="s">
        <v>13</v>
      </c>
      <c r="C12" s="81"/>
      <c r="D12" s="604" t="s">
        <v>68</v>
      </c>
      <c r="E12" s="606"/>
      <c r="F12" s="605" t="s">
        <v>86</v>
      </c>
      <c r="G12" s="605"/>
      <c r="H12" s="640" t="s">
        <v>163</v>
      </c>
      <c r="I12" s="641"/>
      <c r="J12" s="530"/>
      <c r="K12" s="531"/>
      <c r="L12" s="604" t="s">
        <v>81</v>
      </c>
      <c r="M12" s="605"/>
      <c r="N12" s="600" t="s">
        <v>164</v>
      </c>
      <c r="O12" s="601"/>
      <c r="P12" s="636" t="s">
        <v>76</v>
      </c>
      <c r="Q12" s="606"/>
      <c r="R12" s="564"/>
      <c r="S12" s="574"/>
      <c r="T12" s="604" t="s">
        <v>87</v>
      </c>
      <c r="U12" s="606"/>
      <c r="V12" s="605" t="s">
        <v>87</v>
      </c>
      <c r="W12" s="605"/>
      <c r="X12" s="574"/>
      <c r="Y12" s="563"/>
      <c r="Z12" s="564"/>
      <c r="AA12" s="574"/>
      <c r="AB12" s="604" t="s">
        <v>63</v>
      </c>
      <c r="AC12" s="606"/>
      <c r="AD12" s="600" t="s">
        <v>84</v>
      </c>
      <c r="AE12" s="601"/>
      <c r="AF12" s="530"/>
      <c r="AG12" s="563"/>
      <c r="AH12" s="566"/>
      <c r="AI12" s="531"/>
      <c r="AJ12" s="604" t="s">
        <v>61</v>
      </c>
      <c r="AK12" s="605"/>
      <c r="AL12" s="600" t="s">
        <v>83</v>
      </c>
      <c r="AM12" s="601"/>
      <c r="AN12" s="605" t="s">
        <v>169</v>
      </c>
      <c r="AO12" s="605"/>
      <c r="AP12" s="566"/>
      <c r="AQ12" s="530"/>
      <c r="AR12" s="567"/>
      <c r="AS12" s="590"/>
      <c r="AT12" s="530"/>
      <c r="AU12" s="531"/>
      <c r="AV12" s="290">
        <f>COUNTA(D12:AU12)</f>
        <v>13</v>
      </c>
    </row>
    <row r="13" spans="1:48" s="290" customFormat="1" ht="16.5" customHeight="1" outlineLevel="1" x14ac:dyDescent="0.2">
      <c r="A13" s="59"/>
      <c r="B13" s="72" t="s">
        <v>26</v>
      </c>
      <c r="C13" s="80"/>
      <c r="D13" s="591">
        <v>202</v>
      </c>
      <c r="E13" s="592"/>
      <c r="F13" s="599">
        <v>202</v>
      </c>
      <c r="G13" s="599"/>
      <c r="H13" s="639">
        <v>305</v>
      </c>
      <c r="I13" s="617"/>
      <c r="J13" s="541"/>
      <c r="K13" s="542"/>
      <c r="L13" s="591">
        <v>305</v>
      </c>
      <c r="M13" s="599"/>
      <c r="N13" s="593">
        <v>305</v>
      </c>
      <c r="O13" s="594"/>
      <c r="P13" s="635">
        <v>305</v>
      </c>
      <c r="Q13" s="592"/>
      <c r="R13" s="560"/>
      <c r="S13" s="572"/>
      <c r="T13" s="616">
        <v>305</v>
      </c>
      <c r="U13" s="617"/>
      <c r="V13" s="599">
        <v>305</v>
      </c>
      <c r="W13" s="599"/>
      <c r="X13" s="572"/>
      <c r="Y13" s="559"/>
      <c r="Z13" s="560"/>
      <c r="AA13" s="572"/>
      <c r="AB13" s="591">
        <v>305</v>
      </c>
      <c r="AC13" s="592"/>
      <c r="AD13" s="593">
        <v>305</v>
      </c>
      <c r="AE13" s="594"/>
      <c r="AF13" s="541"/>
      <c r="AG13" s="559"/>
      <c r="AH13" s="573"/>
      <c r="AI13" s="542"/>
      <c r="AJ13" s="591">
        <v>305</v>
      </c>
      <c r="AK13" s="599"/>
      <c r="AL13" s="593">
        <v>305</v>
      </c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290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286"/>
      <c r="L14" s="90"/>
      <c r="M14" s="93"/>
      <c r="N14" s="92"/>
      <c r="O14" s="89"/>
      <c r="P14" s="89"/>
      <c r="Q14" s="87"/>
      <c r="R14" s="61"/>
      <c r="S14" s="286"/>
      <c r="T14" s="90"/>
      <c r="U14" s="87"/>
      <c r="V14" s="88"/>
      <c r="W14" s="93"/>
      <c r="X14" s="91"/>
      <c r="Y14" s="83"/>
      <c r="Z14" s="61"/>
      <c r="AA14" s="286"/>
      <c r="AB14" s="90"/>
      <c r="AC14" s="87"/>
      <c r="AD14" s="88"/>
      <c r="AE14" s="87"/>
      <c r="AF14" s="91"/>
      <c r="AG14" s="83"/>
      <c r="AH14" s="285"/>
      <c r="AI14" s="60"/>
      <c r="AJ14" s="90"/>
      <c r="AK14" s="93"/>
      <c r="AL14" s="92"/>
      <c r="AM14" s="89"/>
      <c r="AN14" s="88"/>
      <c r="AO14" s="87"/>
      <c r="AP14" s="285"/>
      <c r="AQ14" s="286"/>
      <c r="AR14" s="63"/>
      <c r="AS14" s="62"/>
      <c r="AT14" s="61"/>
      <c r="AU14" s="60"/>
    </row>
    <row r="15" spans="1:48" s="290" customFormat="1" ht="16.5" customHeight="1" outlineLevel="1" thickBot="1" x14ac:dyDescent="0.25">
      <c r="A15" s="59"/>
      <c r="B15" s="58">
        <v>305</v>
      </c>
      <c r="C15" s="57"/>
      <c r="D15" s="585" t="s">
        <v>46</v>
      </c>
      <c r="E15" s="586"/>
      <c r="F15" s="637" t="s">
        <v>149</v>
      </c>
      <c r="G15" s="637"/>
      <c r="H15" s="633" t="s">
        <v>55</v>
      </c>
      <c r="I15" s="634"/>
      <c r="J15" s="500"/>
      <c r="K15" s="501"/>
      <c r="L15" s="618" t="s">
        <v>55</v>
      </c>
      <c r="M15" s="619"/>
      <c r="N15" s="638" t="s">
        <v>55</v>
      </c>
      <c r="O15" s="638"/>
      <c r="P15" s="633" t="s">
        <v>55</v>
      </c>
      <c r="Q15" s="634"/>
      <c r="R15" s="500"/>
      <c r="S15" s="500"/>
      <c r="T15" s="585" t="s">
        <v>50</v>
      </c>
      <c r="U15" s="586"/>
      <c r="V15" s="637" t="s">
        <v>93</v>
      </c>
      <c r="W15" s="637"/>
      <c r="X15" s="631"/>
      <c r="Y15" s="571"/>
      <c r="Z15" s="500"/>
      <c r="AA15" s="500"/>
      <c r="AB15" s="585" t="s">
        <v>115</v>
      </c>
      <c r="AC15" s="586"/>
      <c r="AD15" s="637" t="s">
        <v>102</v>
      </c>
      <c r="AE15" s="637"/>
      <c r="AF15" s="631"/>
      <c r="AG15" s="571"/>
      <c r="AH15" s="553"/>
      <c r="AI15" s="501"/>
      <c r="AJ15" s="585" t="s">
        <v>172</v>
      </c>
      <c r="AK15" s="586"/>
      <c r="AL15" s="637" t="s">
        <v>172</v>
      </c>
      <c r="AM15" s="637"/>
      <c r="AN15" s="627" t="s">
        <v>46</v>
      </c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>
        <v>9</v>
      </c>
      <c r="E16" s="615"/>
      <c r="F16" s="613">
        <v>9</v>
      </c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>
        <v>9</v>
      </c>
      <c r="AE16" s="610"/>
      <c r="AF16" s="283"/>
      <c r="AG16" s="283"/>
      <c r="AH16" s="609"/>
      <c r="AI16" s="611"/>
      <c r="AJ16" s="612">
        <v>9</v>
      </c>
      <c r="AK16" s="613"/>
      <c r="AL16" s="609">
        <v>9</v>
      </c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290" customFormat="1" ht="16.5" customHeight="1" outlineLevel="1" x14ac:dyDescent="0.2">
      <c r="A17" s="94"/>
      <c r="B17" s="75" t="s">
        <v>13</v>
      </c>
      <c r="C17" s="81"/>
      <c r="D17" s="604" t="s">
        <v>174</v>
      </c>
      <c r="E17" s="606"/>
      <c r="F17" s="605" t="s">
        <v>174</v>
      </c>
      <c r="G17" s="605"/>
      <c r="H17" s="640" t="s">
        <v>163</v>
      </c>
      <c r="I17" s="641"/>
      <c r="J17" s="530"/>
      <c r="K17" s="531"/>
      <c r="L17" s="604" t="s">
        <v>164</v>
      </c>
      <c r="M17" s="605"/>
      <c r="N17" s="600" t="s">
        <v>164</v>
      </c>
      <c r="O17" s="601"/>
      <c r="P17" s="636" t="s">
        <v>178</v>
      </c>
      <c r="Q17" s="606"/>
      <c r="R17" s="564"/>
      <c r="S17" s="574"/>
      <c r="T17" s="604" t="s">
        <v>87</v>
      </c>
      <c r="U17" s="606"/>
      <c r="V17" s="605" t="s">
        <v>87</v>
      </c>
      <c r="W17" s="605"/>
      <c r="X17" s="574"/>
      <c r="Y17" s="563"/>
      <c r="Z17" s="564"/>
      <c r="AA17" s="574"/>
      <c r="AB17" s="604" t="s">
        <v>85</v>
      </c>
      <c r="AC17" s="606"/>
      <c r="AD17" s="600" t="s">
        <v>84</v>
      </c>
      <c r="AE17" s="601"/>
      <c r="AF17" s="530"/>
      <c r="AG17" s="563"/>
      <c r="AH17" s="566"/>
      <c r="AI17" s="531"/>
      <c r="AJ17" s="604" t="s">
        <v>83</v>
      </c>
      <c r="AK17" s="605"/>
      <c r="AL17" s="600" t="s">
        <v>83</v>
      </c>
      <c r="AM17" s="601"/>
      <c r="AN17" s="605" t="s">
        <v>169</v>
      </c>
      <c r="AO17" s="605"/>
      <c r="AP17" s="566"/>
      <c r="AQ17" s="530"/>
      <c r="AR17" s="567"/>
      <c r="AS17" s="590"/>
      <c r="AT17" s="530"/>
      <c r="AU17" s="531"/>
      <c r="AV17" s="290">
        <f>COUNTA(D17:AU17)</f>
        <v>13</v>
      </c>
    </row>
    <row r="18" spans="1:48" s="290" customFormat="1" ht="16.5" customHeight="1" outlineLevel="1" x14ac:dyDescent="0.2">
      <c r="A18" s="59"/>
      <c r="B18" s="72" t="s">
        <v>27</v>
      </c>
      <c r="C18" s="80"/>
      <c r="D18" s="616">
        <v>305</v>
      </c>
      <c r="E18" s="617"/>
      <c r="F18" s="599">
        <v>305</v>
      </c>
      <c r="G18" s="599"/>
      <c r="H18" s="639">
        <v>305</v>
      </c>
      <c r="I18" s="617"/>
      <c r="J18" s="541"/>
      <c r="K18" s="542"/>
      <c r="L18" s="591">
        <v>305</v>
      </c>
      <c r="M18" s="599"/>
      <c r="N18" s="593">
        <v>305</v>
      </c>
      <c r="O18" s="594"/>
      <c r="P18" s="635">
        <v>202</v>
      </c>
      <c r="Q18" s="592"/>
      <c r="R18" s="560"/>
      <c r="S18" s="572"/>
      <c r="T18" s="616">
        <v>305</v>
      </c>
      <c r="U18" s="617"/>
      <c r="V18" s="599">
        <v>305</v>
      </c>
      <c r="W18" s="599"/>
      <c r="X18" s="572"/>
      <c r="Y18" s="559"/>
      <c r="Z18" s="560"/>
      <c r="AA18" s="572"/>
      <c r="AB18" s="591">
        <v>305</v>
      </c>
      <c r="AC18" s="592"/>
      <c r="AD18" s="593">
        <v>305</v>
      </c>
      <c r="AE18" s="594"/>
      <c r="AF18" s="541"/>
      <c r="AG18" s="559"/>
      <c r="AH18" s="573"/>
      <c r="AI18" s="542"/>
      <c r="AJ18" s="591">
        <v>305</v>
      </c>
      <c r="AK18" s="599"/>
      <c r="AL18" s="593">
        <v>305</v>
      </c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290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286"/>
      <c r="L19" s="90"/>
      <c r="M19" s="93"/>
      <c r="N19" s="92"/>
      <c r="O19" s="89"/>
      <c r="P19" s="89"/>
      <c r="Q19" s="87"/>
      <c r="R19" s="61"/>
      <c r="S19" s="286"/>
      <c r="T19" s="90"/>
      <c r="U19" s="87"/>
      <c r="V19" s="88"/>
      <c r="W19" s="93"/>
      <c r="X19" s="91"/>
      <c r="Y19" s="83"/>
      <c r="Z19" s="61"/>
      <c r="AA19" s="286"/>
      <c r="AB19" s="90"/>
      <c r="AC19" s="87"/>
      <c r="AD19" s="88"/>
      <c r="AE19" s="87"/>
      <c r="AF19" s="91"/>
      <c r="AG19" s="83"/>
      <c r="AH19" s="285"/>
      <c r="AI19" s="60"/>
      <c r="AJ19" s="90"/>
      <c r="AK19" s="93"/>
      <c r="AL19" s="92"/>
      <c r="AM19" s="89"/>
      <c r="AN19" s="88"/>
      <c r="AO19" s="87"/>
      <c r="AP19" s="285"/>
      <c r="AQ19" s="286"/>
      <c r="AR19" s="63"/>
      <c r="AS19" s="62"/>
      <c r="AT19" s="61"/>
      <c r="AU19" s="60"/>
    </row>
    <row r="20" spans="1:48" s="290" customFormat="1" ht="16.5" customHeight="1" outlineLevel="1" thickBot="1" x14ac:dyDescent="0.25">
      <c r="A20" s="59"/>
      <c r="B20" s="58">
        <v>305</v>
      </c>
      <c r="C20" s="57"/>
      <c r="D20" s="618" t="s">
        <v>56</v>
      </c>
      <c r="E20" s="619"/>
      <c r="F20" s="638" t="s">
        <v>56</v>
      </c>
      <c r="G20" s="638"/>
      <c r="H20" s="633" t="s">
        <v>82</v>
      </c>
      <c r="I20" s="634"/>
      <c r="J20" s="500"/>
      <c r="K20" s="501"/>
      <c r="L20" s="618" t="s">
        <v>82</v>
      </c>
      <c r="M20" s="619"/>
      <c r="N20" s="638" t="s">
        <v>185</v>
      </c>
      <c r="O20" s="638"/>
      <c r="P20" s="627" t="s">
        <v>149</v>
      </c>
      <c r="Q20" s="628"/>
      <c r="R20" s="500"/>
      <c r="S20" s="500"/>
      <c r="T20" s="585" t="s">
        <v>94</v>
      </c>
      <c r="U20" s="586"/>
      <c r="V20" s="637" t="s">
        <v>94</v>
      </c>
      <c r="W20" s="637"/>
      <c r="X20" s="631"/>
      <c r="Y20" s="571"/>
      <c r="Z20" s="500"/>
      <c r="AA20" s="500"/>
      <c r="AB20" s="585" t="s">
        <v>115</v>
      </c>
      <c r="AC20" s="586"/>
      <c r="AD20" s="637" t="s">
        <v>93</v>
      </c>
      <c r="AE20" s="637"/>
      <c r="AF20" s="631"/>
      <c r="AG20" s="571"/>
      <c r="AH20" s="553"/>
      <c r="AI20" s="501"/>
      <c r="AJ20" s="585" t="s">
        <v>172</v>
      </c>
      <c r="AK20" s="586"/>
      <c r="AL20" s="637" t="s">
        <v>172</v>
      </c>
      <c r="AM20" s="637"/>
      <c r="AN20" s="627" t="s">
        <v>50</v>
      </c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>
        <v>18</v>
      </c>
      <c r="M21" s="615"/>
      <c r="N21" s="613">
        <v>18</v>
      </c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283"/>
      <c r="AG21" s="283"/>
      <c r="AH21" s="609"/>
      <c r="AI21" s="611"/>
      <c r="AJ21" s="612">
        <v>18</v>
      </c>
      <c r="AK21" s="613"/>
      <c r="AL21" s="609">
        <v>18</v>
      </c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290" customFormat="1" ht="16.5" customHeight="1" outlineLevel="1" x14ac:dyDescent="0.2">
      <c r="A22" s="94"/>
      <c r="B22" s="75" t="s">
        <v>13</v>
      </c>
      <c r="C22" s="81"/>
      <c r="D22" s="604" t="s">
        <v>163</v>
      </c>
      <c r="E22" s="606"/>
      <c r="F22" s="600" t="s">
        <v>192</v>
      </c>
      <c r="G22" s="601"/>
      <c r="H22" s="602" t="s">
        <v>75</v>
      </c>
      <c r="I22" s="603"/>
      <c r="J22" s="588"/>
      <c r="K22" s="589"/>
      <c r="L22" s="604" t="s">
        <v>174</v>
      </c>
      <c r="M22" s="605"/>
      <c r="N22" s="600" t="s">
        <v>174</v>
      </c>
      <c r="O22" s="601"/>
      <c r="P22" s="602" t="s">
        <v>75</v>
      </c>
      <c r="Q22" s="603"/>
      <c r="R22" s="588"/>
      <c r="S22" s="589"/>
      <c r="T22" s="604" t="s">
        <v>77</v>
      </c>
      <c r="U22" s="606"/>
      <c r="V22" s="605" t="s">
        <v>78</v>
      </c>
      <c r="W22" s="605"/>
      <c r="X22" s="602" t="s">
        <v>75</v>
      </c>
      <c r="Y22" s="603"/>
      <c r="Z22" s="588"/>
      <c r="AA22" s="589"/>
      <c r="AB22" s="604" t="s">
        <v>85</v>
      </c>
      <c r="AC22" s="605"/>
      <c r="AD22" s="600" t="s">
        <v>122</v>
      </c>
      <c r="AE22" s="601"/>
      <c r="AF22" s="602" t="s">
        <v>75</v>
      </c>
      <c r="AG22" s="603"/>
      <c r="AH22" s="588"/>
      <c r="AI22" s="589"/>
      <c r="AJ22" s="604" t="s">
        <v>83</v>
      </c>
      <c r="AK22" s="605"/>
      <c r="AL22" s="600" t="s">
        <v>83</v>
      </c>
      <c r="AM22" s="601"/>
      <c r="AN22" s="602" t="s">
        <v>75</v>
      </c>
      <c r="AO22" s="603"/>
      <c r="AP22" s="588"/>
      <c r="AQ22" s="589"/>
      <c r="AR22" s="567"/>
      <c r="AS22" s="590"/>
      <c r="AT22" s="530"/>
      <c r="AU22" s="531"/>
      <c r="AV22" s="290">
        <f>COUNTA(D22:AU22)</f>
        <v>15</v>
      </c>
    </row>
    <row r="23" spans="1:48" s="290" customFormat="1" ht="16.5" customHeight="1" outlineLevel="1" x14ac:dyDescent="0.2">
      <c r="A23" s="59"/>
      <c r="B23" s="72" t="s">
        <v>29</v>
      </c>
      <c r="C23" s="80"/>
      <c r="D23" s="591">
        <v>303</v>
      </c>
      <c r="E23" s="592"/>
      <c r="F23" s="593">
        <v>303</v>
      </c>
      <c r="G23" s="594"/>
      <c r="H23" s="595"/>
      <c r="I23" s="596"/>
      <c r="J23" s="597"/>
      <c r="K23" s="598"/>
      <c r="L23" s="591">
        <v>303</v>
      </c>
      <c r="M23" s="599"/>
      <c r="N23" s="593">
        <v>303</v>
      </c>
      <c r="O23" s="594"/>
      <c r="P23" s="595"/>
      <c r="Q23" s="596"/>
      <c r="R23" s="597"/>
      <c r="S23" s="598"/>
      <c r="T23" s="616">
        <v>303</v>
      </c>
      <c r="U23" s="617"/>
      <c r="V23" s="599">
        <v>303</v>
      </c>
      <c r="W23" s="599"/>
      <c r="X23" s="595"/>
      <c r="Y23" s="596"/>
      <c r="Z23" s="597"/>
      <c r="AA23" s="598"/>
      <c r="AB23" s="591">
        <v>305</v>
      </c>
      <c r="AC23" s="592"/>
      <c r="AD23" s="593" t="s">
        <v>129</v>
      </c>
      <c r="AE23" s="594"/>
      <c r="AF23" s="595"/>
      <c r="AG23" s="596"/>
      <c r="AH23" s="597"/>
      <c r="AI23" s="598"/>
      <c r="AJ23" s="591">
        <v>305</v>
      </c>
      <c r="AK23" s="599"/>
      <c r="AL23" s="593">
        <v>305</v>
      </c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290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290" customFormat="1" ht="16.5" customHeight="1" outlineLevel="1" thickBot="1" x14ac:dyDescent="0.25">
      <c r="A25" s="59"/>
      <c r="B25" s="58">
        <v>305</v>
      </c>
      <c r="C25" s="57"/>
      <c r="D25" s="618" t="s">
        <v>55</v>
      </c>
      <c r="E25" s="619"/>
      <c r="F25" s="620" t="s">
        <v>55</v>
      </c>
      <c r="G25" s="621"/>
      <c r="H25" s="583"/>
      <c r="I25" s="584"/>
      <c r="J25" s="577"/>
      <c r="K25" s="578"/>
      <c r="L25" s="618" t="s">
        <v>56</v>
      </c>
      <c r="M25" s="619"/>
      <c r="N25" s="620" t="s">
        <v>56</v>
      </c>
      <c r="O25" s="621"/>
      <c r="P25" s="583"/>
      <c r="Q25" s="584"/>
      <c r="R25" s="577"/>
      <c r="S25" s="578"/>
      <c r="T25" s="618" t="s">
        <v>54</v>
      </c>
      <c r="U25" s="619"/>
      <c r="V25" s="620" t="s">
        <v>54</v>
      </c>
      <c r="W25" s="621"/>
      <c r="X25" s="583"/>
      <c r="Y25" s="584"/>
      <c r="Z25" s="577"/>
      <c r="AA25" s="578"/>
      <c r="AB25" s="585" t="s">
        <v>46</v>
      </c>
      <c r="AC25" s="586"/>
      <c r="AD25" s="581" t="s">
        <v>121</v>
      </c>
      <c r="AE25" s="582"/>
      <c r="AF25" s="583"/>
      <c r="AG25" s="584"/>
      <c r="AH25" s="577"/>
      <c r="AI25" s="578"/>
      <c r="AJ25" s="585" t="s">
        <v>149</v>
      </c>
      <c r="AK25" s="586"/>
      <c r="AL25" s="581" t="s">
        <v>149</v>
      </c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>
        <v>9</v>
      </c>
      <c r="E26" s="546"/>
      <c r="F26" s="613">
        <v>9</v>
      </c>
      <c r="G26" s="610"/>
      <c r="H26" s="613">
        <v>9</v>
      </c>
      <c r="I26" s="613"/>
      <c r="J26" s="609"/>
      <c r="K26" s="611"/>
      <c r="L26" s="612">
        <v>9</v>
      </c>
      <c r="M26" s="615"/>
      <c r="N26" s="613"/>
      <c r="O26" s="610"/>
      <c r="P26" s="614">
        <v>9</v>
      </c>
      <c r="Q26" s="615"/>
      <c r="R26" s="613"/>
      <c r="S26" s="611"/>
      <c r="T26" s="612">
        <v>9</v>
      </c>
      <c r="U26" s="613"/>
      <c r="V26" s="609">
        <v>9</v>
      </c>
      <c r="W26" s="610"/>
      <c r="X26" s="613"/>
      <c r="Y26" s="613"/>
      <c r="Z26" s="609"/>
      <c r="AA26" s="611"/>
      <c r="AB26" s="625">
        <v>9</v>
      </c>
      <c r="AC26" s="626"/>
      <c r="AD26" s="609"/>
      <c r="AE26" s="610"/>
      <c r="AF26" s="283"/>
      <c r="AG26" s="283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290" customFormat="1" ht="16.5" customHeight="1" outlineLevel="1" x14ac:dyDescent="0.2">
      <c r="A27" s="94"/>
      <c r="B27" s="75" t="s">
        <v>118</v>
      </c>
      <c r="C27" s="81"/>
      <c r="D27" s="604" t="s">
        <v>199</v>
      </c>
      <c r="E27" s="605"/>
      <c r="F27" s="600" t="s">
        <v>199</v>
      </c>
      <c r="G27" s="601"/>
      <c r="H27" s="636" t="s">
        <v>89</v>
      </c>
      <c r="I27" s="606"/>
      <c r="J27" s="530"/>
      <c r="K27" s="531"/>
      <c r="L27" s="604" t="s">
        <v>124</v>
      </c>
      <c r="M27" s="606"/>
      <c r="N27" s="600" t="s">
        <v>88</v>
      </c>
      <c r="O27" s="601"/>
      <c r="P27" s="636" t="s">
        <v>90</v>
      </c>
      <c r="Q27" s="606"/>
      <c r="R27" s="564"/>
      <c r="S27" s="574"/>
      <c r="T27" s="604" t="s">
        <v>74</v>
      </c>
      <c r="U27" s="606"/>
      <c r="V27" s="605" t="s">
        <v>91</v>
      </c>
      <c r="W27" s="605"/>
      <c r="X27" s="574"/>
      <c r="Y27" s="563"/>
      <c r="Z27" s="564"/>
      <c r="AA27" s="574"/>
      <c r="AB27" s="604" t="s">
        <v>98</v>
      </c>
      <c r="AC27" s="606"/>
      <c r="AD27" s="600" t="s">
        <v>68</v>
      </c>
      <c r="AE27" s="601"/>
      <c r="AF27" s="574"/>
      <c r="AG27" s="563"/>
      <c r="AH27" s="566"/>
      <c r="AI27" s="531"/>
      <c r="AJ27" s="604" t="s">
        <v>92</v>
      </c>
      <c r="AK27" s="605"/>
      <c r="AL27" s="600" t="s">
        <v>92</v>
      </c>
      <c r="AM27" s="601"/>
      <c r="AN27" s="605" t="s">
        <v>169</v>
      </c>
      <c r="AO27" s="605"/>
      <c r="AP27" s="566"/>
      <c r="AQ27" s="530"/>
      <c r="AR27" s="567"/>
      <c r="AS27" s="590"/>
      <c r="AT27" s="530"/>
      <c r="AU27" s="531"/>
      <c r="AV27" s="290">
        <f>COUNTA(D27:AU27)</f>
        <v>13</v>
      </c>
    </row>
    <row r="28" spans="1:48" s="290" customFormat="1" ht="16.5" customHeight="1" outlineLevel="1" x14ac:dyDescent="0.2">
      <c r="A28" s="59"/>
      <c r="B28" s="72" t="s">
        <v>32</v>
      </c>
      <c r="C28" s="80"/>
      <c r="D28" s="591" t="s">
        <v>129</v>
      </c>
      <c r="E28" s="592"/>
      <c r="F28" s="593" t="s">
        <v>129</v>
      </c>
      <c r="G28" s="594"/>
      <c r="H28" s="635">
        <v>204</v>
      </c>
      <c r="I28" s="592"/>
      <c r="J28" s="541"/>
      <c r="K28" s="542"/>
      <c r="L28" s="591" t="s">
        <v>129</v>
      </c>
      <c r="M28" s="592"/>
      <c r="N28" s="593" t="s">
        <v>129</v>
      </c>
      <c r="O28" s="594"/>
      <c r="P28" s="635">
        <v>204</v>
      </c>
      <c r="Q28" s="592"/>
      <c r="R28" s="560"/>
      <c r="S28" s="572"/>
      <c r="T28" s="616" t="s">
        <v>129</v>
      </c>
      <c r="U28" s="617"/>
      <c r="V28" s="599" t="s">
        <v>129</v>
      </c>
      <c r="W28" s="599"/>
      <c r="X28" s="572"/>
      <c r="Y28" s="559"/>
      <c r="Z28" s="560"/>
      <c r="AA28" s="572"/>
      <c r="AB28" s="616" t="s">
        <v>129</v>
      </c>
      <c r="AC28" s="617"/>
      <c r="AD28" s="593">
        <v>204</v>
      </c>
      <c r="AE28" s="594"/>
      <c r="AF28" s="572"/>
      <c r="AG28" s="559"/>
      <c r="AH28" s="573"/>
      <c r="AI28" s="542"/>
      <c r="AJ28" s="591">
        <v>204</v>
      </c>
      <c r="AK28" s="599"/>
      <c r="AL28" s="593">
        <v>204</v>
      </c>
      <c r="AM28" s="594"/>
      <c r="AN28" s="599" t="s">
        <v>107</v>
      </c>
      <c r="AO28" s="592"/>
      <c r="AP28" s="573"/>
      <c r="AQ28" s="541"/>
      <c r="AR28" s="607"/>
      <c r="AS28" s="608"/>
      <c r="AT28" s="541"/>
      <c r="AU28" s="542"/>
    </row>
    <row r="29" spans="1:48" s="290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286"/>
      <c r="L29" s="90"/>
      <c r="M29" s="93"/>
      <c r="N29" s="92"/>
      <c r="O29" s="89"/>
      <c r="P29" s="127"/>
      <c r="Q29" s="128"/>
      <c r="R29" s="61"/>
      <c r="S29" s="286"/>
      <c r="T29" s="90"/>
      <c r="U29" s="87"/>
      <c r="V29" s="88"/>
      <c r="W29" s="93"/>
      <c r="X29" s="91"/>
      <c r="Y29" s="83"/>
      <c r="Z29" s="61"/>
      <c r="AA29" s="286"/>
      <c r="AB29" s="90"/>
      <c r="AC29" s="87"/>
      <c r="AD29" s="88"/>
      <c r="AE29" s="87"/>
      <c r="AF29" s="91"/>
      <c r="AG29" s="83"/>
      <c r="AH29" s="285"/>
      <c r="AI29" s="60"/>
      <c r="AJ29" s="90"/>
      <c r="AK29" s="93"/>
      <c r="AL29" s="92"/>
      <c r="AM29" s="89"/>
      <c r="AN29" s="88"/>
      <c r="AO29" s="87"/>
      <c r="AP29" s="285"/>
      <c r="AQ29" s="286"/>
      <c r="AR29" s="63"/>
      <c r="AS29" s="62"/>
      <c r="AT29" s="61"/>
      <c r="AU29" s="60"/>
    </row>
    <row r="30" spans="1:48" s="290" customFormat="1" ht="16.5" customHeight="1" outlineLevel="1" thickBot="1" x14ac:dyDescent="0.25">
      <c r="A30" s="59"/>
      <c r="B30" s="58">
        <v>204</v>
      </c>
      <c r="C30" s="57"/>
      <c r="D30" s="585" t="s">
        <v>50</v>
      </c>
      <c r="E30" s="586"/>
      <c r="F30" s="581" t="s">
        <v>50</v>
      </c>
      <c r="G30" s="582"/>
      <c r="H30" s="633" t="s">
        <v>56</v>
      </c>
      <c r="I30" s="634"/>
      <c r="J30" s="500"/>
      <c r="K30" s="501"/>
      <c r="L30" s="585" t="s">
        <v>99</v>
      </c>
      <c r="M30" s="586"/>
      <c r="N30" s="581" t="s">
        <v>99</v>
      </c>
      <c r="O30" s="582"/>
      <c r="P30" s="633" t="s">
        <v>56</v>
      </c>
      <c r="Q30" s="634"/>
      <c r="R30" s="500"/>
      <c r="S30" s="500"/>
      <c r="T30" s="585" t="s">
        <v>49</v>
      </c>
      <c r="U30" s="586"/>
      <c r="V30" s="581" t="s">
        <v>113</v>
      </c>
      <c r="W30" s="582"/>
      <c r="X30" s="631"/>
      <c r="Y30" s="571"/>
      <c r="Z30" s="500"/>
      <c r="AA30" s="500"/>
      <c r="AB30" s="585" t="s">
        <v>113</v>
      </c>
      <c r="AC30" s="586"/>
      <c r="AD30" s="581" t="s">
        <v>31</v>
      </c>
      <c r="AE30" s="582"/>
      <c r="AF30" s="632"/>
      <c r="AG30" s="550"/>
      <c r="AH30" s="553"/>
      <c r="AI30" s="501"/>
      <c r="AJ30" s="585" t="s">
        <v>31</v>
      </c>
      <c r="AK30" s="586"/>
      <c r="AL30" s="581" t="s">
        <v>95</v>
      </c>
      <c r="AM30" s="582"/>
      <c r="AN30" s="627" t="s">
        <v>31</v>
      </c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>
        <v>30</v>
      </c>
      <c r="E31" s="546"/>
      <c r="F31" s="613">
        <v>30</v>
      </c>
      <c r="G31" s="610"/>
      <c r="H31" s="613"/>
      <c r="I31" s="613"/>
      <c r="J31" s="609"/>
      <c r="K31" s="611"/>
      <c r="L31" s="612">
        <v>30</v>
      </c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283"/>
      <c r="AG31" s="283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290" customFormat="1" ht="16.5" customHeight="1" outlineLevel="1" x14ac:dyDescent="0.2">
      <c r="A32" s="94"/>
      <c r="B32" s="75" t="s">
        <v>30</v>
      </c>
      <c r="C32" s="81"/>
      <c r="D32" s="604" t="s">
        <v>199</v>
      </c>
      <c r="E32" s="605"/>
      <c r="F32" s="600" t="s">
        <v>199</v>
      </c>
      <c r="G32" s="601"/>
      <c r="H32" s="602" t="s">
        <v>75</v>
      </c>
      <c r="I32" s="603"/>
      <c r="J32" s="588"/>
      <c r="K32" s="589"/>
      <c r="L32" s="604" t="s">
        <v>124</v>
      </c>
      <c r="M32" s="606"/>
      <c r="N32" s="600" t="s">
        <v>88</v>
      </c>
      <c r="O32" s="601"/>
      <c r="P32" s="602" t="s">
        <v>75</v>
      </c>
      <c r="Q32" s="603"/>
      <c r="R32" s="588"/>
      <c r="S32" s="589"/>
      <c r="T32" s="604" t="s">
        <v>64</v>
      </c>
      <c r="U32" s="606"/>
      <c r="V32" s="605" t="s">
        <v>64</v>
      </c>
      <c r="W32" s="605"/>
      <c r="X32" s="602" t="s">
        <v>75</v>
      </c>
      <c r="Y32" s="603"/>
      <c r="Z32" s="588"/>
      <c r="AA32" s="589"/>
      <c r="AB32" s="604" t="s">
        <v>96</v>
      </c>
      <c r="AC32" s="605"/>
      <c r="AD32" s="600" t="s">
        <v>122</v>
      </c>
      <c r="AE32" s="601"/>
      <c r="AF32" s="602" t="s">
        <v>75</v>
      </c>
      <c r="AG32" s="603"/>
      <c r="AH32" s="588"/>
      <c r="AI32" s="589"/>
      <c r="AJ32" s="604" t="s">
        <v>79</v>
      </c>
      <c r="AK32" s="606"/>
      <c r="AL32" s="605" t="s">
        <v>80</v>
      </c>
      <c r="AM32" s="605"/>
      <c r="AN32" s="602" t="s">
        <v>75</v>
      </c>
      <c r="AO32" s="603"/>
      <c r="AP32" s="588"/>
      <c r="AQ32" s="589"/>
      <c r="AR32" s="567"/>
      <c r="AS32" s="590"/>
      <c r="AT32" s="530"/>
      <c r="AU32" s="531"/>
      <c r="AV32" s="290">
        <f>COUNTA(D32:AU32)</f>
        <v>15</v>
      </c>
    </row>
    <row r="33" spans="1:48" s="290" customFormat="1" ht="16.5" customHeight="1" outlineLevel="1" x14ac:dyDescent="0.2">
      <c r="A33" s="59"/>
      <c r="B33" s="72" t="s">
        <v>29</v>
      </c>
      <c r="C33" s="80"/>
      <c r="D33" s="591" t="s">
        <v>129</v>
      </c>
      <c r="E33" s="592"/>
      <c r="F33" s="593" t="s">
        <v>129</v>
      </c>
      <c r="G33" s="594"/>
      <c r="H33" s="595"/>
      <c r="I33" s="596"/>
      <c r="J33" s="597"/>
      <c r="K33" s="598"/>
      <c r="L33" s="591" t="s">
        <v>129</v>
      </c>
      <c r="M33" s="592"/>
      <c r="N33" s="593" t="s">
        <v>129</v>
      </c>
      <c r="O33" s="594"/>
      <c r="P33" s="595"/>
      <c r="Q33" s="596"/>
      <c r="R33" s="597"/>
      <c r="S33" s="598"/>
      <c r="T33" s="616">
        <v>302</v>
      </c>
      <c r="U33" s="617"/>
      <c r="V33" s="599">
        <v>302</v>
      </c>
      <c r="W33" s="599"/>
      <c r="X33" s="595"/>
      <c r="Y33" s="596"/>
      <c r="Z33" s="597"/>
      <c r="AA33" s="598"/>
      <c r="AB33" s="591">
        <v>302</v>
      </c>
      <c r="AC33" s="599"/>
      <c r="AD33" s="593" t="s">
        <v>129</v>
      </c>
      <c r="AE33" s="594"/>
      <c r="AF33" s="595"/>
      <c r="AG33" s="596"/>
      <c r="AH33" s="597"/>
      <c r="AI33" s="598"/>
      <c r="AJ33" s="616">
        <v>302</v>
      </c>
      <c r="AK33" s="617"/>
      <c r="AL33" s="599">
        <v>302</v>
      </c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290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290" customFormat="1" ht="16.5" customHeight="1" outlineLevel="1" thickBot="1" x14ac:dyDescent="0.25">
      <c r="A35" s="59"/>
      <c r="B35" s="58">
        <v>302</v>
      </c>
      <c r="C35" s="57"/>
      <c r="D35" s="585" t="s">
        <v>103</v>
      </c>
      <c r="E35" s="586"/>
      <c r="F35" s="581" t="s">
        <v>94</v>
      </c>
      <c r="G35" s="582"/>
      <c r="H35" s="583"/>
      <c r="I35" s="584"/>
      <c r="J35" s="577"/>
      <c r="K35" s="578"/>
      <c r="L35" s="585" t="s">
        <v>45</v>
      </c>
      <c r="M35" s="586"/>
      <c r="N35" s="581" t="s">
        <v>45</v>
      </c>
      <c r="O35" s="582"/>
      <c r="P35" s="583"/>
      <c r="Q35" s="584"/>
      <c r="R35" s="577"/>
      <c r="S35" s="578"/>
      <c r="T35" s="585" t="s">
        <v>31</v>
      </c>
      <c r="U35" s="586"/>
      <c r="V35" s="581" t="s">
        <v>31</v>
      </c>
      <c r="W35" s="582"/>
      <c r="X35" s="583"/>
      <c r="Y35" s="584"/>
      <c r="Z35" s="577"/>
      <c r="AA35" s="578"/>
      <c r="AB35" s="585" t="s">
        <v>45</v>
      </c>
      <c r="AC35" s="586"/>
      <c r="AD35" s="581" t="s">
        <v>123</v>
      </c>
      <c r="AE35" s="582"/>
      <c r="AF35" s="583"/>
      <c r="AG35" s="584"/>
      <c r="AH35" s="577"/>
      <c r="AI35" s="578"/>
      <c r="AJ35" s="618" t="s">
        <v>54</v>
      </c>
      <c r="AK35" s="619"/>
      <c r="AL35" s="620" t="s">
        <v>54</v>
      </c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>
        <v>25</v>
      </c>
      <c r="E36" s="546"/>
      <c r="F36" s="613">
        <v>25</v>
      </c>
      <c r="G36" s="610"/>
      <c r="H36" s="613"/>
      <c r="I36" s="613"/>
      <c r="J36" s="609"/>
      <c r="K36" s="611"/>
      <c r="L36" s="612">
        <v>25</v>
      </c>
      <c r="M36" s="615"/>
      <c r="N36" s="613">
        <v>25</v>
      </c>
      <c r="O36" s="610"/>
      <c r="P36" s="614"/>
      <c r="Q36" s="615"/>
      <c r="R36" s="613"/>
      <c r="S36" s="611"/>
      <c r="T36" s="612">
        <v>25</v>
      </c>
      <c r="U36" s="613"/>
      <c r="V36" s="609">
        <v>25</v>
      </c>
      <c r="W36" s="610"/>
      <c r="X36" s="613"/>
      <c r="Y36" s="613"/>
      <c r="Z36" s="609"/>
      <c r="AA36" s="611"/>
      <c r="AB36" s="625">
        <v>25</v>
      </c>
      <c r="AC36" s="626"/>
      <c r="AD36" s="609"/>
      <c r="AE36" s="610"/>
      <c r="AF36" s="283"/>
      <c r="AG36" s="283"/>
      <c r="AH36" s="609"/>
      <c r="AI36" s="611"/>
      <c r="AJ36" s="612">
        <v>25</v>
      </c>
      <c r="AK36" s="613"/>
      <c r="AL36" s="609">
        <v>25</v>
      </c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290" customFormat="1" ht="16.5" customHeight="1" outlineLevel="1" x14ac:dyDescent="0.2">
      <c r="A37" s="94"/>
      <c r="B37" s="75" t="s">
        <v>33</v>
      </c>
      <c r="C37" s="81"/>
      <c r="D37" s="604" t="s">
        <v>97</v>
      </c>
      <c r="E37" s="606"/>
      <c r="F37" s="600" t="s">
        <v>68</v>
      </c>
      <c r="G37" s="601"/>
      <c r="H37" s="602" t="s">
        <v>75</v>
      </c>
      <c r="I37" s="603"/>
      <c r="J37" s="588"/>
      <c r="K37" s="589"/>
      <c r="L37" s="604" t="s">
        <v>90</v>
      </c>
      <c r="M37" s="605"/>
      <c r="N37" s="600" t="s">
        <v>90</v>
      </c>
      <c r="O37" s="601"/>
      <c r="P37" s="602" t="s">
        <v>75</v>
      </c>
      <c r="Q37" s="603"/>
      <c r="R37" s="588"/>
      <c r="S37" s="589"/>
      <c r="T37" s="604" t="s">
        <v>74</v>
      </c>
      <c r="U37" s="606"/>
      <c r="V37" s="605" t="s">
        <v>98</v>
      </c>
      <c r="W37" s="605"/>
      <c r="X37" s="602" t="s">
        <v>75</v>
      </c>
      <c r="Y37" s="603"/>
      <c r="Z37" s="588"/>
      <c r="AA37" s="589"/>
      <c r="AB37" s="604" t="s">
        <v>98</v>
      </c>
      <c r="AC37" s="605"/>
      <c r="AD37" s="600" t="s">
        <v>122</v>
      </c>
      <c r="AE37" s="601"/>
      <c r="AF37" s="602" t="s">
        <v>75</v>
      </c>
      <c r="AG37" s="603"/>
      <c r="AH37" s="588"/>
      <c r="AI37" s="589"/>
      <c r="AJ37" s="604" t="s">
        <v>229</v>
      </c>
      <c r="AK37" s="605"/>
      <c r="AL37" s="600" t="s">
        <v>229</v>
      </c>
      <c r="AM37" s="601"/>
      <c r="AN37" s="602" t="s">
        <v>75</v>
      </c>
      <c r="AO37" s="603"/>
      <c r="AP37" s="588"/>
      <c r="AQ37" s="589"/>
      <c r="AR37" s="567"/>
      <c r="AS37" s="590"/>
      <c r="AT37" s="530"/>
      <c r="AU37" s="531"/>
      <c r="AV37" s="290">
        <f>COUNTA(D37:AU37)</f>
        <v>15</v>
      </c>
    </row>
    <row r="38" spans="1:48" s="290" customFormat="1" ht="16.5" customHeight="1" outlineLevel="1" x14ac:dyDescent="0.2">
      <c r="A38" s="59"/>
      <c r="B38" s="72" t="s">
        <v>29</v>
      </c>
      <c r="C38" s="80"/>
      <c r="D38" s="591">
        <v>301</v>
      </c>
      <c r="E38" s="592"/>
      <c r="F38" s="593">
        <v>301</v>
      </c>
      <c r="G38" s="594"/>
      <c r="H38" s="595"/>
      <c r="I38" s="596"/>
      <c r="J38" s="597"/>
      <c r="K38" s="598"/>
      <c r="L38" s="591">
        <v>301</v>
      </c>
      <c r="M38" s="599"/>
      <c r="N38" s="593">
        <v>301</v>
      </c>
      <c r="O38" s="594"/>
      <c r="P38" s="595"/>
      <c r="Q38" s="596"/>
      <c r="R38" s="597"/>
      <c r="S38" s="598"/>
      <c r="T38" s="616" t="s">
        <v>129</v>
      </c>
      <c r="U38" s="617"/>
      <c r="V38" s="599" t="s">
        <v>129</v>
      </c>
      <c r="W38" s="599"/>
      <c r="X38" s="595"/>
      <c r="Y38" s="596"/>
      <c r="Z38" s="597"/>
      <c r="AA38" s="598"/>
      <c r="AB38" s="591" t="s">
        <v>129</v>
      </c>
      <c r="AC38" s="599"/>
      <c r="AD38" s="593" t="s">
        <v>129</v>
      </c>
      <c r="AE38" s="594"/>
      <c r="AF38" s="595"/>
      <c r="AG38" s="596"/>
      <c r="AH38" s="597"/>
      <c r="AI38" s="598"/>
      <c r="AJ38" s="591">
        <v>301</v>
      </c>
      <c r="AK38" s="599"/>
      <c r="AL38" s="593">
        <v>301</v>
      </c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290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290" customFormat="1" ht="16.5" customHeight="1" outlineLevel="1" thickBot="1" x14ac:dyDescent="0.25">
      <c r="A40" s="59"/>
      <c r="B40" s="58">
        <v>301</v>
      </c>
      <c r="C40" s="57"/>
      <c r="D40" s="585" t="s">
        <v>149</v>
      </c>
      <c r="E40" s="586"/>
      <c r="F40" s="581" t="s">
        <v>31</v>
      </c>
      <c r="G40" s="582"/>
      <c r="H40" s="583"/>
      <c r="I40" s="584"/>
      <c r="J40" s="577"/>
      <c r="K40" s="578"/>
      <c r="L40" s="585" t="s">
        <v>149</v>
      </c>
      <c r="M40" s="586"/>
      <c r="N40" s="581" t="s">
        <v>149</v>
      </c>
      <c r="O40" s="582"/>
      <c r="P40" s="583"/>
      <c r="Q40" s="584"/>
      <c r="R40" s="577"/>
      <c r="S40" s="578"/>
      <c r="T40" s="585" t="s">
        <v>150</v>
      </c>
      <c r="U40" s="586"/>
      <c r="V40" s="581" t="s">
        <v>114</v>
      </c>
      <c r="W40" s="582"/>
      <c r="X40" s="583"/>
      <c r="Y40" s="584"/>
      <c r="Z40" s="577"/>
      <c r="AA40" s="578"/>
      <c r="AB40" s="585" t="s">
        <v>114</v>
      </c>
      <c r="AC40" s="586"/>
      <c r="AD40" s="581" t="s">
        <v>123</v>
      </c>
      <c r="AE40" s="582"/>
      <c r="AF40" s="583"/>
      <c r="AG40" s="584"/>
      <c r="AH40" s="577"/>
      <c r="AI40" s="578"/>
      <c r="AJ40" s="585" t="s">
        <v>46</v>
      </c>
      <c r="AK40" s="586"/>
      <c r="AL40" s="581" t="s">
        <v>46</v>
      </c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290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233</v>
      </c>
      <c r="O42" s="536"/>
      <c r="P42" s="527" t="s">
        <v>233</v>
      </c>
      <c r="Q42" s="534"/>
      <c r="R42" s="527" t="s">
        <v>64</v>
      </c>
      <c r="S42" s="527"/>
      <c r="T42" s="537" t="s">
        <v>233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233</v>
      </c>
      <c r="AQ42" s="527"/>
      <c r="AR42" s="528"/>
      <c r="AS42" s="529"/>
      <c r="AT42" s="530"/>
      <c r="AU42" s="531"/>
      <c r="AV42" s="290">
        <f>COUNTA(D42:AU42)</f>
        <v>20</v>
      </c>
    </row>
    <row r="43" spans="1:48" s="290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290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290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241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776" t="s">
        <v>45</v>
      </c>
      <c r="AE45" s="775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290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233</v>
      </c>
      <c r="M47" s="538"/>
      <c r="N47" s="527" t="s">
        <v>127</v>
      </c>
      <c r="O47" s="536"/>
      <c r="P47" s="527" t="s">
        <v>64</v>
      </c>
      <c r="Q47" s="534"/>
      <c r="R47" s="527" t="s">
        <v>233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233</v>
      </c>
      <c r="AK47" s="538"/>
      <c r="AL47" s="535" t="s">
        <v>60</v>
      </c>
      <c r="AM47" s="536"/>
      <c r="AN47" s="527" t="s">
        <v>233</v>
      </c>
      <c r="AO47" s="534"/>
      <c r="AP47" s="527" t="s">
        <v>60</v>
      </c>
      <c r="AQ47" s="527"/>
      <c r="AR47" s="528"/>
      <c r="AS47" s="529"/>
      <c r="AT47" s="530"/>
      <c r="AU47" s="531"/>
      <c r="AV47" s="290">
        <f>COUNTA(D47:AU47)</f>
        <v>20</v>
      </c>
    </row>
    <row r="48" spans="1:48" s="290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290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290" customFormat="1" ht="16.5" customHeight="1" outlineLevel="1" thickBot="1" x14ac:dyDescent="0.25">
      <c r="A50" s="59"/>
      <c r="B50" s="58">
        <v>404</v>
      </c>
      <c r="C50" s="82">
        <v>44</v>
      </c>
      <c r="D50" s="509" t="s">
        <v>241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290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74"/>
      <c r="Q52" s="563"/>
      <c r="R52" s="566"/>
      <c r="S52" s="531"/>
      <c r="T52" s="537" t="s">
        <v>83</v>
      </c>
      <c r="U52" s="538"/>
      <c r="V52" s="527" t="s">
        <v>233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233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290">
        <f>COUNTA(D52:AU52)</f>
        <v>10</v>
      </c>
    </row>
    <row r="53" spans="1:48" s="290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290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285"/>
      <c r="Q54" s="83"/>
      <c r="R54" s="285"/>
      <c r="S54" s="286"/>
      <c r="T54" s="69"/>
      <c r="U54" s="68"/>
      <c r="V54" s="66"/>
      <c r="W54" s="64"/>
      <c r="X54" s="91"/>
      <c r="Y54" s="83"/>
      <c r="Z54" s="285"/>
      <c r="AA54" s="91"/>
      <c r="AB54" s="69"/>
      <c r="AC54" s="68"/>
      <c r="AD54" s="66"/>
      <c r="AE54" s="67"/>
      <c r="AF54" s="285"/>
      <c r="AG54" s="83"/>
      <c r="AH54" s="285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290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290" customFormat="1" ht="16.5" customHeight="1" outlineLevel="1" x14ac:dyDescent="0.2">
      <c r="A57" s="59"/>
      <c r="B57" s="75" t="s">
        <v>11</v>
      </c>
      <c r="C57" s="81"/>
      <c r="D57" s="537" t="s">
        <v>66</v>
      </c>
      <c r="E57" s="538"/>
      <c r="F57" s="527" t="s">
        <v>59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290">
        <f>COUNTA(D57:AU57)</f>
        <v>20</v>
      </c>
    </row>
    <row r="58" spans="1:48" s="290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21" t="s">
        <v>355</v>
      </c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 t="s">
        <v>355</v>
      </c>
      <c r="AG58" s="522"/>
      <c r="AH58" s="523" t="s">
        <v>355</v>
      </c>
      <c r="AI58" s="520"/>
      <c r="AJ58" s="524"/>
      <c r="AK58" s="522"/>
      <c r="AL58" s="523"/>
      <c r="AM58" s="520"/>
      <c r="AN58" s="523"/>
      <c r="AO58" s="522"/>
      <c r="AP58" s="523"/>
      <c r="AQ58" s="532"/>
      <c r="AR58" s="281"/>
      <c r="AS58" s="282"/>
      <c r="AT58" s="541"/>
      <c r="AU58" s="542"/>
    </row>
    <row r="59" spans="1:48" s="290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290" customFormat="1" ht="16.5" customHeight="1" outlineLevel="1" thickBot="1" x14ac:dyDescent="0.25">
      <c r="A60" s="59"/>
      <c r="B60" s="58">
        <v>401</v>
      </c>
      <c r="C60" s="57">
        <v>33</v>
      </c>
      <c r="D60" s="772" t="s">
        <v>49</v>
      </c>
      <c r="E60" s="773"/>
      <c r="F60" s="511" t="s">
        <v>116</v>
      </c>
      <c r="G60" s="512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776" t="s">
        <v>49</v>
      </c>
      <c r="W60" s="775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774" t="s">
        <v>49</v>
      </c>
      <c r="AG60" s="776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290" customFormat="1" ht="16.5" customHeight="1" outlineLevel="1" x14ac:dyDescent="0.2">
      <c r="A62" s="59"/>
      <c r="B62" s="75" t="s">
        <v>119</v>
      </c>
      <c r="C62" s="81"/>
      <c r="D62" s="537" t="s">
        <v>59</v>
      </c>
      <c r="E62" s="538"/>
      <c r="F62" s="527" t="s">
        <v>66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70</v>
      </c>
      <c r="AO62" s="534"/>
      <c r="AP62" s="527" t="s">
        <v>273</v>
      </c>
      <c r="AQ62" s="527"/>
      <c r="AR62" s="528"/>
      <c r="AS62" s="529"/>
      <c r="AT62" s="530"/>
      <c r="AU62" s="531"/>
      <c r="AV62" s="290">
        <f>COUNTA(D62:AU62)</f>
        <v>20</v>
      </c>
    </row>
    <row r="63" spans="1:48" s="290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281"/>
      <c r="AS63" s="282"/>
      <c r="AT63" s="541"/>
      <c r="AU63" s="542"/>
    </row>
    <row r="64" spans="1:48" s="290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290" customFormat="1" ht="16.5" customHeight="1" outlineLevel="1" thickBot="1" x14ac:dyDescent="0.25">
      <c r="A65" s="59"/>
      <c r="B65" s="58">
        <v>402</v>
      </c>
      <c r="C65" s="57">
        <v>34</v>
      </c>
      <c r="D65" s="509" t="s">
        <v>116</v>
      </c>
      <c r="E65" s="510"/>
      <c r="F65" s="774" t="s">
        <v>113</v>
      </c>
      <c r="G65" s="775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772" t="s">
        <v>113</v>
      </c>
      <c r="U65" s="773"/>
      <c r="V65" s="513" t="s">
        <v>116</v>
      </c>
      <c r="W65" s="512"/>
      <c r="X65" s="774" t="s">
        <v>113</v>
      </c>
      <c r="Y65" s="776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777" t="s">
        <v>48</v>
      </c>
      <c r="AQ65" s="778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290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70</v>
      </c>
      <c r="I67" s="534"/>
      <c r="J67" s="527" t="s">
        <v>72</v>
      </c>
      <c r="K67" s="534"/>
      <c r="L67" s="528"/>
      <c r="M67" s="563"/>
      <c r="N67" s="566"/>
      <c r="O67" s="530"/>
      <c r="P67" s="533" t="s">
        <v>72</v>
      </c>
      <c r="Q67" s="534"/>
      <c r="R67" s="535" t="s">
        <v>58</v>
      </c>
      <c r="S67" s="565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354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290">
        <f>COUNTA(D67:AU67)</f>
        <v>10</v>
      </c>
    </row>
    <row r="68" spans="1:48" s="290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281"/>
      <c r="AS68" s="282"/>
      <c r="AT68" s="541"/>
      <c r="AU68" s="542"/>
    </row>
    <row r="69" spans="1:48" s="290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286"/>
      <c r="P69" s="67"/>
      <c r="Q69" s="68"/>
      <c r="R69" s="66"/>
      <c r="S69" s="67"/>
      <c r="T69" s="63"/>
      <c r="U69" s="286"/>
      <c r="V69" s="285"/>
      <c r="W69" s="91"/>
      <c r="X69" s="67"/>
      <c r="Y69" s="68"/>
      <c r="Z69" s="65"/>
      <c r="AA69" s="64"/>
      <c r="AB69" s="63"/>
      <c r="AC69" s="286"/>
      <c r="AD69" s="285"/>
      <c r="AE69" s="91"/>
      <c r="AF69" s="67"/>
      <c r="AG69" s="68"/>
      <c r="AH69" s="65"/>
      <c r="AI69" s="64"/>
      <c r="AJ69" s="63"/>
      <c r="AK69" s="286"/>
      <c r="AL69" s="285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290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844"/>
      <c r="G70" s="845"/>
      <c r="H70" s="555" t="s">
        <v>113</v>
      </c>
      <c r="I70" s="556"/>
      <c r="J70" s="774" t="s">
        <v>49</v>
      </c>
      <c r="K70" s="778"/>
      <c r="L70" s="550"/>
      <c r="M70" s="553"/>
      <c r="N70" s="557"/>
      <c r="O70" s="551"/>
      <c r="P70" s="552" t="s">
        <v>49</v>
      </c>
      <c r="Q70" s="846"/>
      <c r="R70" s="496" t="s">
        <v>52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151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279"/>
      <c r="AU71" s="280"/>
    </row>
    <row r="72" spans="1:48" s="290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104</v>
      </c>
      <c r="K72" s="536"/>
      <c r="L72" s="537" t="s">
        <v>106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290">
        <f>COUNTA(J72:AU72)</f>
        <v>17</v>
      </c>
    </row>
    <row r="73" spans="1:48" s="290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 t="s">
        <v>355</v>
      </c>
      <c r="S73" s="519"/>
      <c r="T73" s="525"/>
      <c r="U73" s="526"/>
      <c r="V73" s="523"/>
      <c r="W73" s="520"/>
      <c r="X73" s="519"/>
      <c r="Y73" s="522"/>
      <c r="Z73" s="519" t="s">
        <v>355</v>
      </c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290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290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125</v>
      </c>
      <c r="G75" s="512"/>
      <c r="H75" s="511" t="s">
        <v>95</v>
      </c>
      <c r="I75" s="513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52</v>
      </c>
      <c r="Q75" s="513"/>
      <c r="R75" s="496" t="s">
        <v>49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777" t="s">
        <v>149</v>
      </c>
      <c r="AQ75" s="778"/>
      <c r="AR75" s="498"/>
      <c r="AS75" s="499"/>
      <c r="AT75" s="500"/>
      <c r="AU75" s="501"/>
    </row>
    <row r="76" spans="1:48" s="290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290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290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290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288"/>
      <c r="T80" s="35"/>
      <c r="U80" s="34"/>
      <c r="V80" s="287"/>
      <c r="W80" s="287" t="s">
        <v>5</v>
      </c>
      <c r="X80" s="287"/>
      <c r="Y80" s="287"/>
      <c r="Z80" s="287"/>
      <c r="AA80" s="288"/>
      <c r="AB80" s="35"/>
      <c r="AC80" s="34"/>
      <c r="AD80" s="287"/>
      <c r="AE80" s="287" t="s">
        <v>4</v>
      </c>
      <c r="AF80" s="287"/>
      <c r="AG80" s="287"/>
      <c r="AH80" s="287"/>
      <c r="AI80" s="288"/>
      <c r="AJ80" s="35"/>
      <c r="AK80" s="34"/>
      <c r="AL80" s="287"/>
      <c r="AM80" s="287" t="s">
        <v>3</v>
      </c>
      <c r="AN80" s="287"/>
      <c r="AO80" s="287"/>
      <c r="AP80" s="287"/>
      <c r="AQ80" s="288"/>
      <c r="AR80" s="287"/>
      <c r="AS80" s="287" t="s">
        <v>2</v>
      </c>
      <c r="AT80" s="287"/>
      <c r="AU80" s="288"/>
    </row>
    <row r="81" spans="2:48" s="290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290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1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1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1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1</v>
      </c>
      <c r="AK82" s="14">
        <f t="shared" si="2"/>
        <v>0</v>
      </c>
      <c r="AL82" s="14">
        <f t="shared" si="2"/>
        <v>1</v>
      </c>
      <c r="AM82" s="14">
        <f t="shared" si="2"/>
        <v>0</v>
      </c>
      <c r="AN82" s="14">
        <f t="shared" si="2"/>
        <v>1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22</v>
      </c>
    </row>
    <row r="83" spans="2:48" s="290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1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1</v>
      </c>
      <c r="U83" s="14">
        <f t="shared" si="1"/>
        <v>0</v>
      </c>
      <c r="V83" s="14">
        <f t="shared" si="1"/>
        <v>1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1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1</v>
      </c>
      <c r="AK83" s="14">
        <f t="shared" si="2"/>
        <v>0</v>
      </c>
      <c r="AL83" s="14">
        <f t="shared" si="2"/>
        <v>1</v>
      </c>
      <c r="AM83" s="14">
        <f t="shared" si="2"/>
        <v>0</v>
      </c>
      <c r="AN83" s="14">
        <f t="shared" si="2"/>
        <v>1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24</v>
      </c>
    </row>
    <row r="84" spans="2:48" s="290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1</v>
      </c>
      <c r="M84" s="14">
        <f t="shared" si="0"/>
        <v>0</v>
      </c>
      <c r="N84" s="14">
        <f t="shared" si="0"/>
        <v>1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12</v>
      </c>
    </row>
    <row r="85" spans="2:48" s="290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1</v>
      </c>
      <c r="U85" s="14">
        <f t="shared" si="1"/>
        <v>0</v>
      </c>
      <c r="V85" s="14">
        <f t="shared" si="1"/>
        <v>1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1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30</v>
      </c>
    </row>
    <row r="86" spans="2:48" s="290" customFormat="1" ht="18" customHeight="1" outlineLevel="1" x14ac:dyDescent="0.2">
      <c r="B86" s="22" t="s">
        <v>149</v>
      </c>
      <c r="C86" s="20"/>
      <c r="D86" s="19">
        <f t="shared" si="0"/>
        <v>1</v>
      </c>
      <c r="E86" s="14">
        <f t="shared" si="0"/>
        <v>0</v>
      </c>
      <c r="F86" s="14">
        <f t="shared" si="0"/>
        <v>1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1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1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1</v>
      </c>
      <c r="AK86" s="14">
        <f t="shared" si="2"/>
        <v>0</v>
      </c>
      <c r="AL86" s="14">
        <f t="shared" si="2"/>
        <v>1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24</v>
      </c>
    </row>
    <row r="87" spans="2:48" s="290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1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30</v>
      </c>
    </row>
    <row r="88" spans="2:48" s="290" customFormat="1" ht="16.5" customHeight="1" outlineLevel="1" x14ac:dyDescent="0.2">
      <c r="B88" s="22" t="s">
        <v>49</v>
      </c>
      <c r="C88" s="23"/>
      <c r="D88" s="19">
        <f t="shared" si="0"/>
        <v>1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1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32</v>
      </c>
    </row>
    <row r="89" spans="2:48" s="290" customFormat="1" ht="16.5" customHeight="1" outlineLevel="1" x14ac:dyDescent="0.2">
      <c r="B89" s="22" t="s">
        <v>50</v>
      </c>
      <c r="C89" s="20"/>
      <c r="D89" s="19">
        <f t="shared" si="0"/>
        <v>1</v>
      </c>
      <c r="E89" s="14">
        <f t="shared" si="0"/>
        <v>0</v>
      </c>
      <c r="F89" s="14">
        <f t="shared" si="0"/>
        <v>1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1</v>
      </c>
      <c r="U89" s="14">
        <f t="shared" si="1"/>
        <v>0</v>
      </c>
      <c r="V89" s="14">
        <f t="shared" si="1"/>
        <v>1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1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1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26</v>
      </c>
    </row>
    <row r="90" spans="2:48" s="290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28</v>
      </c>
    </row>
    <row r="91" spans="2:48" s="290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28</v>
      </c>
    </row>
    <row r="92" spans="2:48" s="290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290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290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290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1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2</v>
      </c>
    </row>
    <row r="96" spans="2:48" s="290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290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290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290" customFormat="1" ht="18" customHeight="1" outlineLevel="1" x14ac:dyDescent="0.2">
      <c r="B99" s="21" t="s">
        <v>55</v>
      </c>
      <c r="C99" s="20"/>
      <c r="D99" s="19">
        <f t="shared" si="5"/>
        <v>1</v>
      </c>
      <c r="E99" s="14">
        <f t="shared" si="5"/>
        <v>0</v>
      </c>
      <c r="F99" s="14">
        <f t="shared" si="5"/>
        <v>1</v>
      </c>
      <c r="G99" s="14">
        <f t="shared" si="5"/>
        <v>0</v>
      </c>
      <c r="H99" s="14">
        <f t="shared" si="5"/>
        <v>1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1</v>
      </c>
      <c r="M99" s="14">
        <f t="shared" si="5"/>
        <v>0</v>
      </c>
      <c r="N99" s="14">
        <f t="shared" si="5"/>
        <v>1</v>
      </c>
      <c r="O99" s="14">
        <f t="shared" si="5"/>
        <v>0</v>
      </c>
      <c r="P99" s="14">
        <f t="shared" si="5"/>
        <v>1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12</v>
      </c>
    </row>
    <row r="100" spans="1:48" s="290" customFormat="1" ht="18" customHeight="1" outlineLevel="1" x14ac:dyDescent="0.2">
      <c r="B100" s="21" t="s">
        <v>56</v>
      </c>
      <c r="C100" s="20"/>
      <c r="D100" s="19">
        <f t="shared" si="5"/>
        <v>1</v>
      </c>
      <c r="E100" s="14">
        <f t="shared" si="5"/>
        <v>0</v>
      </c>
      <c r="F100" s="14">
        <f t="shared" si="5"/>
        <v>1</v>
      </c>
      <c r="G100" s="14">
        <f t="shared" si="5"/>
        <v>0</v>
      </c>
      <c r="H100" s="14">
        <f t="shared" si="5"/>
        <v>1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1</v>
      </c>
      <c r="M100" s="14">
        <f t="shared" si="5"/>
        <v>0</v>
      </c>
      <c r="N100" s="14">
        <f t="shared" si="5"/>
        <v>1</v>
      </c>
      <c r="O100" s="14">
        <f t="shared" si="5"/>
        <v>0</v>
      </c>
      <c r="P100" s="14">
        <f t="shared" si="5"/>
        <v>1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20</v>
      </c>
    </row>
    <row r="101" spans="1:48" s="290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290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1</v>
      </c>
      <c r="U102" s="14">
        <f t="shared" si="4"/>
        <v>0</v>
      </c>
      <c r="V102" s="14">
        <f t="shared" si="4"/>
        <v>1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1</v>
      </c>
      <c r="AK102" s="14">
        <f t="shared" si="6"/>
        <v>0</v>
      </c>
      <c r="AL102" s="14">
        <f t="shared" si="6"/>
        <v>1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8</v>
      </c>
    </row>
    <row r="103" spans="1:48" s="289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11</v>
      </c>
      <c r="E104" s="495">
        <f t="shared" si="7"/>
        <v>0</v>
      </c>
      <c r="F104" s="492">
        <f t="shared" si="7"/>
        <v>11</v>
      </c>
      <c r="G104" s="495">
        <f t="shared" si="7"/>
        <v>0</v>
      </c>
      <c r="H104" s="492">
        <f t="shared" si="7"/>
        <v>8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10</v>
      </c>
      <c r="M104" s="495"/>
      <c r="N104" s="492">
        <f>SUM(N82:N103)</f>
        <v>10</v>
      </c>
      <c r="O104" s="495"/>
      <c r="P104" s="492">
        <f>SUM(P82:P103)</f>
        <v>9</v>
      </c>
      <c r="Q104" s="495"/>
      <c r="R104" s="492">
        <f>SUM(R82:R103)</f>
        <v>6</v>
      </c>
      <c r="S104" s="493"/>
      <c r="T104" s="494">
        <f t="shared" ref="T104:AT104" si="8">SUM(T82:T103)</f>
        <v>10</v>
      </c>
      <c r="U104" s="495">
        <f t="shared" si="8"/>
        <v>0</v>
      </c>
      <c r="V104" s="492">
        <f t="shared" si="8"/>
        <v>10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9</v>
      </c>
      <c r="AC104" s="495">
        <f t="shared" si="8"/>
        <v>0</v>
      </c>
      <c r="AD104" s="492">
        <f t="shared" si="8"/>
        <v>9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10</v>
      </c>
      <c r="AK104" s="495">
        <f t="shared" si="8"/>
        <v>0</v>
      </c>
      <c r="AL104" s="492">
        <f t="shared" si="8"/>
        <v>10</v>
      </c>
      <c r="AM104" s="495">
        <f t="shared" si="8"/>
        <v>0</v>
      </c>
      <c r="AN104" s="492">
        <f t="shared" si="8"/>
        <v>9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336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82</v>
      </c>
      <c r="D109" s="491">
        <f>D11+D16+D21+D26+D31+D36</f>
        <v>73</v>
      </c>
      <c r="E109" s="489"/>
      <c r="F109" s="489">
        <f>F11+F16+F21+F26+F31+F36</f>
        <v>73</v>
      </c>
      <c r="G109" s="489"/>
      <c r="H109" s="489">
        <f t="shared" ref="H109" si="9">H11+H16+H21+H26+H31+H36</f>
        <v>9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82</v>
      </c>
      <c r="M109" s="489"/>
      <c r="N109" s="489">
        <f t="shared" ref="N109" si="12">N11+N16+N21+N26+N31+N36</f>
        <v>43</v>
      </c>
      <c r="O109" s="489"/>
      <c r="P109" s="489">
        <f t="shared" ref="P109" si="13">P11+P16+P21+P26+P31+P36</f>
        <v>9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34</v>
      </c>
      <c r="U109" s="489"/>
      <c r="V109" s="489">
        <f t="shared" ref="V109" si="16">V11+V16+V21+V26+V31+V36</f>
        <v>34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34</v>
      </c>
      <c r="AC109" s="489"/>
      <c r="AD109" s="489">
        <f t="shared" ref="AD109" si="20">AD11+AD16+AD21+AD26+AD31+AD36</f>
        <v>12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55</v>
      </c>
      <c r="AK109" s="489"/>
      <c r="AL109" s="489">
        <f t="shared" ref="AL109" si="24">AL11+AL16+AL21+AL26+AL31+AL36</f>
        <v>55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158</v>
      </c>
      <c r="D111" s="488">
        <f>SUM(D109:E110)</f>
        <v>113</v>
      </c>
      <c r="E111" s="486"/>
      <c r="F111" s="486">
        <f t="shared" ref="F111" si="28">SUM(F109:G110)</f>
        <v>147</v>
      </c>
      <c r="G111" s="486"/>
      <c r="H111" s="486">
        <f t="shared" ref="H111" si="29">SUM(H109:I110)</f>
        <v>57</v>
      </c>
      <c r="I111" s="486"/>
      <c r="J111" s="486">
        <f t="shared" ref="J111" si="30">SUM(J109:K110)</f>
        <v>44</v>
      </c>
      <c r="K111" s="486"/>
      <c r="L111" s="486">
        <f t="shared" ref="L111" si="31">SUM(L109:M110)</f>
        <v>158</v>
      </c>
      <c r="M111" s="486"/>
      <c r="N111" s="486">
        <f t="shared" ref="N111" si="32">SUM(N109:O110)</f>
        <v>152</v>
      </c>
      <c r="O111" s="486"/>
      <c r="P111" s="486">
        <f t="shared" ref="P111" si="33">SUM(P109:Q110)</f>
        <v>86</v>
      </c>
      <c r="Q111" s="486"/>
      <c r="R111" s="486">
        <f t="shared" ref="R111" si="34">SUM(R109:S110)</f>
        <v>106</v>
      </c>
      <c r="S111" s="486"/>
      <c r="T111" s="486">
        <f t="shared" ref="T111" si="35">SUM(T109:U110)</f>
        <v>136</v>
      </c>
      <c r="U111" s="486"/>
      <c r="V111" s="486">
        <f t="shared" ref="V111" si="36">SUM(V109:W110)</f>
        <v>62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139</v>
      </c>
      <c r="AC111" s="486"/>
      <c r="AD111" s="486">
        <f t="shared" ref="AD111" si="40">SUM(AD109:AE110)</f>
        <v>117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130</v>
      </c>
      <c r="AK111" s="486"/>
      <c r="AL111" s="486">
        <f t="shared" ref="AL111" si="44">SUM(AL109:AM110)</f>
        <v>119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</mergeCells>
  <phoneticPr fontId="4"/>
  <conditionalFormatting sqref="AV82:AV103">
    <cfRule type="cellIs" dxfId="14" priority="3" stopIfTrue="1" operator="greaterThan">
      <formula>22</formula>
    </cfRule>
  </conditionalFormatting>
  <conditionalFormatting sqref="D82:AU103">
    <cfRule type="cellIs" dxfId="13" priority="1" stopIfTrue="1" operator="greaterThan">
      <formula>1</formula>
    </cfRule>
    <cfRule type="cellIs" dxfId="12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B34" zoomScale="65" zoomScaleNormal="65" zoomScaleSheetLayoutView="70" workbookViewId="0">
      <selection activeCell="Z66" sqref="Z66:AA66"/>
    </sheetView>
  </sheetViews>
  <sheetFormatPr defaultColWidth="8" defaultRowHeight="13.5" outlineLevelRow="1" x14ac:dyDescent="0.15"/>
  <cols>
    <col min="1" max="1" width="4.75" style="319" customWidth="1"/>
    <col min="2" max="2" width="31.25" style="319" customWidth="1"/>
    <col min="3" max="3" width="4.875" style="319" customWidth="1"/>
    <col min="4" max="43" width="6.125" style="319" customWidth="1"/>
    <col min="44" max="47" width="6.375" style="319" customWidth="1"/>
    <col min="48" max="48" width="7.625" style="319" customWidth="1"/>
    <col min="49" max="16384" width="8" style="319"/>
  </cols>
  <sheetData>
    <row r="1" spans="1:48" ht="4.5" customHeight="1" x14ac:dyDescent="0.2">
      <c r="A1" s="314"/>
      <c r="B1" s="315"/>
      <c r="C1" s="314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8"/>
    </row>
    <row r="2" spans="1:48" s="318" customFormat="1" ht="18.75" x14ac:dyDescent="0.2">
      <c r="B2" s="320" t="s">
        <v>25</v>
      </c>
      <c r="D2" s="1047" t="s">
        <v>21</v>
      </c>
      <c r="E2" s="1048"/>
      <c r="F2" s="1048"/>
      <c r="G2" s="1048"/>
      <c r="H2" s="321" t="s">
        <v>356</v>
      </c>
      <c r="I2" s="322"/>
      <c r="J2" s="322"/>
      <c r="K2" s="322"/>
      <c r="L2" s="322"/>
      <c r="M2" s="322"/>
      <c r="N2" s="322"/>
      <c r="O2" s="322"/>
      <c r="Q2" s="323"/>
      <c r="R2" s="324"/>
      <c r="T2" s="325"/>
      <c r="Y2" s="323"/>
      <c r="AB2" s="324"/>
      <c r="AJ2" s="1049"/>
      <c r="AK2" s="1049"/>
      <c r="AL2" s="1049"/>
      <c r="AM2" s="1049"/>
      <c r="AN2" s="1049"/>
      <c r="AO2" s="1049"/>
      <c r="AP2" s="1049"/>
      <c r="AQ2" s="1049"/>
      <c r="AR2" s="1050"/>
      <c r="AS2" s="1050"/>
      <c r="AT2" s="1050"/>
      <c r="AU2" s="326"/>
      <c r="AV2" s="326"/>
    </row>
    <row r="3" spans="1:48" ht="4.5" customHeight="1" outlineLevel="1" thickBot="1" x14ac:dyDescent="0.2">
      <c r="A3" s="314"/>
      <c r="B3" s="315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27"/>
      <c r="U3" s="327"/>
      <c r="V3" s="327"/>
      <c r="W3" s="327"/>
      <c r="X3" s="327"/>
      <c r="Y3" s="327"/>
      <c r="Z3" s="327"/>
      <c r="AA3" s="327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14"/>
    </row>
    <row r="4" spans="1:48" s="318" customFormat="1" ht="17.25" customHeight="1" outlineLevel="1" thickBot="1" x14ac:dyDescent="0.25">
      <c r="A4" s="329"/>
      <c r="B4" s="1051"/>
      <c r="C4" s="1053" t="s">
        <v>20</v>
      </c>
      <c r="D4" s="1039">
        <v>43675</v>
      </c>
      <c r="E4" s="1040"/>
      <c r="F4" s="1040"/>
      <c r="G4" s="1040"/>
      <c r="H4" s="1040"/>
      <c r="I4" s="1040"/>
      <c r="J4" s="1040"/>
      <c r="K4" s="1041"/>
      <c r="L4" s="1039">
        <v>43676</v>
      </c>
      <c r="M4" s="1040"/>
      <c r="N4" s="1040"/>
      <c r="O4" s="1040"/>
      <c r="P4" s="1040"/>
      <c r="Q4" s="1040"/>
      <c r="R4" s="1040"/>
      <c r="S4" s="1041"/>
      <c r="T4" s="1039">
        <v>43677</v>
      </c>
      <c r="U4" s="1040"/>
      <c r="V4" s="1040"/>
      <c r="W4" s="1040"/>
      <c r="X4" s="1040"/>
      <c r="Y4" s="1040"/>
      <c r="Z4" s="1040"/>
      <c r="AA4" s="1041"/>
      <c r="AB4" s="1039">
        <v>43678</v>
      </c>
      <c r="AC4" s="1040"/>
      <c r="AD4" s="1040"/>
      <c r="AE4" s="1040"/>
      <c r="AF4" s="1040"/>
      <c r="AG4" s="1040"/>
      <c r="AH4" s="1040"/>
      <c r="AI4" s="1041"/>
      <c r="AJ4" s="1039">
        <v>43679</v>
      </c>
      <c r="AK4" s="1040"/>
      <c r="AL4" s="1040"/>
      <c r="AM4" s="1040"/>
      <c r="AN4" s="1040"/>
      <c r="AO4" s="1040"/>
      <c r="AP4" s="1040"/>
      <c r="AQ4" s="1041"/>
      <c r="AR4" s="1039" t="s">
        <v>14</v>
      </c>
      <c r="AS4" s="1040"/>
      <c r="AT4" s="1040"/>
      <c r="AU4" s="1041"/>
    </row>
    <row r="5" spans="1:48" s="318" customFormat="1" ht="14.25" customHeight="1" outlineLevel="1" thickBot="1" x14ac:dyDescent="0.25">
      <c r="A5" s="330"/>
      <c r="B5" s="1052"/>
      <c r="C5" s="1054"/>
      <c r="D5" s="331">
        <v>1</v>
      </c>
      <c r="E5" s="332">
        <v>2</v>
      </c>
      <c r="F5" s="333">
        <v>3</v>
      </c>
      <c r="G5" s="334">
        <v>4</v>
      </c>
      <c r="H5" s="332">
        <v>5</v>
      </c>
      <c r="I5" s="332">
        <v>6</v>
      </c>
      <c r="J5" s="333">
        <v>7</v>
      </c>
      <c r="K5" s="335">
        <v>8</v>
      </c>
      <c r="L5" s="331">
        <v>1</v>
      </c>
      <c r="M5" s="332">
        <v>2</v>
      </c>
      <c r="N5" s="333">
        <v>3</v>
      </c>
      <c r="O5" s="334">
        <v>4</v>
      </c>
      <c r="P5" s="332">
        <v>5</v>
      </c>
      <c r="Q5" s="332">
        <v>6</v>
      </c>
      <c r="R5" s="333">
        <v>7</v>
      </c>
      <c r="S5" s="335">
        <v>8</v>
      </c>
      <c r="T5" s="331">
        <v>1</v>
      </c>
      <c r="U5" s="332">
        <v>2</v>
      </c>
      <c r="V5" s="333">
        <v>3</v>
      </c>
      <c r="W5" s="334">
        <v>4</v>
      </c>
      <c r="X5" s="332">
        <v>5</v>
      </c>
      <c r="Y5" s="332">
        <v>6</v>
      </c>
      <c r="Z5" s="333">
        <v>7</v>
      </c>
      <c r="AA5" s="335">
        <v>8</v>
      </c>
      <c r="AB5" s="331">
        <v>1</v>
      </c>
      <c r="AC5" s="332">
        <v>2</v>
      </c>
      <c r="AD5" s="333">
        <v>3</v>
      </c>
      <c r="AE5" s="334">
        <v>4</v>
      </c>
      <c r="AF5" s="332">
        <v>5</v>
      </c>
      <c r="AG5" s="332">
        <v>6</v>
      </c>
      <c r="AH5" s="333">
        <v>7</v>
      </c>
      <c r="AI5" s="335">
        <v>8</v>
      </c>
      <c r="AJ5" s="331">
        <v>1</v>
      </c>
      <c r="AK5" s="332">
        <v>2</v>
      </c>
      <c r="AL5" s="333">
        <v>3</v>
      </c>
      <c r="AM5" s="334">
        <v>4</v>
      </c>
      <c r="AN5" s="332">
        <v>5</v>
      </c>
      <c r="AO5" s="332">
        <v>6</v>
      </c>
      <c r="AP5" s="333">
        <v>7</v>
      </c>
      <c r="AQ5" s="335">
        <v>8</v>
      </c>
      <c r="AR5" s="336">
        <v>1</v>
      </c>
      <c r="AS5" s="337">
        <v>2</v>
      </c>
      <c r="AT5" s="337">
        <v>3</v>
      </c>
      <c r="AU5" s="338">
        <v>4</v>
      </c>
      <c r="AV5" s="316" t="s">
        <v>1</v>
      </c>
    </row>
    <row r="6" spans="1:48" s="343" customFormat="1" ht="18" hidden="1" customHeight="1" outlineLevel="1" thickBot="1" x14ac:dyDescent="0.25">
      <c r="A6" s="339"/>
      <c r="B6" s="340"/>
      <c r="C6" s="341" t="s">
        <v>22</v>
      </c>
      <c r="D6" s="1042"/>
      <c r="E6" s="1043"/>
      <c r="F6" s="1021"/>
      <c r="G6" s="1044"/>
      <c r="H6" s="1021"/>
      <c r="I6" s="1021"/>
      <c r="J6" s="1045"/>
      <c r="K6" s="1022"/>
      <c r="L6" s="1042"/>
      <c r="M6" s="1043"/>
      <c r="N6" s="1021"/>
      <c r="O6" s="1044"/>
      <c r="P6" s="1046"/>
      <c r="Q6" s="1043"/>
      <c r="R6" s="1021"/>
      <c r="S6" s="1022"/>
      <c r="T6" s="1042"/>
      <c r="U6" s="1021"/>
      <c r="V6" s="1045"/>
      <c r="W6" s="1044"/>
      <c r="X6" s="1021"/>
      <c r="Y6" s="1021"/>
      <c r="Z6" s="1045"/>
      <c r="AA6" s="1022"/>
      <c r="AB6" s="1056"/>
      <c r="AC6" s="1057"/>
      <c r="AD6" s="1045"/>
      <c r="AE6" s="1044"/>
      <c r="AF6" s="342"/>
      <c r="AG6" s="342"/>
      <c r="AH6" s="1045"/>
      <c r="AI6" s="1022"/>
      <c r="AJ6" s="1042"/>
      <c r="AK6" s="1021"/>
      <c r="AL6" s="1045"/>
      <c r="AM6" s="1044"/>
      <c r="AN6" s="1021"/>
      <c r="AO6" s="1021"/>
      <c r="AP6" s="1011"/>
      <c r="AQ6" s="1015"/>
      <c r="AR6" s="1042"/>
      <c r="AS6" s="1055"/>
      <c r="AT6" s="1021"/>
      <c r="AU6" s="1022"/>
    </row>
    <row r="7" spans="1:48" s="318" customFormat="1" ht="16.5" hidden="1" customHeight="1" outlineLevel="1" x14ac:dyDescent="0.2">
      <c r="A7" s="344"/>
      <c r="B7" s="345"/>
      <c r="C7" s="346"/>
      <c r="D7" s="916"/>
      <c r="E7" s="960"/>
      <c r="F7" s="918"/>
      <c r="G7" s="918"/>
      <c r="H7" s="1037"/>
      <c r="I7" s="965"/>
      <c r="J7" s="918"/>
      <c r="K7" s="919"/>
      <c r="L7" s="916"/>
      <c r="M7" s="960"/>
      <c r="N7" s="963"/>
      <c r="O7" s="961"/>
      <c r="P7" s="976"/>
      <c r="Q7" s="960"/>
      <c r="R7" s="961"/>
      <c r="S7" s="976"/>
      <c r="T7" s="916"/>
      <c r="U7" s="960"/>
      <c r="V7" s="918"/>
      <c r="W7" s="918"/>
      <c r="X7" s="976"/>
      <c r="Y7" s="960"/>
      <c r="Z7" s="918"/>
      <c r="AA7" s="919"/>
      <c r="AB7" s="916"/>
      <c r="AC7" s="960"/>
      <c r="AD7" s="963"/>
      <c r="AE7" s="961"/>
      <c r="AF7" s="918"/>
      <c r="AG7" s="960"/>
      <c r="AH7" s="963"/>
      <c r="AI7" s="919"/>
      <c r="AJ7" s="916"/>
      <c r="AK7" s="918"/>
      <c r="AL7" s="963"/>
      <c r="AM7" s="961"/>
      <c r="AN7" s="918"/>
      <c r="AO7" s="918"/>
      <c r="AP7" s="963"/>
      <c r="AQ7" s="918"/>
      <c r="AR7" s="964"/>
      <c r="AS7" s="992"/>
      <c r="AT7" s="918"/>
      <c r="AU7" s="919"/>
    </row>
    <row r="8" spans="1:48" s="318" customFormat="1" ht="16.5" hidden="1" customHeight="1" outlineLevel="1" x14ac:dyDescent="0.2">
      <c r="A8" s="347"/>
      <c r="B8" s="348"/>
      <c r="C8" s="349"/>
      <c r="D8" s="927"/>
      <c r="E8" s="952"/>
      <c r="F8" s="929"/>
      <c r="G8" s="929"/>
      <c r="H8" s="955"/>
      <c r="I8" s="1038"/>
      <c r="J8" s="929"/>
      <c r="K8" s="930"/>
      <c r="L8" s="927"/>
      <c r="M8" s="952"/>
      <c r="N8" s="953"/>
      <c r="O8" s="955"/>
      <c r="P8" s="974"/>
      <c r="Q8" s="952"/>
      <c r="R8" s="953"/>
      <c r="S8" s="974"/>
      <c r="T8" s="1009"/>
      <c r="U8" s="1038"/>
      <c r="V8" s="929"/>
      <c r="W8" s="929"/>
      <c r="X8" s="974"/>
      <c r="Y8" s="952"/>
      <c r="Z8" s="929"/>
      <c r="AA8" s="930"/>
      <c r="AB8" s="927"/>
      <c r="AC8" s="952"/>
      <c r="AD8" s="975"/>
      <c r="AE8" s="953"/>
      <c r="AF8" s="929"/>
      <c r="AG8" s="952"/>
      <c r="AH8" s="975"/>
      <c r="AI8" s="930"/>
      <c r="AJ8" s="927"/>
      <c r="AK8" s="929"/>
      <c r="AL8" s="975"/>
      <c r="AM8" s="953"/>
      <c r="AN8" s="929"/>
      <c r="AO8" s="952"/>
      <c r="AP8" s="975"/>
      <c r="AQ8" s="929"/>
      <c r="AR8" s="1009"/>
      <c r="AS8" s="1010"/>
      <c r="AT8" s="929"/>
      <c r="AU8" s="930"/>
    </row>
    <row r="9" spans="1:48" s="318" customFormat="1" ht="16.5" hidden="1" customHeight="1" outlineLevel="1" x14ac:dyDescent="0.2">
      <c r="A9" s="347"/>
      <c r="B9" s="348"/>
      <c r="C9" s="349"/>
      <c r="D9" s="350"/>
      <c r="E9" s="351"/>
      <c r="F9" s="352"/>
      <c r="G9" s="353"/>
      <c r="H9" s="354"/>
      <c r="I9" s="351"/>
      <c r="J9" s="929"/>
      <c r="K9" s="930"/>
      <c r="L9" s="350"/>
      <c r="M9" s="351"/>
      <c r="N9" s="352"/>
      <c r="O9" s="354"/>
      <c r="P9" s="354"/>
      <c r="Q9" s="351"/>
      <c r="R9" s="352"/>
      <c r="S9" s="353"/>
      <c r="T9" s="350"/>
      <c r="U9" s="351"/>
      <c r="V9" s="352"/>
      <c r="W9" s="353"/>
      <c r="X9" s="354"/>
      <c r="Y9" s="351"/>
      <c r="Z9" s="352"/>
      <c r="AA9" s="351"/>
      <c r="AB9" s="350"/>
      <c r="AC9" s="351"/>
      <c r="AD9" s="352"/>
      <c r="AE9" s="351"/>
      <c r="AF9" s="354"/>
      <c r="AG9" s="351"/>
      <c r="AH9" s="355"/>
      <c r="AI9" s="356"/>
      <c r="AJ9" s="350"/>
      <c r="AK9" s="353"/>
      <c r="AL9" s="355"/>
      <c r="AM9" s="354"/>
      <c r="AN9" s="352"/>
      <c r="AO9" s="351"/>
      <c r="AP9" s="355"/>
      <c r="AQ9" s="353"/>
      <c r="AR9" s="350"/>
      <c r="AS9" s="357"/>
      <c r="AT9" s="352"/>
      <c r="AU9" s="356"/>
    </row>
    <row r="10" spans="1:48" s="318" customFormat="1" ht="16.5" hidden="1" customHeight="1" outlineLevel="1" thickBot="1" x14ac:dyDescent="0.25">
      <c r="A10" s="347"/>
      <c r="B10" s="358"/>
      <c r="C10" s="359"/>
      <c r="D10" s="893"/>
      <c r="E10" s="938"/>
      <c r="F10" s="895"/>
      <c r="G10" s="895"/>
      <c r="H10" s="1029"/>
      <c r="I10" s="1030"/>
      <c r="J10" s="895"/>
      <c r="K10" s="896"/>
      <c r="L10" s="893"/>
      <c r="M10" s="938"/>
      <c r="N10" s="943"/>
      <c r="O10" s="1029"/>
      <c r="P10" s="973"/>
      <c r="Q10" s="938"/>
      <c r="R10" s="895"/>
      <c r="S10" s="895"/>
      <c r="T10" s="893"/>
      <c r="U10" s="938"/>
      <c r="V10" s="895"/>
      <c r="W10" s="895"/>
      <c r="X10" s="973"/>
      <c r="Y10" s="938"/>
      <c r="Z10" s="895"/>
      <c r="AA10" s="896"/>
      <c r="AB10" s="893"/>
      <c r="AC10" s="938"/>
      <c r="AD10" s="942"/>
      <c r="AE10" s="943"/>
      <c r="AF10" s="895"/>
      <c r="AG10" s="938"/>
      <c r="AH10" s="942"/>
      <c r="AI10" s="896"/>
      <c r="AJ10" s="893"/>
      <c r="AK10" s="895"/>
      <c r="AL10" s="942"/>
      <c r="AM10" s="943"/>
      <c r="AN10" s="895" t="s">
        <v>23</v>
      </c>
      <c r="AO10" s="938"/>
      <c r="AP10" s="1027"/>
      <c r="AQ10" s="1028"/>
      <c r="AR10" s="981"/>
      <c r="AS10" s="982"/>
      <c r="AT10" s="895"/>
      <c r="AU10" s="896"/>
    </row>
    <row r="11" spans="1:48" s="343" customFormat="1" ht="18" outlineLevel="1" thickBot="1" x14ac:dyDescent="0.25">
      <c r="A11" s="360"/>
      <c r="B11" s="340"/>
      <c r="C11" s="341" t="s">
        <v>22</v>
      </c>
      <c r="D11" s="1014"/>
      <c r="E11" s="1017"/>
      <c r="F11" s="1015"/>
      <c r="G11" s="1012"/>
      <c r="H11" s="1015"/>
      <c r="I11" s="1015"/>
      <c r="J11" s="1011"/>
      <c r="K11" s="1013"/>
      <c r="L11" s="1014"/>
      <c r="M11" s="1017"/>
      <c r="N11" s="1015"/>
      <c r="O11" s="1012"/>
      <c r="P11" s="1016"/>
      <c r="Q11" s="1017"/>
      <c r="R11" s="1015"/>
      <c r="S11" s="1013"/>
      <c r="T11" s="1014"/>
      <c r="U11" s="1015"/>
      <c r="V11" s="1011"/>
      <c r="W11" s="1012"/>
      <c r="X11" s="1015"/>
      <c r="Y11" s="1015"/>
      <c r="Z11" s="1011"/>
      <c r="AA11" s="1013"/>
      <c r="AB11" s="1023"/>
      <c r="AC11" s="1024"/>
      <c r="AD11" s="1011">
        <v>3</v>
      </c>
      <c r="AE11" s="1012"/>
      <c r="AF11" s="361"/>
      <c r="AG11" s="361"/>
      <c r="AH11" s="1011"/>
      <c r="AI11" s="1013"/>
      <c r="AJ11" s="1014">
        <v>3</v>
      </c>
      <c r="AK11" s="1015"/>
      <c r="AL11" s="1011">
        <v>3</v>
      </c>
      <c r="AM11" s="1012"/>
      <c r="AN11" s="1015"/>
      <c r="AO11" s="1015"/>
      <c r="AP11" s="1011"/>
      <c r="AQ11" s="1015"/>
      <c r="AR11" s="1014"/>
      <c r="AS11" s="1020"/>
      <c r="AT11" s="1021"/>
      <c r="AU11" s="1022"/>
    </row>
    <row r="12" spans="1:48" s="318" customFormat="1" ht="16.5" customHeight="1" outlineLevel="1" x14ac:dyDescent="0.2">
      <c r="A12" s="362"/>
      <c r="B12" s="363" t="s">
        <v>13</v>
      </c>
      <c r="C12" s="364"/>
      <c r="D12" s="1006"/>
      <c r="E12" s="1008"/>
      <c r="F12" s="1007"/>
      <c r="G12" s="1007"/>
      <c r="H12" s="1035"/>
      <c r="I12" s="1036"/>
      <c r="J12" s="918"/>
      <c r="K12" s="919"/>
      <c r="L12" s="1006"/>
      <c r="M12" s="1007"/>
      <c r="N12" s="1002"/>
      <c r="O12" s="1003"/>
      <c r="P12" s="1032"/>
      <c r="Q12" s="1008"/>
      <c r="R12" s="961"/>
      <c r="S12" s="976"/>
      <c r="T12" s="1006"/>
      <c r="U12" s="1008"/>
      <c r="V12" s="1007"/>
      <c r="W12" s="1007"/>
      <c r="X12" s="976"/>
      <c r="Y12" s="960"/>
      <c r="Z12" s="961"/>
      <c r="AA12" s="976"/>
      <c r="AB12" s="1006"/>
      <c r="AC12" s="1008"/>
      <c r="AD12" s="1002"/>
      <c r="AE12" s="1003"/>
      <c r="AF12" s="918"/>
      <c r="AG12" s="960"/>
      <c r="AH12" s="963"/>
      <c r="AI12" s="919"/>
      <c r="AJ12" s="1006"/>
      <c r="AK12" s="1007"/>
      <c r="AL12" s="1002"/>
      <c r="AM12" s="1003"/>
      <c r="AN12" s="1007"/>
      <c r="AO12" s="1007"/>
      <c r="AP12" s="963"/>
      <c r="AQ12" s="918"/>
      <c r="AR12" s="964"/>
      <c r="AS12" s="992"/>
      <c r="AT12" s="918"/>
      <c r="AU12" s="919"/>
      <c r="AV12" s="318">
        <f>COUNTA(D12:AU12)</f>
        <v>0</v>
      </c>
    </row>
    <row r="13" spans="1:48" s="318" customFormat="1" ht="16.5" customHeight="1" outlineLevel="1" x14ac:dyDescent="0.2">
      <c r="A13" s="347"/>
      <c r="B13" s="365" t="s">
        <v>26</v>
      </c>
      <c r="C13" s="366"/>
      <c r="D13" s="993"/>
      <c r="E13" s="994"/>
      <c r="F13" s="1001"/>
      <c r="G13" s="1001"/>
      <c r="H13" s="1034"/>
      <c r="I13" s="1019"/>
      <c r="J13" s="929"/>
      <c r="K13" s="930"/>
      <c r="L13" s="993"/>
      <c r="M13" s="1001"/>
      <c r="N13" s="995"/>
      <c r="O13" s="996"/>
      <c r="P13" s="1031"/>
      <c r="Q13" s="994"/>
      <c r="R13" s="953"/>
      <c r="S13" s="974"/>
      <c r="T13" s="1018"/>
      <c r="U13" s="1019"/>
      <c r="V13" s="1001"/>
      <c r="W13" s="1001"/>
      <c r="X13" s="974"/>
      <c r="Y13" s="952"/>
      <c r="Z13" s="953"/>
      <c r="AA13" s="974"/>
      <c r="AB13" s="993"/>
      <c r="AC13" s="994"/>
      <c r="AD13" s="995"/>
      <c r="AE13" s="996"/>
      <c r="AF13" s="929"/>
      <c r="AG13" s="952"/>
      <c r="AH13" s="975"/>
      <c r="AI13" s="930"/>
      <c r="AJ13" s="993"/>
      <c r="AK13" s="1001"/>
      <c r="AL13" s="995"/>
      <c r="AM13" s="996"/>
      <c r="AN13" s="1001"/>
      <c r="AO13" s="994"/>
      <c r="AP13" s="975"/>
      <c r="AQ13" s="929"/>
      <c r="AR13" s="1009"/>
      <c r="AS13" s="1010"/>
      <c r="AT13" s="929"/>
      <c r="AU13" s="930"/>
    </row>
    <row r="14" spans="1:48" s="318" customFormat="1" ht="16.5" customHeight="1" outlineLevel="1" x14ac:dyDescent="0.2">
      <c r="A14" s="347"/>
      <c r="B14" s="365" t="s">
        <v>46</v>
      </c>
      <c r="C14" s="366">
        <v>3</v>
      </c>
      <c r="D14" s="367"/>
      <c r="E14" s="368"/>
      <c r="F14" s="369"/>
      <c r="G14" s="370"/>
      <c r="H14" s="371"/>
      <c r="I14" s="368"/>
      <c r="J14" s="352"/>
      <c r="K14" s="353"/>
      <c r="L14" s="367"/>
      <c r="M14" s="370"/>
      <c r="N14" s="372"/>
      <c r="O14" s="371"/>
      <c r="P14" s="371"/>
      <c r="Q14" s="368"/>
      <c r="R14" s="352"/>
      <c r="S14" s="353"/>
      <c r="T14" s="367"/>
      <c r="U14" s="368"/>
      <c r="V14" s="369"/>
      <c r="W14" s="370"/>
      <c r="X14" s="354"/>
      <c r="Y14" s="351"/>
      <c r="Z14" s="352"/>
      <c r="AA14" s="353"/>
      <c r="AB14" s="367"/>
      <c r="AC14" s="368"/>
      <c r="AD14" s="369"/>
      <c r="AE14" s="368"/>
      <c r="AF14" s="354"/>
      <c r="AG14" s="351"/>
      <c r="AH14" s="355"/>
      <c r="AI14" s="356"/>
      <c r="AJ14" s="367"/>
      <c r="AK14" s="370"/>
      <c r="AL14" s="372"/>
      <c r="AM14" s="371"/>
      <c r="AN14" s="369"/>
      <c r="AO14" s="368"/>
      <c r="AP14" s="355"/>
      <c r="AQ14" s="353"/>
      <c r="AR14" s="350"/>
      <c r="AS14" s="357"/>
      <c r="AT14" s="352"/>
      <c r="AU14" s="356"/>
    </row>
    <row r="15" spans="1:48" s="318" customFormat="1" ht="16.5" customHeight="1" outlineLevel="1" thickBot="1" x14ac:dyDescent="0.25">
      <c r="A15" s="347"/>
      <c r="B15" s="373">
        <v>305</v>
      </c>
      <c r="C15" s="374"/>
      <c r="D15" s="987"/>
      <c r="E15" s="988"/>
      <c r="F15" s="1033"/>
      <c r="G15" s="1033"/>
      <c r="H15" s="1025"/>
      <c r="I15" s="1026"/>
      <c r="J15" s="895"/>
      <c r="K15" s="896"/>
      <c r="L15" s="987"/>
      <c r="M15" s="988"/>
      <c r="N15" s="1033"/>
      <c r="O15" s="1033"/>
      <c r="P15" s="1025"/>
      <c r="Q15" s="1026"/>
      <c r="R15" s="895"/>
      <c r="S15" s="895"/>
      <c r="T15" s="987"/>
      <c r="U15" s="988"/>
      <c r="V15" s="1033"/>
      <c r="W15" s="1033"/>
      <c r="X15" s="1029"/>
      <c r="Y15" s="1030"/>
      <c r="Z15" s="895"/>
      <c r="AA15" s="895"/>
      <c r="AB15" s="987"/>
      <c r="AC15" s="988"/>
      <c r="AD15" s="1033"/>
      <c r="AE15" s="1033"/>
      <c r="AF15" s="1029"/>
      <c r="AG15" s="1030"/>
      <c r="AH15" s="942"/>
      <c r="AI15" s="896"/>
      <c r="AJ15" s="987"/>
      <c r="AK15" s="988"/>
      <c r="AL15" s="1033"/>
      <c r="AM15" s="1033"/>
      <c r="AN15" s="1025"/>
      <c r="AO15" s="1026"/>
      <c r="AP15" s="1027"/>
      <c r="AQ15" s="1028"/>
      <c r="AR15" s="981"/>
      <c r="AS15" s="982"/>
      <c r="AT15" s="895"/>
      <c r="AU15" s="896"/>
    </row>
    <row r="16" spans="1:48" s="343" customFormat="1" ht="18" outlineLevel="1" thickBot="1" x14ac:dyDescent="0.25">
      <c r="A16" s="360"/>
      <c r="B16" s="340"/>
      <c r="C16" s="341"/>
      <c r="D16" s="1014"/>
      <c r="E16" s="1017"/>
      <c r="F16" s="1015"/>
      <c r="G16" s="1012"/>
      <c r="H16" s="1015"/>
      <c r="I16" s="1015"/>
      <c r="J16" s="1011"/>
      <c r="K16" s="1013"/>
      <c r="L16" s="1014"/>
      <c r="M16" s="1017"/>
      <c r="N16" s="1015"/>
      <c r="O16" s="1012"/>
      <c r="P16" s="1016"/>
      <c r="Q16" s="1017"/>
      <c r="R16" s="1015"/>
      <c r="S16" s="1013"/>
      <c r="T16" s="1014"/>
      <c r="U16" s="1015"/>
      <c r="V16" s="1011"/>
      <c r="W16" s="1012"/>
      <c r="X16" s="1015"/>
      <c r="Y16" s="1015"/>
      <c r="Z16" s="1011"/>
      <c r="AA16" s="1013"/>
      <c r="AB16" s="1023"/>
      <c r="AC16" s="1024"/>
      <c r="AD16" s="1011"/>
      <c r="AE16" s="1012"/>
      <c r="AF16" s="361"/>
      <c r="AG16" s="361"/>
      <c r="AH16" s="1011"/>
      <c r="AI16" s="1013"/>
      <c r="AJ16" s="1014"/>
      <c r="AK16" s="1015"/>
      <c r="AL16" s="1011"/>
      <c r="AM16" s="1012"/>
      <c r="AN16" s="1015"/>
      <c r="AO16" s="1015"/>
      <c r="AP16" s="1011"/>
      <c r="AQ16" s="1015"/>
      <c r="AR16" s="1014"/>
      <c r="AS16" s="1020"/>
      <c r="AT16" s="1021"/>
      <c r="AU16" s="1022"/>
    </row>
    <row r="17" spans="1:48" s="318" customFormat="1" ht="16.5" customHeight="1" outlineLevel="1" x14ac:dyDescent="0.2">
      <c r="A17" s="362"/>
      <c r="B17" s="363" t="s">
        <v>13</v>
      </c>
      <c r="C17" s="364"/>
      <c r="D17" s="1006"/>
      <c r="E17" s="1008"/>
      <c r="F17" s="1007"/>
      <c r="G17" s="1007"/>
      <c r="H17" s="1035"/>
      <c r="I17" s="1036"/>
      <c r="J17" s="918"/>
      <c r="K17" s="919"/>
      <c r="L17" s="1006"/>
      <c r="M17" s="1007"/>
      <c r="N17" s="1002"/>
      <c r="O17" s="1003"/>
      <c r="P17" s="1032"/>
      <c r="Q17" s="1008"/>
      <c r="R17" s="961"/>
      <c r="S17" s="976"/>
      <c r="T17" s="1006"/>
      <c r="U17" s="1008"/>
      <c r="V17" s="1007"/>
      <c r="W17" s="1007"/>
      <c r="X17" s="976"/>
      <c r="Y17" s="960"/>
      <c r="Z17" s="961"/>
      <c r="AA17" s="976"/>
      <c r="AB17" s="1006"/>
      <c r="AC17" s="1008"/>
      <c r="AD17" s="1002"/>
      <c r="AE17" s="1003"/>
      <c r="AF17" s="918"/>
      <c r="AG17" s="960"/>
      <c r="AH17" s="963"/>
      <c r="AI17" s="919"/>
      <c r="AJ17" s="1006"/>
      <c r="AK17" s="1007"/>
      <c r="AL17" s="1002"/>
      <c r="AM17" s="1003"/>
      <c r="AN17" s="1007"/>
      <c r="AO17" s="1007"/>
      <c r="AP17" s="963"/>
      <c r="AQ17" s="918"/>
      <c r="AR17" s="964"/>
      <c r="AS17" s="992"/>
      <c r="AT17" s="918"/>
      <c r="AU17" s="919"/>
      <c r="AV17" s="318">
        <f>COUNTA(D17:AU17)</f>
        <v>0</v>
      </c>
    </row>
    <row r="18" spans="1:48" s="318" customFormat="1" ht="16.5" customHeight="1" outlineLevel="1" x14ac:dyDescent="0.2">
      <c r="A18" s="347"/>
      <c r="B18" s="365" t="s">
        <v>27</v>
      </c>
      <c r="C18" s="366"/>
      <c r="D18" s="1018"/>
      <c r="E18" s="1019"/>
      <c r="F18" s="1001"/>
      <c r="G18" s="1001"/>
      <c r="H18" s="1034"/>
      <c r="I18" s="1019"/>
      <c r="J18" s="929"/>
      <c r="K18" s="930"/>
      <c r="L18" s="993"/>
      <c r="M18" s="1001"/>
      <c r="N18" s="995"/>
      <c r="O18" s="996"/>
      <c r="P18" s="1031"/>
      <c r="Q18" s="994"/>
      <c r="R18" s="953"/>
      <c r="S18" s="974"/>
      <c r="T18" s="1018"/>
      <c r="U18" s="1019"/>
      <c r="V18" s="1001"/>
      <c r="W18" s="1001"/>
      <c r="X18" s="974"/>
      <c r="Y18" s="952"/>
      <c r="Z18" s="953"/>
      <c r="AA18" s="974"/>
      <c r="AB18" s="993"/>
      <c r="AC18" s="994"/>
      <c r="AD18" s="995"/>
      <c r="AE18" s="996"/>
      <c r="AF18" s="929"/>
      <c r="AG18" s="952"/>
      <c r="AH18" s="975"/>
      <c r="AI18" s="930"/>
      <c r="AJ18" s="993"/>
      <c r="AK18" s="1001"/>
      <c r="AL18" s="995"/>
      <c r="AM18" s="996"/>
      <c r="AN18" s="1001"/>
      <c r="AO18" s="994"/>
      <c r="AP18" s="975"/>
      <c r="AQ18" s="929"/>
      <c r="AR18" s="1009"/>
      <c r="AS18" s="1010"/>
      <c r="AT18" s="929"/>
      <c r="AU18" s="930"/>
    </row>
    <row r="19" spans="1:48" s="318" customFormat="1" ht="16.5" customHeight="1" outlineLevel="1" x14ac:dyDescent="0.2">
      <c r="A19" s="347"/>
      <c r="B19" s="365" t="s">
        <v>46</v>
      </c>
      <c r="C19" s="366">
        <v>9</v>
      </c>
      <c r="D19" s="367"/>
      <c r="E19" s="368"/>
      <c r="F19" s="369"/>
      <c r="G19" s="370"/>
      <c r="H19" s="371"/>
      <c r="I19" s="368"/>
      <c r="J19" s="352"/>
      <c r="K19" s="353"/>
      <c r="L19" s="367"/>
      <c r="M19" s="370"/>
      <c r="N19" s="372"/>
      <c r="O19" s="371"/>
      <c r="P19" s="371"/>
      <c r="Q19" s="368"/>
      <c r="R19" s="352"/>
      <c r="S19" s="353"/>
      <c r="T19" s="367"/>
      <c r="U19" s="368"/>
      <c r="V19" s="369"/>
      <c r="W19" s="370"/>
      <c r="X19" s="354"/>
      <c r="Y19" s="351"/>
      <c r="Z19" s="352"/>
      <c r="AA19" s="353"/>
      <c r="AB19" s="367"/>
      <c r="AC19" s="368"/>
      <c r="AD19" s="369"/>
      <c r="AE19" s="368"/>
      <c r="AF19" s="354"/>
      <c r="AG19" s="351"/>
      <c r="AH19" s="355"/>
      <c r="AI19" s="356"/>
      <c r="AJ19" s="367"/>
      <c r="AK19" s="370"/>
      <c r="AL19" s="372"/>
      <c r="AM19" s="371"/>
      <c r="AN19" s="369"/>
      <c r="AO19" s="368"/>
      <c r="AP19" s="355"/>
      <c r="AQ19" s="353"/>
      <c r="AR19" s="350"/>
      <c r="AS19" s="357"/>
      <c r="AT19" s="352"/>
      <c r="AU19" s="356"/>
    </row>
    <row r="20" spans="1:48" s="318" customFormat="1" ht="16.5" customHeight="1" outlineLevel="1" thickBot="1" x14ac:dyDescent="0.25">
      <c r="A20" s="347"/>
      <c r="B20" s="373">
        <v>305</v>
      </c>
      <c r="C20" s="374"/>
      <c r="D20" s="987"/>
      <c r="E20" s="988"/>
      <c r="F20" s="1033"/>
      <c r="G20" s="1033"/>
      <c r="H20" s="1025"/>
      <c r="I20" s="1026"/>
      <c r="J20" s="895"/>
      <c r="K20" s="896"/>
      <c r="L20" s="987"/>
      <c r="M20" s="988"/>
      <c r="N20" s="1033"/>
      <c r="O20" s="1033"/>
      <c r="P20" s="1025"/>
      <c r="Q20" s="1026"/>
      <c r="R20" s="895"/>
      <c r="S20" s="895"/>
      <c r="T20" s="987"/>
      <c r="U20" s="988"/>
      <c r="V20" s="1033"/>
      <c r="W20" s="1033"/>
      <c r="X20" s="1029"/>
      <c r="Y20" s="1030"/>
      <c r="Z20" s="895"/>
      <c r="AA20" s="895"/>
      <c r="AB20" s="987"/>
      <c r="AC20" s="988"/>
      <c r="AD20" s="1033"/>
      <c r="AE20" s="1033"/>
      <c r="AF20" s="1029"/>
      <c r="AG20" s="1030"/>
      <c r="AH20" s="942"/>
      <c r="AI20" s="896"/>
      <c r="AJ20" s="987"/>
      <c r="AK20" s="988"/>
      <c r="AL20" s="1033"/>
      <c r="AM20" s="1033"/>
      <c r="AN20" s="1025"/>
      <c r="AO20" s="1026"/>
      <c r="AP20" s="1027"/>
      <c r="AQ20" s="1028"/>
      <c r="AR20" s="981"/>
      <c r="AS20" s="982"/>
      <c r="AT20" s="895"/>
      <c r="AU20" s="896"/>
    </row>
    <row r="21" spans="1:48" s="343" customFormat="1" ht="18" outlineLevel="1" thickBot="1" x14ac:dyDescent="0.25">
      <c r="A21" s="362"/>
      <c r="B21" s="375"/>
      <c r="C21" s="376"/>
      <c r="D21" s="937"/>
      <c r="E21" s="934"/>
      <c r="F21" s="1015"/>
      <c r="G21" s="1012"/>
      <c r="H21" s="1015"/>
      <c r="I21" s="1015"/>
      <c r="J21" s="1011"/>
      <c r="K21" s="1013"/>
      <c r="L21" s="1014"/>
      <c r="M21" s="1017"/>
      <c r="N21" s="1015"/>
      <c r="O21" s="1012"/>
      <c r="P21" s="1016"/>
      <c r="Q21" s="1017"/>
      <c r="R21" s="1015"/>
      <c r="S21" s="1013"/>
      <c r="T21" s="1014"/>
      <c r="U21" s="1015"/>
      <c r="V21" s="1011"/>
      <c r="W21" s="1012"/>
      <c r="X21" s="1015"/>
      <c r="Y21" s="1015"/>
      <c r="Z21" s="1011"/>
      <c r="AA21" s="1013"/>
      <c r="AB21" s="1023"/>
      <c r="AC21" s="1024"/>
      <c r="AD21" s="1011"/>
      <c r="AE21" s="1012"/>
      <c r="AF21" s="361"/>
      <c r="AG21" s="361"/>
      <c r="AH21" s="1011"/>
      <c r="AI21" s="1013"/>
      <c r="AJ21" s="1014"/>
      <c r="AK21" s="1015"/>
      <c r="AL21" s="1011"/>
      <c r="AM21" s="1012"/>
      <c r="AN21" s="1015"/>
      <c r="AO21" s="1015"/>
      <c r="AP21" s="1011"/>
      <c r="AQ21" s="1015"/>
      <c r="AR21" s="1014"/>
      <c r="AS21" s="1020"/>
      <c r="AT21" s="1021"/>
      <c r="AU21" s="1022"/>
    </row>
    <row r="22" spans="1:48" s="318" customFormat="1" ht="16.5" customHeight="1" outlineLevel="1" x14ac:dyDescent="0.2">
      <c r="A22" s="362"/>
      <c r="B22" s="363" t="s">
        <v>13</v>
      </c>
      <c r="C22" s="364"/>
      <c r="D22" s="1006"/>
      <c r="E22" s="1008"/>
      <c r="F22" s="1002"/>
      <c r="G22" s="1003"/>
      <c r="H22" s="1004"/>
      <c r="I22" s="1005"/>
      <c r="J22" s="990"/>
      <c r="K22" s="991"/>
      <c r="L22" s="1006"/>
      <c r="M22" s="1007"/>
      <c r="N22" s="1002"/>
      <c r="O22" s="1003"/>
      <c r="P22" s="1004"/>
      <c r="Q22" s="1005"/>
      <c r="R22" s="990"/>
      <c r="S22" s="991"/>
      <c r="T22" s="1006"/>
      <c r="U22" s="1008"/>
      <c r="V22" s="1007"/>
      <c r="W22" s="1007"/>
      <c r="X22" s="1004"/>
      <c r="Y22" s="1005"/>
      <c r="Z22" s="990"/>
      <c r="AA22" s="991"/>
      <c r="AB22" s="1006"/>
      <c r="AC22" s="1007"/>
      <c r="AD22" s="1002"/>
      <c r="AE22" s="1003"/>
      <c r="AF22" s="1004"/>
      <c r="AG22" s="1005"/>
      <c r="AH22" s="990"/>
      <c r="AI22" s="991"/>
      <c r="AJ22" s="1006"/>
      <c r="AK22" s="1007"/>
      <c r="AL22" s="1002"/>
      <c r="AM22" s="1003"/>
      <c r="AN22" s="1004"/>
      <c r="AO22" s="1005"/>
      <c r="AP22" s="990"/>
      <c r="AQ22" s="991"/>
      <c r="AR22" s="964"/>
      <c r="AS22" s="992"/>
      <c r="AT22" s="918"/>
      <c r="AU22" s="919"/>
      <c r="AV22" s="318">
        <f>COUNTA(D22:AU22)</f>
        <v>0</v>
      </c>
    </row>
    <row r="23" spans="1:48" s="318" customFormat="1" ht="16.5" customHeight="1" outlineLevel="1" x14ac:dyDescent="0.2">
      <c r="A23" s="347"/>
      <c r="B23" s="365" t="s">
        <v>29</v>
      </c>
      <c r="C23" s="366"/>
      <c r="D23" s="993"/>
      <c r="E23" s="994"/>
      <c r="F23" s="995"/>
      <c r="G23" s="996"/>
      <c r="H23" s="997"/>
      <c r="I23" s="998"/>
      <c r="J23" s="999"/>
      <c r="K23" s="1000"/>
      <c r="L23" s="993"/>
      <c r="M23" s="1001"/>
      <c r="N23" s="995"/>
      <c r="O23" s="996"/>
      <c r="P23" s="997"/>
      <c r="Q23" s="998"/>
      <c r="R23" s="999"/>
      <c r="S23" s="1000"/>
      <c r="T23" s="1018"/>
      <c r="U23" s="1019"/>
      <c r="V23" s="1001"/>
      <c r="W23" s="1001"/>
      <c r="X23" s="997"/>
      <c r="Y23" s="998"/>
      <c r="Z23" s="999"/>
      <c r="AA23" s="1000"/>
      <c r="AB23" s="993"/>
      <c r="AC23" s="994"/>
      <c r="AD23" s="995"/>
      <c r="AE23" s="996"/>
      <c r="AF23" s="997"/>
      <c r="AG23" s="998"/>
      <c r="AH23" s="999"/>
      <c r="AI23" s="1000"/>
      <c r="AJ23" s="993"/>
      <c r="AK23" s="1001"/>
      <c r="AL23" s="995"/>
      <c r="AM23" s="996"/>
      <c r="AN23" s="997"/>
      <c r="AO23" s="998"/>
      <c r="AP23" s="999"/>
      <c r="AQ23" s="1000"/>
      <c r="AR23" s="1009"/>
      <c r="AS23" s="1010"/>
      <c r="AT23" s="929"/>
      <c r="AU23" s="930"/>
    </row>
    <row r="24" spans="1:48" s="318" customFormat="1" ht="16.5" customHeight="1" outlineLevel="1" x14ac:dyDescent="0.2">
      <c r="A24" s="347"/>
      <c r="B24" s="365" t="s">
        <v>46</v>
      </c>
      <c r="C24" s="366">
        <v>18</v>
      </c>
      <c r="D24" s="367"/>
      <c r="E24" s="368"/>
      <c r="F24" s="372"/>
      <c r="G24" s="371"/>
      <c r="H24" s="377"/>
      <c r="I24" s="378"/>
      <c r="J24" s="379"/>
      <c r="K24" s="380"/>
      <c r="L24" s="367"/>
      <c r="M24" s="370"/>
      <c r="N24" s="372"/>
      <c r="O24" s="371"/>
      <c r="P24" s="377"/>
      <c r="Q24" s="378"/>
      <c r="R24" s="379"/>
      <c r="S24" s="380"/>
      <c r="T24" s="367"/>
      <c r="U24" s="368"/>
      <c r="V24" s="369"/>
      <c r="W24" s="370"/>
      <c r="X24" s="377"/>
      <c r="Y24" s="378"/>
      <c r="Z24" s="379"/>
      <c r="AA24" s="380"/>
      <c r="AB24" s="367"/>
      <c r="AC24" s="370"/>
      <c r="AD24" s="372"/>
      <c r="AE24" s="371"/>
      <c r="AF24" s="377"/>
      <c r="AG24" s="378"/>
      <c r="AH24" s="379"/>
      <c r="AI24" s="380"/>
      <c r="AJ24" s="367"/>
      <c r="AK24" s="370"/>
      <c r="AL24" s="372"/>
      <c r="AM24" s="371"/>
      <c r="AN24" s="377"/>
      <c r="AO24" s="378"/>
      <c r="AP24" s="379"/>
      <c r="AQ24" s="380"/>
      <c r="AR24" s="350"/>
      <c r="AS24" s="357"/>
      <c r="AT24" s="352"/>
      <c r="AU24" s="356"/>
    </row>
    <row r="25" spans="1:48" s="318" customFormat="1" ht="16.5" customHeight="1" outlineLevel="1" thickBot="1" x14ac:dyDescent="0.25">
      <c r="A25" s="347"/>
      <c r="B25" s="373">
        <v>305</v>
      </c>
      <c r="C25" s="374"/>
      <c r="D25" s="987"/>
      <c r="E25" s="988"/>
      <c r="F25" s="983"/>
      <c r="G25" s="984"/>
      <c r="H25" s="985"/>
      <c r="I25" s="986"/>
      <c r="J25" s="979"/>
      <c r="K25" s="980"/>
      <c r="L25" s="987"/>
      <c r="M25" s="988"/>
      <c r="N25" s="983"/>
      <c r="O25" s="984"/>
      <c r="P25" s="985"/>
      <c r="Q25" s="986"/>
      <c r="R25" s="979"/>
      <c r="S25" s="980"/>
      <c r="T25" s="987"/>
      <c r="U25" s="988"/>
      <c r="V25" s="983"/>
      <c r="W25" s="984"/>
      <c r="X25" s="985"/>
      <c r="Y25" s="986"/>
      <c r="Z25" s="979"/>
      <c r="AA25" s="980"/>
      <c r="AB25" s="987"/>
      <c r="AC25" s="988"/>
      <c r="AD25" s="983"/>
      <c r="AE25" s="984"/>
      <c r="AF25" s="985"/>
      <c r="AG25" s="986"/>
      <c r="AH25" s="979"/>
      <c r="AI25" s="980"/>
      <c r="AJ25" s="987"/>
      <c r="AK25" s="988"/>
      <c r="AL25" s="983"/>
      <c r="AM25" s="984"/>
      <c r="AN25" s="985"/>
      <c r="AO25" s="986"/>
      <c r="AP25" s="979"/>
      <c r="AQ25" s="980"/>
      <c r="AR25" s="981"/>
      <c r="AS25" s="982"/>
      <c r="AT25" s="895"/>
      <c r="AU25" s="896"/>
    </row>
    <row r="26" spans="1:48" s="343" customFormat="1" ht="18" outlineLevel="1" thickBot="1" x14ac:dyDescent="0.25">
      <c r="A26" s="362"/>
      <c r="B26" s="375"/>
      <c r="C26" s="376"/>
      <c r="D26" s="937"/>
      <c r="E26" s="934"/>
      <c r="F26" s="1015"/>
      <c r="G26" s="1012"/>
      <c r="H26" s="1015"/>
      <c r="I26" s="1015"/>
      <c r="J26" s="1011"/>
      <c r="K26" s="1013"/>
      <c r="L26" s="1014"/>
      <c r="M26" s="1017"/>
      <c r="N26" s="1015"/>
      <c r="O26" s="1012"/>
      <c r="P26" s="1016"/>
      <c r="Q26" s="1017"/>
      <c r="R26" s="1015"/>
      <c r="S26" s="1013"/>
      <c r="T26" s="1014"/>
      <c r="U26" s="1015"/>
      <c r="V26" s="1011"/>
      <c r="W26" s="1012"/>
      <c r="X26" s="1015"/>
      <c r="Y26" s="1015"/>
      <c r="Z26" s="1011"/>
      <c r="AA26" s="1013"/>
      <c r="AB26" s="1023"/>
      <c r="AC26" s="1024"/>
      <c r="AD26" s="1011"/>
      <c r="AE26" s="1012"/>
      <c r="AF26" s="361"/>
      <c r="AG26" s="361"/>
      <c r="AH26" s="1011"/>
      <c r="AI26" s="1013"/>
      <c r="AJ26" s="1014"/>
      <c r="AK26" s="1015"/>
      <c r="AL26" s="1011"/>
      <c r="AM26" s="1012"/>
      <c r="AN26" s="1015"/>
      <c r="AO26" s="1015"/>
      <c r="AP26" s="1011"/>
      <c r="AQ26" s="1015"/>
      <c r="AR26" s="1014"/>
      <c r="AS26" s="1020"/>
      <c r="AT26" s="1021"/>
      <c r="AU26" s="1022"/>
    </row>
    <row r="27" spans="1:48" s="318" customFormat="1" ht="16.5" customHeight="1" outlineLevel="1" x14ac:dyDescent="0.2">
      <c r="A27" s="362"/>
      <c r="B27" s="363" t="s">
        <v>118</v>
      </c>
      <c r="C27" s="364"/>
      <c r="D27" s="1006"/>
      <c r="E27" s="1007"/>
      <c r="F27" s="1002"/>
      <c r="G27" s="1003"/>
      <c r="H27" s="1032"/>
      <c r="I27" s="1008"/>
      <c r="J27" s="918"/>
      <c r="K27" s="919"/>
      <c r="L27" s="1006"/>
      <c r="M27" s="1008"/>
      <c r="N27" s="1002"/>
      <c r="O27" s="1003"/>
      <c r="P27" s="1032"/>
      <c r="Q27" s="1008"/>
      <c r="R27" s="961"/>
      <c r="S27" s="976"/>
      <c r="T27" s="1006"/>
      <c r="U27" s="1008"/>
      <c r="V27" s="1007"/>
      <c r="W27" s="1007"/>
      <c r="X27" s="976"/>
      <c r="Y27" s="960"/>
      <c r="Z27" s="961"/>
      <c r="AA27" s="976"/>
      <c r="AB27" s="1006"/>
      <c r="AC27" s="1008"/>
      <c r="AD27" s="1002"/>
      <c r="AE27" s="1003"/>
      <c r="AF27" s="976"/>
      <c r="AG27" s="960"/>
      <c r="AH27" s="963"/>
      <c r="AI27" s="919"/>
      <c r="AJ27" s="1006"/>
      <c r="AK27" s="1007"/>
      <c r="AL27" s="1002"/>
      <c r="AM27" s="1003"/>
      <c r="AN27" s="1007"/>
      <c r="AO27" s="1007"/>
      <c r="AP27" s="963"/>
      <c r="AQ27" s="918"/>
      <c r="AR27" s="964"/>
      <c r="AS27" s="992"/>
      <c r="AT27" s="918"/>
      <c r="AU27" s="919"/>
      <c r="AV27" s="318">
        <f>COUNTA(D27:AU27)</f>
        <v>0</v>
      </c>
    </row>
    <row r="28" spans="1:48" s="318" customFormat="1" ht="16.5" customHeight="1" outlineLevel="1" x14ac:dyDescent="0.2">
      <c r="A28" s="347"/>
      <c r="B28" s="365" t="s">
        <v>32</v>
      </c>
      <c r="C28" s="366"/>
      <c r="D28" s="993"/>
      <c r="E28" s="994"/>
      <c r="F28" s="995"/>
      <c r="G28" s="996"/>
      <c r="H28" s="1031"/>
      <c r="I28" s="994"/>
      <c r="J28" s="929"/>
      <c r="K28" s="930"/>
      <c r="L28" s="993"/>
      <c r="M28" s="994"/>
      <c r="N28" s="995"/>
      <c r="O28" s="996"/>
      <c r="P28" s="1031"/>
      <c r="Q28" s="994"/>
      <c r="R28" s="953"/>
      <c r="S28" s="974"/>
      <c r="T28" s="1018"/>
      <c r="U28" s="1019"/>
      <c r="V28" s="1001"/>
      <c r="W28" s="1001"/>
      <c r="X28" s="974"/>
      <c r="Y28" s="952"/>
      <c r="Z28" s="953"/>
      <c r="AA28" s="974"/>
      <c r="AB28" s="1018"/>
      <c r="AC28" s="1019"/>
      <c r="AD28" s="995"/>
      <c r="AE28" s="996"/>
      <c r="AF28" s="974"/>
      <c r="AG28" s="952"/>
      <c r="AH28" s="975"/>
      <c r="AI28" s="930"/>
      <c r="AJ28" s="993"/>
      <c r="AK28" s="1001"/>
      <c r="AL28" s="995"/>
      <c r="AM28" s="996"/>
      <c r="AN28" s="1001"/>
      <c r="AO28" s="994"/>
      <c r="AP28" s="975"/>
      <c r="AQ28" s="929"/>
      <c r="AR28" s="1009"/>
      <c r="AS28" s="1010"/>
      <c r="AT28" s="929"/>
      <c r="AU28" s="930"/>
    </row>
    <row r="29" spans="1:48" s="318" customFormat="1" ht="16.5" customHeight="1" outlineLevel="1" x14ac:dyDescent="0.2">
      <c r="A29" s="347"/>
      <c r="B29" s="365" t="s">
        <v>117</v>
      </c>
      <c r="C29" s="366">
        <v>9</v>
      </c>
      <c r="D29" s="367"/>
      <c r="E29" s="368"/>
      <c r="F29" s="372"/>
      <c r="G29" s="371"/>
      <c r="H29" s="371"/>
      <c r="I29" s="368"/>
      <c r="J29" s="352"/>
      <c r="K29" s="353"/>
      <c r="L29" s="367"/>
      <c r="M29" s="370"/>
      <c r="N29" s="372"/>
      <c r="O29" s="371"/>
      <c r="P29" s="371"/>
      <c r="Q29" s="368"/>
      <c r="R29" s="352"/>
      <c r="S29" s="353"/>
      <c r="T29" s="367"/>
      <c r="U29" s="368"/>
      <c r="V29" s="369"/>
      <c r="W29" s="370"/>
      <c r="X29" s="354"/>
      <c r="Y29" s="351"/>
      <c r="Z29" s="352"/>
      <c r="AA29" s="353"/>
      <c r="AB29" s="367"/>
      <c r="AC29" s="368"/>
      <c r="AD29" s="369"/>
      <c r="AE29" s="368"/>
      <c r="AF29" s="354"/>
      <c r="AG29" s="351"/>
      <c r="AH29" s="355"/>
      <c r="AI29" s="356"/>
      <c r="AJ29" s="367"/>
      <c r="AK29" s="370"/>
      <c r="AL29" s="372"/>
      <c r="AM29" s="371"/>
      <c r="AN29" s="369"/>
      <c r="AO29" s="368"/>
      <c r="AP29" s="355"/>
      <c r="AQ29" s="353"/>
      <c r="AR29" s="350"/>
      <c r="AS29" s="357"/>
      <c r="AT29" s="352"/>
      <c r="AU29" s="356"/>
    </row>
    <row r="30" spans="1:48" s="318" customFormat="1" ht="16.5" customHeight="1" outlineLevel="1" thickBot="1" x14ac:dyDescent="0.25">
      <c r="A30" s="347"/>
      <c r="B30" s="373">
        <v>204</v>
      </c>
      <c r="C30" s="374"/>
      <c r="D30" s="987"/>
      <c r="E30" s="988"/>
      <c r="F30" s="983"/>
      <c r="G30" s="984"/>
      <c r="H30" s="1025"/>
      <c r="I30" s="1026"/>
      <c r="J30" s="895"/>
      <c r="K30" s="896"/>
      <c r="L30" s="987"/>
      <c r="M30" s="988"/>
      <c r="N30" s="983"/>
      <c r="O30" s="984"/>
      <c r="P30" s="1025"/>
      <c r="Q30" s="1026"/>
      <c r="R30" s="895"/>
      <c r="S30" s="895"/>
      <c r="T30" s="987"/>
      <c r="U30" s="988"/>
      <c r="V30" s="983"/>
      <c r="W30" s="984"/>
      <c r="X30" s="1029"/>
      <c r="Y30" s="1030"/>
      <c r="Z30" s="895"/>
      <c r="AA30" s="895"/>
      <c r="AB30" s="987"/>
      <c r="AC30" s="988"/>
      <c r="AD30" s="983"/>
      <c r="AE30" s="984"/>
      <c r="AF30" s="973"/>
      <c r="AG30" s="938"/>
      <c r="AH30" s="942"/>
      <c r="AI30" s="896"/>
      <c r="AJ30" s="987"/>
      <c r="AK30" s="988"/>
      <c r="AL30" s="983"/>
      <c r="AM30" s="984"/>
      <c r="AN30" s="1025"/>
      <c r="AO30" s="1026"/>
      <c r="AP30" s="1027"/>
      <c r="AQ30" s="1028"/>
      <c r="AR30" s="981"/>
      <c r="AS30" s="982"/>
      <c r="AT30" s="895"/>
      <c r="AU30" s="896"/>
    </row>
    <row r="31" spans="1:48" s="343" customFormat="1" ht="18" outlineLevel="1" thickBot="1" x14ac:dyDescent="0.25">
      <c r="A31" s="362"/>
      <c r="B31" s="375"/>
      <c r="C31" s="376"/>
      <c r="D31" s="937"/>
      <c r="E31" s="934"/>
      <c r="F31" s="1015"/>
      <c r="G31" s="1012"/>
      <c r="H31" s="1015"/>
      <c r="I31" s="1015"/>
      <c r="J31" s="1011"/>
      <c r="K31" s="1013"/>
      <c r="L31" s="1014"/>
      <c r="M31" s="1017"/>
      <c r="N31" s="1015"/>
      <c r="O31" s="1012"/>
      <c r="P31" s="1016"/>
      <c r="Q31" s="1017"/>
      <c r="R31" s="1015"/>
      <c r="S31" s="1013"/>
      <c r="T31" s="1014"/>
      <c r="U31" s="1015"/>
      <c r="V31" s="1011"/>
      <c r="W31" s="1012"/>
      <c r="X31" s="1015"/>
      <c r="Y31" s="1015"/>
      <c r="Z31" s="1011"/>
      <c r="AA31" s="1013"/>
      <c r="AB31" s="1023"/>
      <c r="AC31" s="1024"/>
      <c r="AD31" s="1011"/>
      <c r="AE31" s="1012"/>
      <c r="AF31" s="361"/>
      <c r="AG31" s="361"/>
      <c r="AH31" s="1011"/>
      <c r="AI31" s="1013"/>
      <c r="AJ31" s="1014"/>
      <c r="AK31" s="1015"/>
      <c r="AL31" s="1011"/>
      <c r="AM31" s="1012"/>
      <c r="AN31" s="1015"/>
      <c r="AO31" s="1015"/>
      <c r="AP31" s="1011"/>
      <c r="AQ31" s="1015"/>
      <c r="AR31" s="1014"/>
      <c r="AS31" s="1020"/>
      <c r="AT31" s="1021"/>
      <c r="AU31" s="1022"/>
    </row>
    <row r="32" spans="1:48" s="318" customFormat="1" ht="16.5" customHeight="1" outlineLevel="1" x14ac:dyDescent="0.2">
      <c r="A32" s="362"/>
      <c r="B32" s="363" t="s">
        <v>30</v>
      </c>
      <c r="C32" s="364"/>
      <c r="D32" s="1006"/>
      <c r="E32" s="1007"/>
      <c r="F32" s="1002"/>
      <c r="G32" s="1003"/>
      <c r="H32" s="1004"/>
      <c r="I32" s="1005"/>
      <c r="J32" s="990"/>
      <c r="K32" s="991"/>
      <c r="L32" s="1006"/>
      <c r="M32" s="1008"/>
      <c r="N32" s="1002"/>
      <c r="O32" s="1003"/>
      <c r="P32" s="1004"/>
      <c r="Q32" s="1005"/>
      <c r="R32" s="990"/>
      <c r="S32" s="991"/>
      <c r="T32" s="1006"/>
      <c r="U32" s="1008"/>
      <c r="V32" s="1007"/>
      <c r="W32" s="1007"/>
      <c r="X32" s="1004"/>
      <c r="Y32" s="1005"/>
      <c r="Z32" s="990"/>
      <c r="AA32" s="991"/>
      <c r="AB32" s="1006"/>
      <c r="AC32" s="1007"/>
      <c r="AD32" s="1002"/>
      <c r="AE32" s="1003"/>
      <c r="AF32" s="1004"/>
      <c r="AG32" s="1005"/>
      <c r="AH32" s="990"/>
      <c r="AI32" s="991"/>
      <c r="AJ32" s="1006"/>
      <c r="AK32" s="1008"/>
      <c r="AL32" s="1007"/>
      <c r="AM32" s="1007"/>
      <c r="AN32" s="1004"/>
      <c r="AO32" s="1005"/>
      <c r="AP32" s="990"/>
      <c r="AQ32" s="991"/>
      <c r="AR32" s="964"/>
      <c r="AS32" s="992"/>
      <c r="AT32" s="918"/>
      <c r="AU32" s="919"/>
      <c r="AV32" s="318">
        <f>COUNTA(D32:AU32)</f>
        <v>0</v>
      </c>
    </row>
    <row r="33" spans="1:48" s="318" customFormat="1" ht="16.5" customHeight="1" outlineLevel="1" x14ac:dyDescent="0.2">
      <c r="A33" s="347"/>
      <c r="B33" s="365" t="s">
        <v>29</v>
      </c>
      <c r="C33" s="366"/>
      <c r="D33" s="993"/>
      <c r="E33" s="994"/>
      <c r="F33" s="995"/>
      <c r="G33" s="996"/>
      <c r="H33" s="997"/>
      <c r="I33" s="998"/>
      <c r="J33" s="999"/>
      <c r="K33" s="1000"/>
      <c r="L33" s="993"/>
      <c r="M33" s="994"/>
      <c r="N33" s="995"/>
      <c r="O33" s="996"/>
      <c r="P33" s="997"/>
      <c r="Q33" s="998"/>
      <c r="R33" s="999"/>
      <c r="S33" s="1000"/>
      <c r="T33" s="1018"/>
      <c r="U33" s="1019"/>
      <c r="V33" s="1001"/>
      <c r="W33" s="1001"/>
      <c r="X33" s="997"/>
      <c r="Y33" s="998"/>
      <c r="Z33" s="999"/>
      <c r="AA33" s="1000"/>
      <c r="AB33" s="993"/>
      <c r="AC33" s="1001"/>
      <c r="AD33" s="995"/>
      <c r="AE33" s="996"/>
      <c r="AF33" s="997"/>
      <c r="AG33" s="998"/>
      <c r="AH33" s="999"/>
      <c r="AI33" s="1000"/>
      <c r="AJ33" s="1018"/>
      <c r="AK33" s="1019"/>
      <c r="AL33" s="1001"/>
      <c r="AM33" s="1001"/>
      <c r="AN33" s="997"/>
      <c r="AO33" s="998"/>
      <c r="AP33" s="999"/>
      <c r="AQ33" s="1000"/>
      <c r="AR33" s="1009"/>
      <c r="AS33" s="1010"/>
      <c r="AT33" s="929"/>
      <c r="AU33" s="930"/>
    </row>
    <row r="34" spans="1:48" s="318" customFormat="1" ht="16.5" customHeight="1" outlineLevel="1" x14ac:dyDescent="0.2">
      <c r="A34" s="347"/>
      <c r="B34" s="365" t="s">
        <v>31</v>
      </c>
      <c r="C34" s="366">
        <v>30</v>
      </c>
      <c r="D34" s="367"/>
      <c r="E34" s="368"/>
      <c r="F34" s="372"/>
      <c r="G34" s="371"/>
      <c r="H34" s="377"/>
      <c r="I34" s="378"/>
      <c r="J34" s="379"/>
      <c r="K34" s="380"/>
      <c r="L34" s="367"/>
      <c r="M34" s="370"/>
      <c r="N34" s="372"/>
      <c r="O34" s="371"/>
      <c r="P34" s="377"/>
      <c r="Q34" s="378"/>
      <c r="R34" s="379"/>
      <c r="S34" s="380"/>
      <c r="T34" s="367"/>
      <c r="U34" s="368"/>
      <c r="V34" s="369"/>
      <c r="W34" s="370"/>
      <c r="X34" s="377"/>
      <c r="Y34" s="378"/>
      <c r="Z34" s="379"/>
      <c r="AA34" s="380"/>
      <c r="AB34" s="367"/>
      <c r="AC34" s="370"/>
      <c r="AD34" s="372"/>
      <c r="AE34" s="371"/>
      <c r="AF34" s="377"/>
      <c r="AG34" s="378"/>
      <c r="AH34" s="379"/>
      <c r="AI34" s="380"/>
      <c r="AJ34" s="367"/>
      <c r="AK34" s="368"/>
      <c r="AL34" s="369"/>
      <c r="AM34" s="370"/>
      <c r="AN34" s="377"/>
      <c r="AO34" s="378"/>
      <c r="AP34" s="379"/>
      <c r="AQ34" s="380"/>
      <c r="AR34" s="350"/>
      <c r="AS34" s="357"/>
      <c r="AT34" s="352"/>
      <c r="AU34" s="356"/>
    </row>
    <row r="35" spans="1:48" s="318" customFormat="1" ht="16.5" customHeight="1" outlineLevel="1" thickBot="1" x14ac:dyDescent="0.25">
      <c r="A35" s="347"/>
      <c r="B35" s="373">
        <v>302</v>
      </c>
      <c r="C35" s="374"/>
      <c r="D35" s="987"/>
      <c r="E35" s="988"/>
      <c r="F35" s="983"/>
      <c r="G35" s="984"/>
      <c r="H35" s="985"/>
      <c r="I35" s="986"/>
      <c r="J35" s="979"/>
      <c r="K35" s="980"/>
      <c r="L35" s="987"/>
      <c r="M35" s="988"/>
      <c r="N35" s="983"/>
      <c r="O35" s="984"/>
      <c r="P35" s="985"/>
      <c r="Q35" s="986"/>
      <c r="R35" s="979"/>
      <c r="S35" s="980"/>
      <c r="T35" s="987"/>
      <c r="U35" s="988"/>
      <c r="V35" s="983"/>
      <c r="W35" s="984"/>
      <c r="X35" s="985"/>
      <c r="Y35" s="986"/>
      <c r="Z35" s="979"/>
      <c r="AA35" s="980"/>
      <c r="AB35" s="987"/>
      <c r="AC35" s="988"/>
      <c r="AD35" s="983"/>
      <c r="AE35" s="984"/>
      <c r="AF35" s="985"/>
      <c r="AG35" s="986"/>
      <c r="AH35" s="979"/>
      <c r="AI35" s="980"/>
      <c r="AJ35" s="987"/>
      <c r="AK35" s="988"/>
      <c r="AL35" s="983"/>
      <c r="AM35" s="984"/>
      <c r="AN35" s="985"/>
      <c r="AO35" s="986"/>
      <c r="AP35" s="979"/>
      <c r="AQ35" s="980"/>
      <c r="AR35" s="981"/>
      <c r="AS35" s="982"/>
      <c r="AT35" s="895"/>
      <c r="AU35" s="896"/>
    </row>
    <row r="36" spans="1:48" s="343" customFormat="1" ht="18" outlineLevel="1" thickBot="1" x14ac:dyDescent="0.25">
      <c r="A36" s="362"/>
      <c r="B36" s="375"/>
      <c r="C36" s="376"/>
      <c r="D36" s="937"/>
      <c r="E36" s="934"/>
      <c r="F36" s="1015"/>
      <c r="G36" s="1012"/>
      <c r="H36" s="1015"/>
      <c r="I36" s="1015"/>
      <c r="J36" s="1011"/>
      <c r="K36" s="1013"/>
      <c r="L36" s="1014"/>
      <c r="M36" s="1017"/>
      <c r="N36" s="1015"/>
      <c r="O36" s="1012"/>
      <c r="P36" s="1016"/>
      <c r="Q36" s="1017"/>
      <c r="R36" s="1015"/>
      <c r="S36" s="1013"/>
      <c r="T36" s="1014"/>
      <c r="U36" s="1015"/>
      <c r="V36" s="1011"/>
      <c r="W36" s="1012"/>
      <c r="X36" s="1015"/>
      <c r="Y36" s="1015"/>
      <c r="Z36" s="1011"/>
      <c r="AA36" s="1013"/>
      <c r="AB36" s="1023"/>
      <c r="AC36" s="1024"/>
      <c r="AD36" s="1011"/>
      <c r="AE36" s="1012"/>
      <c r="AF36" s="361"/>
      <c r="AG36" s="361"/>
      <c r="AH36" s="1011"/>
      <c r="AI36" s="1013"/>
      <c r="AJ36" s="1014"/>
      <c r="AK36" s="1015"/>
      <c r="AL36" s="1011"/>
      <c r="AM36" s="1012"/>
      <c r="AN36" s="1015"/>
      <c r="AO36" s="1015"/>
      <c r="AP36" s="1011"/>
      <c r="AQ36" s="1015"/>
      <c r="AR36" s="1014"/>
      <c r="AS36" s="1020"/>
      <c r="AT36" s="1021"/>
      <c r="AU36" s="1022"/>
    </row>
    <row r="37" spans="1:48" s="318" customFormat="1" ht="16.5" customHeight="1" outlineLevel="1" x14ac:dyDescent="0.2">
      <c r="A37" s="362"/>
      <c r="B37" s="363" t="s">
        <v>33</v>
      </c>
      <c r="C37" s="364"/>
      <c r="D37" s="1006"/>
      <c r="E37" s="1008"/>
      <c r="F37" s="1002"/>
      <c r="G37" s="1003"/>
      <c r="H37" s="1004"/>
      <c r="I37" s="1005"/>
      <c r="J37" s="990"/>
      <c r="K37" s="991"/>
      <c r="L37" s="1006"/>
      <c r="M37" s="1007"/>
      <c r="N37" s="1002"/>
      <c r="O37" s="1003"/>
      <c r="P37" s="1004"/>
      <c r="Q37" s="1005"/>
      <c r="R37" s="990"/>
      <c r="S37" s="991"/>
      <c r="T37" s="1006"/>
      <c r="U37" s="1008"/>
      <c r="V37" s="1007"/>
      <c r="W37" s="1007"/>
      <c r="X37" s="1004"/>
      <c r="Y37" s="1005"/>
      <c r="Z37" s="990"/>
      <c r="AA37" s="991"/>
      <c r="AB37" s="1006"/>
      <c r="AC37" s="1007"/>
      <c r="AD37" s="1002"/>
      <c r="AE37" s="1003"/>
      <c r="AF37" s="1004"/>
      <c r="AG37" s="1005"/>
      <c r="AH37" s="990"/>
      <c r="AI37" s="991"/>
      <c r="AJ37" s="1006"/>
      <c r="AK37" s="1007"/>
      <c r="AL37" s="1002"/>
      <c r="AM37" s="1003"/>
      <c r="AN37" s="1004"/>
      <c r="AO37" s="1005"/>
      <c r="AP37" s="990"/>
      <c r="AQ37" s="991"/>
      <c r="AR37" s="964"/>
      <c r="AS37" s="992"/>
      <c r="AT37" s="918"/>
      <c r="AU37" s="919"/>
      <c r="AV37" s="318">
        <f>COUNTA(D37:AU37)</f>
        <v>0</v>
      </c>
    </row>
    <row r="38" spans="1:48" s="318" customFormat="1" ht="16.5" customHeight="1" outlineLevel="1" x14ac:dyDescent="0.2">
      <c r="A38" s="347"/>
      <c r="B38" s="365" t="s">
        <v>29</v>
      </c>
      <c r="C38" s="366"/>
      <c r="D38" s="993"/>
      <c r="E38" s="994"/>
      <c r="F38" s="995"/>
      <c r="G38" s="996"/>
      <c r="H38" s="997"/>
      <c r="I38" s="998"/>
      <c r="J38" s="999"/>
      <c r="K38" s="1000"/>
      <c r="L38" s="993"/>
      <c r="M38" s="1001"/>
      <c r="N38" s="995"/>
      <c r="O38" s="996"/>
      <c r="P38" s="997"/>
      <c r="Q38" s="998"/>
      <c r="R38" s="999"/>
      <c r="S38" s="1000"/>
      <c r="T38" s="1018"/>
      <c r="U38" s="1019"/>
      <c r="V38" s="1001"/>
      <c r="W38" s="1001"/>
      <c r="X38" s="997"/>
      <c r="Y38" s="998"/>
      <c r="Z38" s="999"/>
      <c r="AA38" s="1000"/>
      <c r="AB38" s="993"/>
      <c r="AC38" s="1001"/>
      <c r="AD38" s="995"/>
      <c r="AE38" s="996"/>
      <c r="AF38" s="997"/>
      <c r="AG38" s="998"/>
      <c r="AH38" s="999"/>
      <c r="AI38" s="1000"/>
      <c r="AJ38" s="993"/>
      <c r="AK38" s="1001"/>
      <c r="AL38" s="995"/>
      <c r="AM38" s="996"/>
      <c r="AN38" s="997"/>
      <c r="AO38" s="998"/>
      <c r="AP38" s="999"/>
      <c r="AQ38" s="1000"/>
      <c r="AR38" s="1009"/>
      <c r="AS38" s="1010"/>
      <c r="AT38" s="929"/>
      <c r="AU38" s="930"/>
    </row>
    <row r="39" spans="1:48" s="318" customFormat="1" ht="16.5" customHeight="1" outlineLevel="1" x14ac:dyDescent="0.2">
      <c r="A39" s="347"/>
      <c r="B39" s="365" t="s">
        <v>34</v>
      </c>
      <c r="C39" s="366">
        <v>25</v>
      </c>
      <c r="D39" s="367"/>
      <c r="E39" s="368"/>
      <c r="F39" s="372"/>
      <c r="G39" s="371"/>
      <c r="H39" s="377"/>
      <c r="I39" s="378"/>
      <c r="J39" s="379"/>
      <c r="K39" s="380"/>
      <c r="L39" s="367"/>
      <c r="M39" s="370"/>
      <c r="N39" s="372"/>
      <c r="O39" s="371"/>
      <c r="P39" s="377"/>
      <c r="Q39" s="378"/>
      <c r="R39" s="379"/>
      <c r="S39" s="380"/>
      <c r="T39" s="367"/>
      <c r="U39" s="368"/>
      <c r="V39" s="369"/>
      <c r="W39" s="370"/>
      <c r="X39" s="377"/>
      <c r="Y39" s="378"/>
      <c r="Z39" s="379"/>
      <c r="AA39" s="380"/>
      <c r="AB39" s="367"/>
      <c r="AC39" s="370"/>
      <c r="AD39" s="372"/>
      <c r="AE39" s="371"/>
      <c r="AF39" s="377"/>
      <c r="AG39" s="378"/>
      <c r="AH39" s="379"/>
      <c r="AI39" s="380"/>
      <c r="AJ39" s="367"/>
      <c r="AK39" s="370"/>
      <c r="AL39" s="372"/>
      <c r="AM39" s="371"/>
      <c r="AN39" s="377"/>
      <c r="AO39" s="378"/>
      <c r="AP39" s="379"/>
      <c r="AQ39" s="380"/>
      <c r="AR39" s="350"/>
      <c r="AS39" s="357"/>
      <c r="AT39" s="352"/>
      <c r="AU39" s="356"/>
    </row>
    <row r="40" spans="1:48" s="318" customFormat="1" ht="16.5" customHeight="1" outlineLevel="1" thickBot="1" x14ac:dyDescent="0.25">
      <c r="A40" s="347"/>
      <c r="B40" s="373">
        <v>301</v>
      </c>
      <c r="C40" s="374"/>
      <c r="D40" s="987"/>
      <c r="E40" s="988"/>
      <c r="F40" s="983"/>
      <c r="G40" s="984"/>
      <c r="H40" s="985"/>
      <c r="I40" s="986"/>
      <c r="J40" s="979"/>
      <c r="K40" s="980"/>
      <c r="L40" s="987"/>
      <c r="M40" s="988"/>
      <c r="N40" s="983"/>
      <c r="O40" s="984"/>
      <c r="P40" s="985"/>
      <c r="Q40" s="986"/>
      <c r="R40" s="979"/>
      <c r="S40" s="980"/>
      <c r="T40" s="987"/>
      <c r="U40" s="988"/>
      <c r="V40" s="983"/>
      <c r="W40" s="984"/>
      <c r="X40" s="985"/>
      <c r="Y40" s="986"/>
      <c r="Z40" s="979"/>
      <c r="AA40" s="980"/>
      <c r="AB40" s="987"/>
      <c r="AC40" s="988"/>
      <c r="AD40" s="983"/>
      <c r="AE40" s="984"/>
      <c r="AF40" s="985"/>
      <c r="AG40" s="986"/>
      <c r="AH40" s="979"/>
      <c r="AI40" s="980"/>
      <c r="AJ40" s="987"/>
      <c r="AK40" s="988"/>
      <c r="AL40" s="983"/>
      <c r="AM40" s="984"/>
      <c r="AN40" s="985"/>
      <c r="AO40" s="986"/>
      <c r="AP40" s="979"/>
      <c r="AQ40" s="980"/>
      <c r="AR40" s="981"/>
      <c r="AS40" s="982"/>
      <c r="AT40" s="895"/>
      <c r="AU40" s="896"/>
    </row>
    <row r="41" spans="1:48" s="343" customFormat="1" ht="18" customHeight="1" outlineLevel="1" thickBot="1" x14ac:dyDescent="0.25">
      <c r="A41" s="347"/>
      <c r="B41" s="381"/>
      <c r="C41" s="382"/>
      <c r="D41" s="937"/>
      <c r="E41" s="934"/>
      <c r="F41" s="935">
        <v>40</v>
      </c>
      <c r="G41" s="932"/>
      <c r="H41" s="933"/>
      <c r="I41" s="934"/>
      <c r="J41" s="935">
        <v>44</v>
      </c>
      <c r="K41" s="936"/>
      <c r="L41" s="937"/>
      <c r="M41" s="934"/>
      <c r="N41" s="935">
        <v>40</v>
      </c>
      <c r="O41" s="932"/>
      <c r="P41" s="933">
        <v>44</v>
      </c>
      <c r="Q41" s="934"/>
      <c r="R41" s="935"/>
      <c r="S41" s="936"/>
      <c r="T41" s="937">
        <v>40</v>
      </c>
      <c r="U41" s="934"/>
      <c r="V41" s="935"/>
      <c r="W41" s="932"/>
      <c r="X41" s="933"/>
      <c r="Y41" s="934"/>
      <c r="Z41" s="935"/>
      <c r="AA41" s="936"/>
      <c r="AB41" s="937"/>
      <c r="AC41" s="934"/>
      <c r="AD41" s="935"/>
      <c r="AE41" s="932"/>
      <c r="AF41" s="933"/>
      <c r="AG41" s="934"/>
      <c r="AH41" s="935"/>
      <c r="AI41" s="936"/>
      <c r="AJ41" s="937"/>
      <c r="AK41" s="934"/>
      <c r="AL41" s="935"/>
      <c r="AM41" s="932"/>
      <c r="AN41" s="933"/>
      <c r="AO41" s="934"/>
      <c r="AP41" s="935">
        <v>44</v>
      </c>
      <c r="AQ41" s="936"/>
      <c r="AR41" s="937"/>
      <c r="AS41" s="951"/>
      <c r="AT41" s="989"/>
      <c r="AU41" s="936"/>
    </row>
    <row r="42" spans="1:48" s="318" customFormat="1" ht="16.5" customHeight="1" outlineLevel="1" x14ac:dyDescent="0.2">
      <c r="A42" s="347"/>
      <c r="B42" s="363" t="s">
        <v>36</v>
      </c>
      <c r="C42" s="383"/>
      <c r="D42" s="925" t="s">
        <v>58</v>
      </c>
      <c r="E42" s="926"/>
      <c r="F42" s="915" t="s">
        <v>61</v>
      </c>
      <c r="G42" s="915"/>
      <c r="H42" s="921" t="s">
        <v>58</v>
      </c>
      <c r="I42" s="922"/>
      <c r="J42" s="923" t="s">
        <v>61</v>
      </c>
      <c r="K42" s="924"/>
      <c r="L42" s="925" t="s">
        <v>85</v>
      </c>
      <c r="M42" s="926"/>
      <c r="N42" s="915" t="s">
        <v>62</v>
      </c>
      <c r="O42" s="924"/>
      <c r="P42" s="915" t="s">
        <v>62</v>
      </c>
      <c r="Q42" s="922"/>
      <c r="R42" s="915" t="s">
        <v>64</v>
      </c>
      <c r="S42" s="915"/>
      <c r="T42" s="925" t="s">
        <v>62</v>
      </c>
      <c r="U42" s="926"/>
      <c r="V42" s="923" t="s">
        <v>105</v>
      </c>
      <c r="W42" s="924"/>
      <c r="X42" s="915" t="s">
        <v>59</v>
      </c>
      <c r="Y42" s="922"/>
      <c r="Z42" s="915" t="s">
        <v>85</v>
      </c>
      <c r="AA42" s="915"/>
      <c r="AB42" s="925" t="s">
        <v>127</v>
      </c>
      <c r="AC42" s="926"/>
      <c r="AD42" s="915" t="s">
        <v>64</v>
      </c>
      <c r="AE42" s="915"/>
      <c r="AF42" s="921" t="s">
        <v>65</v>
      </c>
      <c r="AG42" s="922"/>
      <c r="AH42" s="923" t="s">
        <v>85</v>
      </c>
      <c r="AI42" s="924"/>
      <c r="AJ42" s="925" t="s">
        <v>60</v>
      </c>
      <c r="AK42" s="926"/>
      <c r="AL42" s="923" t="s">
        <v>63</v>
      </c>
      <c r="AM42" s="924"/>
      <c r="AN42" s="915" t="s">
        <v>60</v>
      </c>
      <c r="AO42" s="922"/>
      <c r="AP42" s="915" t="s">
        <v>62</v>
      </c>
      <c r="AQ42" s="915"/>
      <c r="AR42" s="916"/>
      <c r="AS42" s="917"/>
      <c r="AT42" s="918"/>
      <c r="AU42" s="919"/>
      <c r="AV42" s="318">
        <f>COUNTA(D42:AU42)</f>
        <v>20</v>
      </c>
    </row>
    <row r="43" spans="1:48" s="318" customFormat="1" ht="16.5" customHeight="1" outlineLevel="1" x14ac:dyDescent="0.2">
      <c r="A43" s="347"/>
      <c r="B43" s="384" t="s">
        <v>35</v>
      </c>
      <c r="C43" s="366"/>
      <c r="D43" s="913"/>
      <c r="E43" s="909"/>
      <c r="F43" s="911"/>
      <c r="G43" s="908"/>
      <c r="H43" s="907"/>
      <c r="I43" s="910"/>
      <c r="J43" s="911"/>
      <c r="K43" s="920"/>
      <c r="L43" s="913"/>
      <c r="M43" s="914"/>
      <c r="N43" s="907"/>
      <c r="O43" s="908"/>
      <c r="P43" s="907"/>
      <c r="Q43" s="910"/>
      <c r="R43" s="907"/>
      <c r="S43" s="907"/>
      <c r="T43" s="913"/>
      <c r="U43" s="914"/>
      <c r="V43" s="911"/>
      <c r="W43" s="908"/>
      <c r="X43" s="907"/>
      <c r="Y43" s="910"/>
      <c r="Z43" s="907"/>
      <c r="AA43" s="907"/>
      <c r="AB43" s="913"/>
      <c r="AC43" s="914"/>
      <c r="AD43" s="907"/>
      <c r="AE43" s="908"/>
      <c r="AF43" s="909"/>
      <c r="AG43" s="910"/>
      <c r="AH43" s="911"/>
      <c r="AI43" s="908"/>
      <c r="AJ43" s="912"/>
      <c r="AK43" s="910"/>
      <c r="AL43" s="911"/>
      <c r="AM43" s="908"/>
      <c r="AN43" s="911"/>
      <c r="AO43" s="910"/>
      <c r="AP43" s="911"/>
      <c r="AQ43" s="920"/>
      <c r="AR43" s="927"/>
      <c r="AS43" s="928"/>
      <c r="AT43" s="929"/>
      <c r="AU43" s="930"/>
    </row>
    <row r="44" spans="1:48" s="318" customFormat="1" ht="16.5" customHeight="1" outlineLevel="1" x14ac:dyDescent="0.2">
      <c r="A44" s="347"/>
      <c r="B44" s="365" t="s">
        <v>112</v>
      </c>
      <c r="C44" s="366">
        <v>40</v>
      </c>
      <c r="D44" s="385"/>
      <c r="E44" s="386"/>
      <c r="F44" s="387"/>
      <c r="G44" s="388"/>
      <c r="H44" s="389"/>
      <c r="I44" s="390"/>
      <c r="J44" s="389"/>
      <c r="K44" s="391"/>
      <c r="L44" s="385"/>
      <c r="M44" s="390"/>
      <c r="N44" s="389"/>
      <c r="O44" s="388"/>
      <c r="P44" s="389"/>
      <c r="Q44" s="390"/>
      <c r="R44" s="389"/>
      <c r="S44" s="386"/>
      <c r="T44" s="385"/>
      <c r="U44" s="390"/>
      <c r="V44" s="387"/>
      <c r="W44" s="388"/>
      <c r="X44" s="389"/>
      <c r="Y44" s="390"/>
      <c r="Z44" s="389"/>
      <c r="AA44" s="386"/>
      <c r="AB44" s="385"/>
      <c r="AC44" s="390"/>
      <c r="AD44" s="389"/>
      <c r="AE44" s="386"/>
      <c r="AF44" s="388"/>
      <c r="AG44" s="390"/>
      <c r="AH44" s="387"/>
      <c r="AI44" s="388"/>
      <c r="AJ44" s="385"/>
      <c r="AK44" s="390"/>
      <c r="AL44" s="389"/>
      <c r="AM44" s="386"/>
      <c r="AN44" s="388"/>
      <c r="AO44" s="390"/>
      <c r="AP44" s="389"/>
      <c r="AQ44" s="391"/>
      <c r="AR44" s="350"/>
      <c r="AS44" s="357"/>
      <c r="AT44" s="352"/>
      <c r="AU44" s="356"/>
    </row>
    <row r="45" spans="1:48" s="318" customFormat="1" ht="16.5" customHeight="1" outlineLevel="1" thickBot="1" x14ac:dyDescent="0.25">
      <c r="A45" s="347"/>
      <c r="B45" s="373">
        <v>403</v>
      </c>
      <c r="C45" s="392">
        <v>44</v>
      </c>
      <c r="D45" s="902" t="s">
        <v>53</v>
      </c>
      <c r="E45" s="903"/>
      <c r="F45" s="901" t="s">
        <v>51</v>
      </c>
      <c r="G45" s="900"/>
      <c r="H45" s="901" t="s">
        <v>53</v>
      </c>
      <c r="I45" s="899"/>
      <c r="J45" s="891" t="s">
        <v>51</v>
      </c>
      <c r="K45" s="892"/>
      <c r="L45" s="902" t="s">
        <v>243</v>
      </c>
      <c r="M45" s="903"/>
      <c r="N45" s="899" t="s">
        <v>241</v>
      </c>
      <c r="O45" s="900"/>
      <c r="P45" s="901" t="s">
        <v>51</v>
      </c>
      <c r="Q45" s="899"/>
      <c r="R45" s="891" t="s">
        <v>45</v>
      </c>
      <c r="S45" s="892"/>
      <c r="T45" s="902" t="s">
        <v>51</v>
      </c>
      <c r="U45" s="903"/>
      <c r="V45" s="899" t="s">
        <v>128</v>
      </c>
      <c r="W45" s="900"/>
      <c r="X45" s="901" t="s">
        <v>53</v>
      </c>
      <c r="Y45" s="899"/>
      <c r="Z45" s="901" t="s">
        <v>113</v>
      </c>
      <c r="AA45" s="892"/>
      <c r="AB45" s="902" t="s">
        <v>101</v>
      </c>
      <c r="AC45" s="903"/>
      <c r="AD45" s="899" t="s">
        <v>45</v>
      </c>
      <c r="AE45" s="900"/>
      <c r="AF45" s="901" t="s">
        <v>52</v>
      </c>
      <c r="AG45" s="899"/>
      <c r="AH45" s="891" t="s">
        <v>113</v>
      </c>
      <c r="AI45" s="892"/>
      <c r="AJ45" s="902" t="s">
        <v>53</v>
      </c>
      <c r="AK45" s="903"/>
      <c r="AL45" s="901" t="s">
        <v>113</v>
      </c>
      <c r="AM45" s="900"/>
      <c r="AN45" s="901" t="s">
        <v>53</v>
      </c>
      <c r="AO45" s="899"/>
      <c r="AP45" s="891" t="s">
        <v>51</v>
      </c>
      <c r="AQ45" s="892"/>
      <c r="AR45" s="893"/>
      <c r="AS45" s="894"/>
      <c r="AT45" s="895"/>
      <c r="AU45" s="896"/>
    </row>
    <row r="46" spans="1:48" s="343" customFormat="1" ht="18" customHeight="1" outlineLevel="1" thickBot="1" x14ac:dyDescent="0.25">
      <c r="A46" s="347"/>
      <c r="B46" s="381"/>
      <c r="C46" s="393"/>
      <c r="D46" s="937">
        <v>40</v>
      </c>
      <c r="E46" s="934"/>
      <c r="F46" s="931"/>
      <c r="G46" s="932"/>
      <c r="H46" s="933">
        <v>44</v>
      </c>
      <c r="I46" s="934"/>
      <c r="J46" s="935"/>
      <c r="K46" s="936"/>
      <c r="L46" s="937">
        <v>40</v>
      </c>
      <c r="M46" s="934"/>
      <c r="N46" s="931"/>
      <c r="O46" s="932"/>
      <c r="P46" s="933"/>
      <c r="Q46" s="934"/>
      <c r="R46" s="935">
        <v>44</v>
      </c>
      <c r="S46" s="936"/>
      <c r="T46" s="937"/>
      <c r="U46" s="934"/>
      <c r="V46" s="931"/>
      <c r="W46" s="932"/>
      <c r="X46" s="933"/>
      <c r="Y46" s="934"/>
      <c r="Z46" s="935"/>
      <c r="AA46" s="936"/>
      <c r="AB46" s="937"/>
      <c r="AC46" s="934"/>
      <c r="AD46" s="931"/>
      <c r="AE46" s="932"/>
      <c r="AF46" s="933"/>
      <c r="AG46" s="934"/>
      <c r="AH46" s="935"/>
      <c r="AI46" s="936"/>
      <c r="AJ46" s="937">
        <v>40</v>
      </c>
      <c r="AK46" s="934"/>
      <c r="AL46" s="931"/>
      <c r="AM46" s="932"/>
      <c r="AN46" s="933">
        <v>44</v>
      </c>
      <c r="AO46" s="934"/>
      <c r="AP46" s="935"/>
      <c r="AQ46" s="936"/>
      <c r="AR46" s="977"/>
      <c r="AS46" s="978"/>
      <c r="AT46" s="931"/>
      <c r="AU46" s="936"/>
    </row>
    <row r="47" spans="1:48" s="318" customFormat="1" ht="16.5" customHeight="1" outlineLevel="1" x14ac:dyDescent="0.2">
      <c r="A47" s="347"/>
      <c r="B47" s="363" t="s">
        <v>12</v>
      </c>
      <c r="C47" s="383"/>
      <c r="D47" s="925" t="s">
        <v>61</v>
      </c>
      <c r="E47" s="926"/>
      <c r="F47" s="915" t="s">
        <v>58</v>
      </c>
      <c r="G47" s="915"/>
      <c r="H47" s="921" t="s">
        <v>61</v>
      </c>
      <c r="I47" s="922"/>
      <c r="J47" s="923" t="s">
        <v>58</v>
      </c>
      <c r="K47" s="924"/>
      <c r="L47" s="925" t="s">
        <v>62</v>
      </c>
      <c r="M47" s="926"/>
      <c r="N47" s="915" t="s">
        <v>127</v>
      </c>
      <c r="O47" s="924"/>
      <c r="P47" s="915" t="s">
        <v>64</v>
      </c>
      <c r="Q47" s="922"/>
      <c r="R47" s="915" t="s">
        <v>62</v>
      </c>
      <c r="S47" s="915"/>
      <c r="T47" s="925" t="s">
        <v>64</v>
      </c>
      <c r="U47" s="926"/>
      <c r="V47" s="923" t="s">
        <v>59</v>
      </c>
      <c r="W47" s="924"/>
      <c r="X47" s="915" t="s">
        <v>85</v>
      </c>
      <c r="Y47" s="922"/>
      <c r="Z47" s="915" t="s">
        <v>59</v>
      </c>
      <c r="AA47" s="915"/>
      <c r="AB47" s="925" t="s">
        <v>85</v>
      </c>
      <c r="AC47" s="926"/>
      <c r="AD47" s="915" t="s">
        <v>85</v>
      </c>
      <c r="AE47" s="915"/>
      <c r="AF47" s="921" t="s">
        <v>127</v>
      </c>
      <c r="AG47" s="922"/>
      <c r="AH47" s="923" t="s">
        <v>85</v>
      </c>
      <c r="AI47" s="924"/>
      <c r="AJ47" s="925" t="s">
        <v>62</v>
      </c>
      <c r="AK47" s="926"/>
      <c r="AL47" s="923" t="s">
        <v>60</v>
      </c>
      <c r="AM47" s="924"/>
      <c r="AN47" s="915" t="s">
        <v>62</v>
      </c>
      <c r="AO47" s="922"/>
      <c r="AP47" s="915" t="s">
        <v>60</v>
      </c>
      <c r="AQ47" s="915"/>
      <c r="AR47" s="916"/>
      <c r="AS47" s="917"/>
      <c r="AT47" s="918"/>
      <c r="AU47" s="919"/>
      <c r="AV47" s="318">
        <f>COUNTA(D47:AU47)</f>
        <v>20</v>
      </c>
    </row>
    <row r="48" spans="1:48" s="318" customFormat="1" ht="16.5" customHeight="1" outlineLevel="1" x14ac:dyDescent="0.2">
      <c r="A48" s="347"/>
      <c r="B48" s="384" t="s">
        <v>35</v>
      </c>
      <c r="C48" s="394"/>
      <c r="D48" s="913"/>
      <c r="E48" s="909"/>
      <c r="F48" s="911"/>
      <c r="G48" s="908"/>
      <c r="H48" s="907"/>
      <c r="I48" s="910"/>
      <c r="J48" s="911"/>
      <c r="K48" s="920"/>
      <c r="L48" s="913"/>
      <c r="M48" s="914"/>
      <c r="N48" s="907"/>
      <c r="O48" s="908"/>
      <c r="P48" s="907"/>
      <c r="Q48" s="910"/>
      <c r="R48" s="907"/>
      <c r="S48" s="907"/>
      <c r="T48" s="913"/>
      <c r="U48" s="914"/>
      <c r="V48" s="911"/>
      <c r="W48" s="908"/>
      <c r="X48" s="907"/>
      <c r="Y48" s="910"/>
      <c r="Z48" s="907"/>
      <c r="AA48" s="907"/>
      <c r="AB48" s="913"/>
      <c r="AC48" s="914"/>
      <c r="AD48" s="907"/>
      <c r="AE48" s="908"/>
      <c r="AF48" s="909"/>
      <c r="AG48" s="910"/>
      <c r="AH48" s="911"/>
      <c r="AI48" s="908"/>
      <c r="AJ48" s="912"/>
      <c r="AK48" s="910"/>
      <c r="AL48" s="911"/>
      <c r="AM48" s="908"/>
      <c r="AN48" s="911"/>
      <c r="AO48" s="910"/>
      <c r="AP48" s="911"/>
      <c r="AQ48" s="920"/>
      <c r="AR48" s="927"/>
      <c r="AS48" s="928"/>
      <c r="AT48" s="929"/>
      <c r="AU48" s="930"/>
    </row>
    <row r="49" spans="1:48" s="318" customFormat="1" ht="16.5" customHeight="1" outlineLevel="1" x14ac:dyDescent="0.2">
      <c r="A49" s="347"/>
      <c r="B49" s="365" t="s">
        <v>111</v>
      </c>
      <c r="C49" s="395">
        <v>40</v>
      </c>
      <c r="D49" s="385"/>
      <c r="E49" s="386"/>
      <c r="F49" s="387"/>
      <c r="G49" s="388"/>
      <c r="H49" s="389"/>
      <c r="I49" s="390"/>
      <c r="J49" s="389"/>
      <c r="K49" s="391"/>
      <c r="L49" s="385"/>
      <c r="M49" s="390"/>
      <c r="N49" s="389"/>
      <c r="O49" s="388"/>
      <c r="P49" s="389"/>
      <c r="Q49" s="390"/>
      <c r="R49" s="389"/>
      <c r="S49" s="386"/>
      <c r="T49" s="385"/>
      <c r="U49" s="390"/>
      <c r="V49" s="387"/>
      <c r="W49" s="388"/>
      <c r="X49" s="389"/>
      <c r="Y49" s="390"/>
      <c r="Z49" s="389"/>
      <c r="AA49" s="386"/>
      <c r="AB49" s="385"/>
      <c r="AC49" s="390"/>
      <c r="AD49" s="389"/>
      <c r="AE49" s="386"/>
      <c r="AF49" s="388"/>
      <c r="AG49" s="390"/>
      <c r="AH49" s="387"/>
      <c r="AI49" s="388"/>
      <c r="AJ49" s="385"/>
      <c r="AK49" s="390"/>
      <c r="AL49" s="389"/>
      <c r="AM49" s="386"/>
      <c r="AN49" s="388"/>
      <c r="AO49" s="390"/>
      <c r="AP49" s="389"/>
      <c r="AQ49" s="391"/>
      <c r="AR49" s="350"/>
      <c r="AS49" s="357"/>
      <c r="AT49" s="352"/>
      <c r="AU49" s="356"/>
    </row>
    <row r="50" spans="1:48" s="318" customFormat="1" ht="16.5" customHeight="1" outlineLevel="1" thickBot="1" x14ac:dyDescent="0.25">
      <c r="A50" s="347"/>
      <c r="B50" s="373">
        <v>404</v>
      </c>
      <c r="C50" s="392">
        <v>44</v>
      </c>
      <c r="D50" s="902" t="s">
        <v>241</v>
      </c>
      <c r="E50" s="903"/>
      <c r="F50" s="901" t="s">
        <v>53</v>
      </c>
      <c r="G50" s="900"/>
      <c r="H50" s="901" t="s">
        <v>51</v>
      </c>
      <c r="I50" s="899"/>
      <c r="J50" s="891" t="s">
        <v>53</v>
      </c>
      <c r="K50" s="892"/>
      <c r="L50" s="902" t="s">
        <v>51</v>
      </c>
      <c r="M50" s="903"/>
      <c r="N50" s="899" t="s">
        <v>101</v>
      </c>
      <c r="O50" s="900"/>
      <c r="P50" s="901" t="s">
        <v>45</v>
      </c>
      <c r="Q50" s="899"/>
      <c r="R50" s="891" t="s">
        <v>51</v>
      </c>
      <c r="S50" s="892"/>
      <c r="T50" s="902" t="s">
        <v>46</v>
      </c>
      <c r="U50" s="903"/>
      <c r="V50" s="899" t="s">
        <v>52</v>
      </c>
      <c r="W50" s="900"/>
      <c r="X50" s="774" t="s">
        <v>366</v>
      </c>
      <c r="Y50" s="776"/>
      <c r="Z50" s="901" t="s">
        <v>53</v>
      </c>
      <c r="AA50" s="892"/>
      <c r="AB50" s="902" t="s">
        <v>149</v>
      </c>
      <c r="AC50" s="903"/>
      <c r="AD50" s="899" t="s">
        <v>149</v>
      </c>
      <c r="AE50" s="900"/>
      <c r="AF50" s="901" t="s">
        <v>50</v>
      </c>
      <c r="AG50" s="899"/>
      <c r="AH50" s="891" t="s">
        <v>48</v>
      </c>
      <c r="AI50" s="892"/>
      <c r="AJ50" s="902" t="s">
        <v>51</v>
      </c>
      <c r="AK50" s="903"/>
      <c r="AL50" s="901" t="s">
        <v>53</v>
      </c>
      <c r="AM50" s="900"/>
      <c r="AN50" s="901" t="s">
        <v>51</v>
      </c>
      <c r="AO50" s="899"/>
      <c r="AP50" s="891" t="s">
        <v>53</v>
      </c>
      <c r="AQ50" s="892"/>
      <c r="AR50" s="893"/>
      <c r="AS50" s="894"/>
      <c r="AT50" s="895"/>
      <c r="AU50" s="896"/>
    </row>
    <row r="51" spans="1:48" s="343" customFormat="1" ht="18" customHeight="1" outlineLevel="1" thickBot="1" x14ac:dyDescent="0.25">
      <c r="A51" s="347"/>
      <c r="B51" s="381"/>
      <c r="C51" s="393"/>
      <c r="D51" s="937"/>
      <c r="E51" s="934"/>
      <c r="F51" s="931"/>
      <c r="G51" s="932"/>
      <c r="H51" s="933"/>
      <c r="I51" s="934"/>
      <c r="J51" s="935"/>
      <c r="K51" s="936"/>
      <c r="L51" s="937"/>
      <c r="M51" s="934"/>
      <c r="N51" s="931"/>
      <c r="O51" s="932"/>
      <c r="P51" s="933"/>
      <c r="Q51" s="934"/>
      <c r="R51" s="935"/>
      <c r="S51" s="936"/>
      <c r="T51" s="937">
        <v>28</v>
      </c>
      <c r="U51" s="934"/>
      <c r="V51" s="931">
        <v>28</v>
      </c>
      <c r="W51" s="932"/>
      <c r="X51" s="933"/>
      <c r="Y51" s="934"/>
      <c r="Z51" s="935"/>
      <c r="AA51" s="936"/>
      <c r="AB51" s="937"/>
      <c r="AC51" s="934"/>
      <c r="AD51" s="931"/>
      <c r="AE51" s="932"/>
      <c r="AF51" s="933"/>
      <c r="AG51" s="934"/>
      <c r="AH51" s="935"/>
      <c r="AI51" s="936"/>
      <c r="AJ51" s="937"/>
      <c r="AK51" s="934"/>
      <c r="AL51" s="931">
        <v>28</v>
      </c>
      <c r="AM51" s="932"/>
      <c r="AN51" s="933"/>
      <c r="AO51" s="934"/>
      <c r="AP51" s="935"/>
      <c r="AQ51" s="936"/>
      <c r="AR51" s="977"/>
      <c r="AS51" s="978"/>
      <c r="AT51" s="931"/>
      <c r="AU51" s="936"/>
    </row>
    <row r="52" spans="1:48" s="318" customFormat="1" ht="16.5" customHeight="1" outlineLevel="1" x14ac:dyDescent="0.2">
      <c r="A52" s="347"/>
      <c r="B52" s="363" t="s">
        <v>37</v>
      </c>
      <c r="C52" s="383"/>
      <c r="D52" s="925" t="s">
        <v>63</v>
      </c>
      <c r="E52" s="926"/>
      <c r="F52" s="915" t="s">
        <v>59</v>
      </c>
      <c r="G52" s="915"/>
      <c r="H52" s="976"/>
      <c r="I52" s="960"/>
      <c r="J52" s="963"/>
      <c r="K52" s="961"/>
      <c r="L52" s="925" t="s">
        <v>64</v>
      </c>
      <c r="M52" s="926"/>
      <c r="N52" s="915" t="s">
        <v>258</v>
      </c>
      <c r="O52" s="924"/>
      <c r="P52" s="976"/>
      <c r="Q52" s="960"/>
      <c r="R52" s="963"/>
      <c r="S52" s="919"/>
      <c r="T52" s="925" t="s">
        <v>83</v>
      </c>
      <c r="U52" s="926"/>
      <c r="V52" s="915" t="s">
        <v>62</v>
      </c>
      <c r="W52" s="915"/>
      <c r="X52" s="976"/>
      <c r="Y52" s="960"/>
      <c r="Z52" s="963"/>
      <c r="AA52" s="961"/>
      <c r="AB52" s="925" t="s">
        <v>60</v>
      </c>
      <c r="AC52" s="926"/>
      <c r="AD52" s="923" t="s">
        <v>63</v>
      </c>
      <c r="AE52" s="924"/>
      <c r="AF52" s="918"/>
      <c r="AG52" s="960"/>
      <c r="AH52" s="918"/>
      <c r="AI52" s="918"/>
      <c r="AJ52" s="925" t="s">
        <v>65</v>
      </c>
      <c r="AK52" s="926"/>
      <c r="AL52" s="923" t="s">
        <v>62</v>
      </c>
      <c r="AM52" s="924"/>
      <c r="AN52" s="918"/>
      <c r="AO52" s="960"/>
      <c r="AP52" s="918"/>
      <c r="AQ52" s="918"/>
      <c r="AR52" s="916"/>
      <c r="AS52" s="917"/>
      <c r="AT52" s="918"/>
      <c r="AU52" s="919"/>
      <c r="AV52" s="318">
        <f>COUNTA(D52:AU52)</f>
        <v>10</v>
      </c>
    </row>
    <row r="53" spans="1:48" s="318" customFormat="1" ht="16.5" customHeight="1" outlineLevel="1" x14ac:dyDescent="0.2">
      <c r="A53" s="347"/>
      <c r="B53" s="384" t="s">
        <v>35</v>
      </c>
      <c r="C53" s="394"/>
      <c r="D53" s="913"/>
      <c r="E53" s="909"/>
      <c r="F53" s="911"/>
      <c r="G53" s="908"/>
      <c r="H53" s="929"/>
      <c r="I53" s="952"/>
      <c r="J53" s="975"/>
      <c r="K53" s="930"/>
      <c r="L53" s="912"/>
      <c r="M53" s="910"/>
      <c r="N53" s="907"/>
      <c r="O53" s="908"/>
      <c r="P53" s="974"/>
      <c r="Q53" s="952"/>
      <c r="R53" s="975"/>
      <c r="S53" s="930"/>
      <c r="T53" s="913"/>
      <c r="U53" s="914"/>
      <c r="V53" s="907"/>
      <c r="W53" s="908"/>
      <c r="X53" s="974"/>
      <c r="Y53" s="952"/>
      <c r="Z53" s="975"/>
      <c r="AA53" s="953"/>
      <c r="AB53" s="912"/>
      <c r="AC53" s="910"/>
      <c r="AD53" s="907"/>
      <c r="AE53" s="908"/>
      <c r="AF53" s="975"/>
      <c r="AG53" s="952"/>
      <c r="AH53" s="929"/>
      <c r="AI53" s="929"/>
      <c r="AJ53" s="912"/>
      <c r="AK53" s="910"/>
      <c r="AL53" s="911"/>
      <c r="AM53" s="908"/>
      <c r="AN53" s="975"/>
      <c r="AO53" s="952"/>
      <c r="AP53" s="975"/>
      <c r="AQ53" s="930"/>
      <c r="AR53" s="927"/>
      <c r="AS53" s="928"/>
      <c r="AT53" s="929"/>
      <c r="AU53" s="930"/>
    </row>
    <row r="54" spans="1:48" s="318" customFormat="1" ht="16.5" customHeight="1" outlineLevel="1" x14ac:dyDescent="0.2">
      <c r="A54" s="347"/>
      <c r="B54" s="365" t="s">
        <v>152</v>
      </c>
      <c r="C54" s="395">
        <v>28</v>
      </c>
      <c r="D54" s="385"/>
      <c r="E54" s="386"/>
      <c r="F54" s="387"/>
      <c r="G54" s="388"/>
      <c r="H54" s="352"/>
      <c r="I54" s="351"/>
      <c r="J54" s="352"/>
      <c r="K54" s="356"/>
      <c r="L54" s="385"/>
      <c r="M54" s="390"/>
      <c r="N54" s="389"/>
      <c r="O54" s="388"/>
      <c r="P54" s="355"/>
      <c r="Q54" s="351"/>
      <c r="R54" s="355"/>
      <c r="S54" s="353"/>
      <c r="T54" s="385"/>
      <c r="U54" s="390"/>
      <c r="V54" s="389"/>
      <c r="W54" s="386"/>
      <c r="X54" s="354"/>
      <c r="Y54" s="351"/>
      <c r="Z54" s="355"/>
      <c r="AA54" s="354"/>
      <c r="AB54" s="385"/>
      <c r="AC54" s="390"/>
      <c r="AD54" s="389"/>
      <c r="AE54" s="388"/>
      <c r="AF54" s="355"/>
      <c r="AG54" s="351"/>
      <c r="AH54" s="355"/>
      <c r="AI54" s="356"/>
      <c r="AJ54" s="385"/>
      <c r="AK54" s="390"/>
      <c r="AL54" s="389"/>
      <c r="AM54" s="386"/>
      <c r="AN54" s="354"/>
      <c r="AO54" s="351"/>
      <c r="AP54" s="352"/>
      <c r="AQ54" s="356"/>
      <c r="AR54" s="350"/>
      <c r="AS54" s="357"/>
      <c r="AT54" s="352"/>
      <c r="AU54" s="356"/>
    </row>
    <row r="55" spans="1:48" s="318" customFormat="1" ht="16.5" customHeight="1" outlineLevel="1" thickBot="1" x14ac:dyDescent="0.25">
      <c r="A55" s="347"/>
      <c r="B55" s="373">
        <v>405</v>
      </c>
      <c r="C55" s="392"/>
      <c r="D55" s="902" t="s">
        <v>48</v>
      </c>
      <c r="E55" s="903"/>
      <c r="F55" s="901" t="s">
        <v>52</v>
      </c>
      <c r="G55" s="900"/>
      <c r="H55" s="942"/>
      <c r="I55" s="895"/>
      <c r="J55" s="942"/>
      <c r="K55" s="896"/>
      <c r="L55" s="902" t="s">
        <v>101</v>
      </c>
      <c r="M55" s="903"/>
      <c r="N55" s="903" t="s">
        <v>126</v>
      </c>
      <c r="O55" s="972"/>
      <c r="P55" s="973"/>
      <c r="Q55" s="938"/>
      <c r="R55" s="942"/>
      <c r="S55" s="896"/>
      <c r="T55" s="902" t="s">
        <v>149</v>
      </c>
      <c r="U55" s="903"/>
      <c r="V55" s="899" t="s">
        <v>51</v>
      </c>
      <c r="W55" s="900"/>
      <c r="X55" s="942"/>
      <c r="Y55" s="895"/>
      <c r="Z55" s="942"/>
      <c r="AA55" s="896"/>
      <c r="AB55" s="902" t="s">
        <v>52</v>
      </c>
      <c r="AC55" s="903"/>
      <c r="AD55" s="899" t="s">
        <v>48</v>
      </c>
      <c r="AE55" s="900"/>
      <c r="AF55" s="942"/>
      <c r="AG55" s="895"/>
      <c r="AH55" s="942"/>
      <c r="AI55" s="896"/>
      <c r="AJ55" s="902" t="s">
        <v>50</v>
      </c>
      <c r="AK55" s="903"/>
      <c r="AL55" s="901" t="s">
        <v>51</v>
      </c>
      <c r="AM55" s="900"/>
      <c r="AN55" s="942"/>
      <c r="AO55" s="895"/>
      <c r="AP55" s="971"/>
      <c r="AQ55" s="896"/>
      <c r="AR55" s="893"/>
      <c r="AS55" s="894"/>
      <c r="AT55" s="895"/>
      <c r="AU55" s="896"/>
    </row>
    <row r="56" spans="1:48" s="343" customFormat="1" ht="18" outlineLevel="1" thickBot="1" x14ac:dyDescent="0.25">
      <c r="A56" s="347"/>
      <c r="B56" s="381"/>
      <c r="C56" s="393"/>
      <c r="D56" s="937"/>
      <c r="E56" s="934"/>
      <c r="F56" s="931"/>
      <c r="G56" s="932"/>
      <c r="H56" s="933"/>
      <c r="I56" s="934"/>
      <c r="J56" s="935"/>
      <c r="K56" s="936"/>
      <c r="L56" s="937">
        <v>36</v>
      </c>
      <c r="M56" s="934"/>
      <c r="N56" s="931"/>
      <c r="O56" s="932"/>
      <c r="P56" s="933">
        <v>29</v>
      </c>
      <c r="Q56" s="934"/>
      <c r="R56" s="935"/>
      <c r="S56" s="936"/>
      <c r="T56" s="937"/>
      <c r="U56" s="934"/>
      <c r="V56" s="931"/>
      <c r="W56" s="932"/>
      <c r="X56" s="933"/>
      <c r="Y56" s="934"/>
      <c r="Z56" s="935"/>
      <c r="AA56" s="936"/>
      <c r="AB56" s="937">
        <v>36</v>
      </c>
      <c r="AC56" s="934"/>
      <c r="AD56" s="931">
        <v>36</v>
      </c>
      <c r="AE56" s="932"/>
      <c r="AF56" s="933">
        <v>29</v>
      </c>
      <c r="AG56" s="934"/>
      <c r="AH56" s="935">
        <v>29</v>
      </c>
      <c r="AI56" s="936"/>
      <c r="AJ56" s="937"/>
      <c r="AK56" s="934"/>
      <c r="AL56" s="931">
        <v>36</v>
      </c>
      <c r="AM56" s="932"/>
      <c r="AN56" s="933"/>
      <c r="AO56" s="934"/>
      <c r="AP56" s="935">
        <v>29</v>
      </c>
      <c r="AQ56" s="936"/>
      <c r="AR56" s="937"/>
      <c r="AS56" s="951"/>
      <c r="AT56" s="931"/>
      <c r="AU56" s="936"/>
    </row>
    <row r="57" spans="1:48" s="318" customFormat="1" ht="16.5" customHeight="1" outlineLevel="1" x14ac:dyDescent="0.2">
      <c r="A57" s="347"/>
      <c r="B57" s="363" t="s">
        <v>11</v>
      </c>
      <c r="C57" s="364"/>
      <c r="D57" s="925" t="s">
        <v>66</v>
      </c>
      <c r="E57" s="926"/>
      <c r="F57" s="915" t="s">
        <v>59</v>
      </c>
      <c r="G57" s="915"/>
      <c r="H57" s="921" t="s">
        <v>59</v>
      </c>
      <c r="I57" s="922"/>
      <c r="J57" s="923" t="s">
        <v>66</v>
      </c>
      <c r="K57" s="924"/>
      <c r="L57" s="925" t="s">
        <v>67</v>
      </c>
      <c r="M57" s="926"/>
      <c r="N57" s="915" t="s">
        <v>68</v>
      </c>
      <c r="O57" s="924"/>
      <c r="P57" s="915" t="s">
        <v>67</v>
      </c>
      <c r="Q57" s="922"/>
      <c r="R57" s="915" t="s">
        <v>68</v>
      </c>
      <c r="S57" s="915"/>
      <c r="T57" s="925" t="s">
        <v>58</v>
      </c>
      <c r="U57" s="926"/>
      <c r="V57" s="923" t="s">
        <v>66</v>
      </c>
      <c r="W57" s="924"/>
      <c r="X57" s="915" t="s">
        <v>58</v>
      </c>
      <c r="Y57" s="922"/>
      <c r="Z57" s="915" t="s">
        <v>66</v>
      </c>
      <c r="AA57" s="915"/>
      <c r="AB57" s="925" t="s">
        <v>70</v>
      </c>
      <c r="AC57" s="926"/>
      <c r="AD57" s="915" t="s">
        <v>70</v>
      </c>
      <c r="AE57" s="915"/>
      <c r="AF57" s="921" t="s">
        <v>69</v>
      </c>
      <c r="AG57" s="922"/>
      <c r="AH57" s="923" t="s">
        <v>70</v>
      </c>
      <c r="AI57" s="924"/>
      <c r="AJ57" s="925" t="s">
        <v>60</v>
      </c>
      <c r="AK57" s="926"/>
      <c r="AL57" s="923" t="s">
        <v>69</v>
      </c>
      <c r="AM57" s="924"/>
      <c r="AN57" s="915" t="s">
        <v>60</v>
      </c>
      <c r="AO57" s="922"/>
      <c r="AP57" s="915" t="s">
        <v>70</v>
      </c>
      <c r="AQ57" s="915"/>
      <c r="AR57" s="916"/>
      <c r="AS57" s="917"/>
      <c r="AT57" s="918"/>
      <c r="AU57" s="919"/>
      <c r="AV57" s="318">
        <f>COUNTA(D57:AU57)</f>
        <v>20</v>
      </c>
    </row>
    <row r="58" spans="1:48" s="318" customFormat="1" ht="16.5" customHeight="1" outlineLevel="1" x14ac:dyDescent="0.2">
      <c r="A58" s="347"/>
      <c r="B58" s="384" t="s">
        <v>35</v>
      </c>
      <c r="C58" s="366"/>
      <c r="D58" s="913"/>
      <c r="E58" s="909"/>
      <c r="F58" s="911"/>
      <c r="G58" s="908"/>
      <c r="H58" s="907"/>
      <c r="I58" s="910"/>
      <c r="J58" s="911"/>
      <c r="K58" s="920"/>
      <c r="L58" s="913"/>
      <c r="M58" s="914"/>
      <c r="N58" s="907"/>
      <c r="O58" s="908"/>
      <c r="P58" s="909" t="s">
        <v>355</v>
      </c>
      <c r="Q58" s="910"/>
      <c r="R58" s="969" t="s">
        <v>322</v>
      </c>
      <c r="S58" s="969"/>
      <c r="T58" s="913"/>
      <c r="U58" s="914"/>
      <c r="V58" s="911"/>
      <c r="W58" s="908"/>
      <c r="X58" s="907"/>
      <c r="Y58" s="910"/>
      <c r="Z58" s="907"/>
      <c r="AA58" s="907"/>
      <c r="AB58" s="913"/>
      <c r="AC58" s="914"/>
      <c r="AD58" s="907"/>
      <c r="AE58" s="908"/>
      <c r="AF58" s="909" t="s">
        <v>355</v>
      </c>
      <c r="AG58" s="910"/>
      <c r="AH58" s="911" t="s">
        <v>355</v>
      </c>
      <c r="AI58" s="908"/>
      <c r="AJ58" s="912"/>
      <c r="AK58" s="910"/>
      <c r="AL58" s="911"/>
      <c r="AM58" s="908"/>
      <c r="AN58" s="911"/>
      <c r="AO58" s="910"/>
      <c r="AP58" s="911"/>
      <c r="AQ58" s="920"/>
      <c r="AR58" s="396"/>
      <c r="AS58" s="397"/>
      <c r="AT58" s="929"/>
      <c r="AU58" s="930"/>
    </row>
    <row r="59" spans="1:48" s="318" customFormat="1" ht="16.5" customHeight="1" outlineLevel="1" x14ac:dyDescent="0.2">
      <c r="A59" s="347"/>
      <c r="B59" s="365" t="s">
        <v>38</v>
      </c>
      <c r="C59" s="366">
        <v>32</v>
      </c>
      <c r="D59" s="385"/>
      <c r="E59" s="386"/>
      <c r="F59" s="387"/>
      <c r="G59" s="388"/>
      <c r="H59" s="389"/>
      <c r="I59" s="390"/>
      <c r="J59" s="389"/>
      <c r="K59" s="391"/>
      <c r="L59" s="385"/>
      <c r="M59" s="390"/>
      <c r="N59" s="389"/>
      <c r="O59" s="388"/>
      <c r="P59" s="389"/>
      <c r="Q59" s="390"/>
      <c r="R59" s="389"/>
      <c r="S59" s="386"/>
      <c r="T59" s="385"/>
      <c r="U59" s="390"/>
      <c r="V59" s="387"/>
      <c r="W59" s="388"/>
      <c r="X59" s="389"/>
      <c r="Y59" s="390"/>
      <c r="Z59" s="389"/>
      <c r="AA59" s="386"/>
      <c r="AB59" s="385"/>
      <c r="AC59" s="390"/>
      <c r="AD59" s="389"/>
      <c r="AE59" s="386"/>
      <c r="AF59" s="388"/>
      <c r="AG59" s="390"/>
      <c r="AH59" s="387"/>
      <c r="AI59" s="388"/>
      <c r="AJ59" s="385"/>
      <c r="AK59" s="390"/>
      <c r="AL59" s="389"/>
      <c r="AM59" s="386"/>
      <c r="AN59" s="388"/>
      <c r="AO59" s="390"/>
      <c r="AP59" s="389"/>
      <c r="AQ59" s="391"/>
      <c r="AR59" s="350"/>
      <c r="AS59" s="357"/>
      <c r="AT59" s="352"/>
      <c r="AU59" s="356"/>
    </row>
    <row r="60" spans="1:48" s="318" customFormat="1" ht="16.5" customHeight="1" outlineLevel="1" thickBot="1" x14ac:dyDescent="0.25">
      <c r="A60" s="347"/>
      <c r="B60" s="373">
        <v>401</v>
      </c>
      <c r="C60" s="374">
        <v>33</v>
      </c>
      <c r="D60" s="902" t="s">
        <v>49</v>
      </c>
      <c r="E60" s="903"/>
      <c r="F60" s="901" t="s">
        <v>116</v>
      </c>
      <c r="G60" s="900"/>
      <c r="H60" s="901" t="s">
        <v>116</v>
      </c>
      <c r="I60" s="899"/>
      <c r="J60" s="891" t="s">
        <v>48</v>
      </c>
      <c r="K60" s="892"/>
      <c r="L60" s="902" t="s">
        <v>50</v>
      </c>
      <c r="M60" s="903"/>
      <c r="N60" s="899" t="s">
        <v>31</v>
      </c>
      <c r="O60" s="900"/>
      <c r="P60" s="901" t="s">
        <v>48</v>
      </c>
      <c r="Q60" s="899"/>
      <c r="R60" s="777" t="s">
        <v>149</v>
      </c>
      <c r="S60" s="778"/>
      <c r="T60" s="902" t="s">
        <v>116</v>
      </c>
      <c r="U60" s="903"/>
      <c r="V60" s="899" t="s">
        <v>49</v>
      </c>
      <c r="W60" s="900"/>
      <c r="X60" s="901" t="s">
        <v>116</v>
      </c>
      <c r="Y60" s="899"/>
      <c r="Z60" s="774" t="s">
        <v>368</v>
      </c>
      <c r="AA60" s="778"/>
      <c r="AB60" s="902" t="s">
        <v>49</v>
      </c>
      <c r="AC60" s="903"/>
      <c r="AD60" s="899" t="s">
        <v>49</v>
      </c>
      <c r="AE60" s="900"/>
      <c r="AF60" s="901" t="s">
        <v>49</v>
      </c>
      <c r="AG60" s="899"/>
      <c r="AH60" s="891" t="s">
        <v>49</v>
      </c>
      <c r="AI60" s="892"/>
      <c r="AJ60" s="902" t="s">
        <v>52</v>
      </c>
      <c r="AK60" s="903"/>
      <c r="AL60" s="901" t="s">
        <v>48</v>
      </c>
      <c r="AM60" s="900"/>
      <c r="AN60" s="901" t="s">
        <v>52</v>
      </c>
      <c r="AO60" s="899"/>
      <c r="AP60" s="891" t="s">
        <v>49</v>
      </c>
      <c r="AQ60" s="892"/>
      <c r="AR60" s="893"/>
      <c r="AS60" s="894"/>
      <c r="AT60" s="895"/>
      <c r="AU60" s="896"/>
    </row>
    <row r="61" spans="1:48" s="343" customFormat="1" ht="18" outlineLevel="1" thickBot="1" x14ac:dyDescent="0.25">
      <c r="A61" s="347"/>
      <c r="B61" s="381"/>
      <c r="C61" s="393"/>
      <c r="D61" s="937"/>
      <c r="E61" s="934"/>
      <c r="F61" s="931"/>
      <c r="G61" s="932"/>
      <c r="H61" s="933"/>
      <c r="I61" s="934"/>
      <c r="J61" s="935"/>
      <c r="K61" s="936"/>
      <c r="L61" s="937"/>
      <c r="M61" s="934"/>
      <c r="N61" s="931">
        <v>35</v>
      </c>
      <c r="O61" s="932"/>
      <c r="P61" s="933"/>
      <c r="Q61" s="934"/>
      <c r="R61" s="935">
        <v>30</v>
      </c>
      <c r="S61" s="936"/>
      <c r="T61" s="937"/>
      <c r="U61" s="934"/>
      <c r="V61" s="931"/>
      <c r="W61" s="932"/>
      <c r="X61" s="933"/>
      <c r="Y61" s="934"/>
      <c r="Z61" s="935"/>
      <c r="AA61" s="936"/>
      <c r="AB61" s="937">
        <v>35</v>
      </c>
      <c r="AC61" s="934"/>
      <c r="AD61" s="931">
        <v>35</v>
      </c>
      <c r="AE61" s="932"/>
      <c r="AF61" s="933">
        <v>30</v>
      </c>
      <c r="AG61" s="934"/>
      <c r="AH61" s="935">
        <v>30</v>
      </c>
      <c r="AI61" s="936"/>
      <c r="AJ61" s="937">
        <v>35</v>
      </c>
      <c r="AK61" s="934"/>
      <c r="AL61" s="931"/>
      <c r="AM61" s="932"/>
      <c r="AN61" s="933">
        <v>30</v>
      </c>
      <c r="AO61" s="934"/>
      <c r="AP61" s="935"/>
      <c r="AQ61" s="936"/>
      <c r="AR61" s="937"/>
      <c r="AS61" s="951"/>
      <c r="AT61" s="931"/>
      <c r="AU61" s="936"/>
    </row>
    <row r="62" spans="1:48" s="318" customFormat="1" ht="16.5" customHeight="1" outlineLevel="1" x14ac:dyDescent="0.2">
      <c r="A62" s="347"/>
      <c r="B62" s="363" t="s">
        <v>119</v>
      </c>
      <c r="C62" s="364"/>
      <c r="D62" s="925" t="s">
        <v>59</v>
      </c>
      <c r="E62" s="926"/>
      <c r="F62" s="915" t="s">
        <v>66</v>
      </c>
      <c r="G62" s="915"/>
      <c r="H62" s="921" t="s">
        <v>106</v>
      </c>
      <c r="I62" s="922"/>
      <c r="J62" s="923" t="s">
        <v>59</v>
      </c>
      <c r="K62" s="924"/>
      <c r="L62" s="925" t="s">
        <v>68</v>
      </c>
      <c r="M62" s="926"/>
      <c r="N62" s="915" t="s">
        <v>67</v>
      </c>
      <c r="O62" s="924"/>
      <c r="P62" s="915" t="s">
        <v>68</v>
      </c>
      <c r="Q62" s="922"/>
      <c r="R62" s="915" t="s">
        <v>67</v>
      </c>
      <c r="S62" s="915"/>
      <c r="T62" s="925" t="s">
        <v>66</v>
      </c>
      <c r="U62" s="926"/>
      <c r="V62" s="923" t="s">
        <v>58</v>
      </c>
      <c r="W62" s="924"/>
      <c r="X62" s="915" t="s">
        <v>66</v>
      </c>
      <c r="Y62" s="922"/>
      <c r="Z62" s="915" t="s">
        <v>58</v>
      </c>
      <c r="AA62" s="915"/>
      <c r="AB62" s="925" t="s">
        <v>69</v>
      </c>
      <c r="AC62" s="926"/>
      <c r="AD62" s="915" t="s">
        <v>70</v>
      </c>
      <c r="AE62" s="915"/>
      <c r="AF62" s="921" t="s">
        <v>70</v>
      </c>
      <c r="AG62" s="922"/>
      <c r="AH62" s="923" t="s">
        <v>69</v>
      </c>
      <c r="AI62" s="924"/>
      <c r="AJ62" s="925" t="s">
        <v>70</v>
      </c>
      <c r="AK62" s="926"/>
      <c r="AL62" s="923" t="s">
        <v>60</v>
      </c>
      <c r="AM62" s="924"/>
      <c r="AN62" s="915" t="s">
        <v>70</v>
      </c>
      <c r="AO62" s="922"/>
      <c r="AP62" s="915" t="s">
        <v>273</v>
      </c>
      <c r="AQ62" s="915"/>
      <c r="AR62" s="916"/>
      <c r="AS62" s="917"/>
      <c r="AT62" s="918"/>
      <c r="AU62" s="919"/>
      <c r="AV62" s="318">
        <f>COUNTA(D62:AU62)</f>
        <v>20</v>
      </c>
    </row>
    <row r="63" spans="1:48" s="318" customFormat="1" ht="16.5" customHeight="1" outlineLevel="1" x14ac:dyDescent="0.2">
      <c r="A63" s="347"/>
      <c r="B63" s="384" t="s">
        <v>35</v>
      </c>
      <c r="C63" s="366"/>
      <c r="D63" s="913"/>
      <c r="E63" s="909"/>
      <c r="F63" s="911"/>
      <c r="G63" s="908"/>
      <c r="H63" s="907"/>
      <c r="I63" s="910"/>
      <c r="J63" s="911"/>
      <c r="K63" s="920"/>
      <c r="L63" s="913"/>
      <c r="M63" s="914"/>
      <c r="N63" s="907"/>
      <c r="O63" s="908"/>
      <c r="P63" s="969" t="s">
        <v>322</v>
      </c>
      <c r="Q63" s="970"/>
      <c r="R63" s="907"/>
      <c r="S63" s="907"/>
      <c r="T63" s="913"/>
      <c r="U63" s="914"/>
      <c r="V63" s="911"/>
      <c r="W63" s="908"/>
      <c r="X63" s="907"/>
      <c r="Y63" s="910"/>
      <c r="Z63" s="907"/>
      <c r="AA63" s="907"/>
      <c r="AB63" s="913"/>
      <c r="AC63" s="914"/>
      <c r="AD63" s="907"/>
      <c r="AE63" s="908"/>
      <c r="AF63" s="909"/>
      <c r="AG63" s="910"/>
      <c r="AH63" s="911"/>
      <c r="AI63" s="908"/>
      <c r="AJ63" s="912"/>
      <c r="AK63" s="910"/>
      <c r="AL63" s="911"/>
      <c r="AM63" s="908"/>
      <c r="AN63" s="911"/>
      <c r="AO63" s="910"/>
      <c r="AP63" s="911"/>
      <c r="AQ63" s="920"/>
      <c r="AR63" s="396"/>
      <c r="AS63" s="397"/>
      <c r="AT63" s="929"/>
      <c r="AU63" s="930"/>
    </row>
    <row r="64" spans="1:48" s="318" customFormat="1" ht="16.5" customHeight="1" outlineLevel="1" x14ac:dyDescent="0.2">
      <c r="A64" s="347"/>
      <c r="B64" s="365" t="s">
        <v>40</v>
      </c>
      <c r="C64" s="366">
        <v>32</v>
      </c>
      <c r="D64" s="385"/>
      <c r="E64" s="386"/>
      <c r="F64" s="387"/>
      <c r="G64" s="388"/>
      <c r="H64" s="389"/>
      <c r="I64" s="390"/>
      <c r="J64" s="389"/>
      <c r="K64" s="391"/>
      <c r="L64" s="385"/>
      <c r="M64" s="390"/>
      <c r="N64" s="389"/>
      <c r="O64" s="388"/>
      <c r="P64" s="389"/>
      <c r="Q64" s="390"/>
      <c r="R64" s="389"/>
      <c r="S64" s="386"/>
      <c r="T64" s="385"/>
      <c r="U64" s="390"/>
      <c r="V64" s="387"/>
      <c r="W64" s="388"/>
      <c r="X64" s="389"/>
      <c r="Y64" s="390"/>
      <c r="Z64" s="389"/>
      <c r="AA64" s="386"/>
      <c r="AB64" s="385"/>
      <c r="AC64" s="390"/>
      <c r="AD64" s="389"/>
      <c r="AE64" s="386"/>
      <c r="AF64" s="388"/>
      <c r="AG64" s="390"/>
      <c r="AH64" s="387"/>
      <c r="AI64" s="388"/>
      <c r="AJ64" s="385"/>
      <c r="AK64" s="390"/>
      <c r="AL64" s="389"/>
      <c r="AM64" s="386"/>
      <c r="AN64" s="388"/>
      <c r="AO64" s="390"/>
      <c r="AP64" s="389"/>
      <c r="AQ64" s="391"/>
      <c r="AR64" s="350"/>
      <c r="AS64" s="357"/>
      <c r="AT64" s="352"/>
      <c r="AU64" s="356"/>
    </row>
    <row r="65" spans="1:48" s="318" customFormat="1" ht="16.5" customHeight="1" outlineLevel="1" thickBot="1" x14ac:dyDescent="0.25">
      <c r="A65" s="347"/>
      <c r="B65" s="373">
        <v>402</v>
      </c>
      <c r="C65" s="374">
        <v>34</v>
      </c>
      <c r="D65" s="902" t="s">
        <v>116</v>
      </c>
      <c r="E65" s="903"/>
      <c r="F65" s="901" t="s">
        <v>113</v>
      </c>
      <c r="G65" s="900"/>
      <c r="H65" s="901" t="s">
        <v>52</v>
      </c>
      <c r="I65" s="899"/>
      <c r="J65" s="891" t="s">
        <v>116</v>
      </c>
      <c r="K65" s="892"/>
      <c r="L65" s="902" t="s">
        <v>31</v>
      </c>
      <c r="M65" s="903"/>
      <c r="N65" s="899" t="s">
        <v>93</v>
      </c>
      <c r="O65" s="900"/>
      <c r="P65" s="774" t="s">
        <v>149</v>
      </c>
      <c r="Q65" s="776"/>
      <c r="R65" s="891" t="s">
        <v>113</v>
      </c>
      <c r="S65" s="892"/>
      <c r="T65" s="902" t="s">
        <v>113</v>
      </c>
      <c r="U65" s="903"/>
      <c r="V65" s="899" t="s">
        <v>116</v>
      </c>
      <c r="W65" s="900"/>
      <c r="X65" s="901" t="s">
        <v>113</v>
      </c>
      <c r="Y65" s="899"/>
      <c r="Z65" s="891" t="s">
        <v>116</v>
      </c>
      <c r="AA65" s="892"/>
      <c r="AB65" s="902" t="s">
        <v>50</v>
      </c>
      <c r="AC65" s="903"/>
      <c r="AD65" s="899" t="s">
        <v>113</v>
      </c>
      <c r="AE65" s="900"/>
      <c r="AF65" s="901" t="s">
        <v>113</v>
      </c>
      <c r="AG65" s="899"/>
      <c r="AH65" s="891" t="s">
        <v>50</v>
      </c>
      <c r="AI65" s="892"/>
      <c r="AJ65" s="902" t="s">
        <v>113</v>
      </c>
      <c r="AK65" s="903"/>
      <c r="AL65" s="901" t="s">
        <v>52</v>
      </c>
      <c r="AM65" s="900"/>
      <c r="AN65" s="901" t="s">
        <v>113</v>
      </c>
      <c r="AO65" s="899"/>
      <c r="AP65" s="891" t="s">
        <v>48</v>
      </c>
      <c r="AQ65" s="892"/>
      <c r="AR65" s="893"/>
      <c r="AS65" s="894"/>
      <c r="AT65" s="895"/>
      <c r="AU65" s="896"/>
    </row>
    <row r="66" spans="1:48" s="343" customFormat="1" ht="18" outlineLevel="1" thickBot="1" x14ac:dyDescent="0.25">
      <c r="A66" s="347"/>
      <c r="B66" s="381"/>
      <c r="C66" s="393"/>
      <c r="D66" s="937"/>
      <c r="E66" s="934"/>
      <c r="F66" s="931"/>
      <c r="G66" s="932"/>
      <c r="H66" s="933">
        <v>4</v>
      </c>
      <c r="I66" s="934"/>
      <c r="J66" s="935"/>
      <c r="K66" s="936"/>
      <c r="L66" s="937"/>
      <c r="M66" s="934"/>
      <c r="N66" s="931"/>
      <c r="O66" s="932"/>
      <c r="P66" s="933">
        <v>4</v>
      </c>
      <c r="Q66" s="934"/>
      <c r="R66" s="935"/>
      <c r="S66" s="936"/>
      <c r="T66" s="937"/>
      <c r="U66" s="934"/>
      <c r="V66" s="931"/>
      <c r="W66" s="932"/>
      <c r="X66" s="933">
        <v>4</v>
      </c>
      <c r="Y66" s="934"/>
      <c r="Z66" s="935"/>
      <c r="AA66" s="936"/>
      <c r="AB66" s="937"/>
      <c r="AC66" s="934"/>
      <c r="AD66" s="931"/>
      <c r="AE66" s="932"/>
      <c r="AF66" s="933">
        <v>4</v>
      </c>
      <c r="AG66" s="934"/>
      <c r="AH66" s="935"/>
      <c r="AI66" s="936"/>
      <c r="AJ66" s="937"/>
      <c r="AK66" s="934"/>
      <c r="AL66" s="931"/>
      <c r="AM66" s="932"/>
      <c r="AN66" s="933">
        <v>4</v>
      </c>
      <c r="AO66" s="934"/>
      <c r="AP66" s="935"/>
      <c r="AQ66" s="936"/>
      <c r="AR66" s="937"/>
      <c r="AS66" s="951"/>
      <c r="AT66" s="931"/>
      <c r="AU66" s="936"/>
    </row>
    <row r="67" spans="1:48" s="318" customFormat="1" ht="16.5" customHeight="1" outlineLevel="1" x14ac:dyDescent="0.2">
      <c r="A67" s="347"/>
      <c r="B67" s="363" t="s">
        <v>120</v>
      </c>
      <c r="C67" s="364"/>
      <c r="D67" s="966"/>
      <c r="E67" s="967"/>
      <c r="F67" s="968"/>
      <c r="G67" s="968"/>
      <c r="H67" s="921" t="s">
        <v>70</v>
      </c>
      <c r="I67" s="922"/>
      <c r="J67" s="915" t="s">
        <v>72</v>
      </c>
      <c r="K67" s="922"/>
      <c r="L67" s="916"/>
      <c r="M67" s="960"/>
      <c r="N67" s="963"/>
      <c r="O67" s="918"/>
      <c r="P67" s="921" t="s">
        <v>72</v>
      </c>
      <c r="Q67" s="922"/>
      <c r="R67" s="923" t="s">
        <v>58</v>
      </c>
      <c r="S67" s="962"/>
      <c r="T67" s="964"/>
      <c r="U67" s="965"/>
      <c r="V67" s="963"/>
      <c r="W67" s="961"/>
      <c r="X67" s="915" t="s">
        <v>72</v>
      </c>
      <c r="Y67" s="922"/>
      <c r="Z67" s="915" t="s">
        <v>100</v>
      </c>
      <c r="AA67" s="915"/>
      <c r="AB67" s="964"/>
      <c r="AC67" s="965"/>
      <c r="AD67" s="918"/>
      <c r="AE67" s="918"/>
      <c r="AF67" s="921" t="s">
        <v>354</v>
      </c>
      <c r="AG67" s="922"/>
      <c r="AH67" s="923" t="s">
        <v>58</v>
      </c>
      <c r="AI67" s="924"/>
      <c r="AJ67" s="916"/>
      <c r="AK67" s="960"/>
      <c r="AL67" s="918"/>
      <c r="AM67" s="961"/>
      <c r="AN67" s="923" t="s">
        <v>71</v>
      </c>
      <c r="AO67" s="922"/>
      <c r="AP67" s="923" t="s">
        <v>105</v>
      </c>
      <c r="AQ67" s="962"/>
      <c r="AR67" s="916"/>
      <c r="AS67" s="917"/>
      <c r="AT67" s="918"/>
      <c r="AU67" s="919"/>
      <c r="AV67" s="318">
        <f>COUNTA(D67:AU67)</f>
        <v>10</v>
      </c>
    </row>
    <row r="68" spans="1:48" s="318" customFormat="1" ht="16.5" customHeight="1" outlineLevel="1" x14ac:dyDescent="0.2">
      <c r="A68" s="347"/>
      <c r="B68" s="384" t="s">
        <v>41</v>
      </c>
      <c r="C68" s="366"/>
      <c r="D68" s="956"/>
      <c r="E68" s="957"/>
      <c r="F68" s="958"/>
      <c r="G68" s="959"/>
      <c r="H68" s="909"/>
      <c r="I68" s="910"/>
      <c r="J68" s="911"/>
      <c r="K68" s="920"/>
      <c r="L68" s="927"/>
      <c r="M68" s="952"/>
      <c r="N68" s="929"/>
      <c r="O68" s="929"/>
      <c r="P68" s="909"/>
      <c r="Q68" s="910"/>
      <c r="R68" s="911"/>
      <c r="S68" s="920"/>
      <c r="T68" s="927"/>
      <c r="U68" s="952"/>
      <c r="V68" s="954"/>
      <c r="W68" s="955"/>
      <c r="X68" s="909"/>
      <c r="Y68" s="910"/>
      <c r="Z68" s="911"/>
      <c r="AA68" s="907"/>
      <c r="AB68" s="927"/>
      <c r="AC68" s="952"/>
      <c r="AD68" s="929"/>
      <c r="AE68" s="953"/>
      <c r="AF68" s="911"/>
      <c r="AG68" s="910"/>
      <c r="AH68" s="911"/>
      <c r="AI68" s="920"/>
      <c r="AJ68" s="927"/>
      <c r="AK68" s="952"/>
      <c r="AL68" s="929"/>
      <c r="AM68" s="953"/>
      <c r="AN68" s="911"/>
      <c r="AO68" s="910"/>
      <c r="AP68" s="911"/>
      <c r="AQ68" s="920"/>
      <c r="AR68" s="396"/>
      <c r="AS68" s="397"/>
      <c r="AT68" s="929"/>
      <c r="AU68" s="930"/>
    </row>
    <row r="69" spans="1:48" s="318" customFormat="1" ht="16.5" customHeight="1" outlineLevel="1" x14ac:dyDescent="0.2">
      <c r="A69" s="347"/>
      <c r="B69" s="365" t="s">
        <v>39</v>
      </c>
      <c r="C69" s="366">
        <v>4</v>
      </c>
      <c r="D69" s="398"/>
      <c r="E69" s="399"/>
      <c r="F69" s="400"/>
      <c r="G69" s="401"/>
      <c r="H69" s="389"/>
      <c r="I69" s="390"/>
      <c r="J69" s="402"/>
      <c r="K69" s="391"/>
      <c r="L69" s="350"/>
      <c r="M69" s="351"/>
      <c r="N69" s="352"/>
      <c r="O69" s="353"/>
      <c r="P69" s="388"/>
      <c r="Q69" s="390"/>
      <c r="R69" s="389"/>
      <c r="S69" s="388"/>
      <c r="T69" s="350"/>
      <c r="U69" s="353"/>
      <c r="V69" s="355"/>
      <c r="W69" s="354"/>
      <c r="X69" s="388"/>
      <c r="Y69" s="390"/>
      <c r="Z69" s="387"/>
      <c r="AA69" s="386"/>
      <c r="AB69" s="350"/>
      <c r="AC69" s="353"/>
      <c r="AD69" s="355"/>
      <c r="AE69" s="354"/>
      <c r="AF69" s="388"/>
      <c r="AG69" s="390"/>
      <c r="AH69" s="387"/>
      <c r="AI69" s="386"/>
      <c r="AJ69" s="350"/>
      <c r="AK69" s="353"/>
      <c r="AL69" s="355"/>
      <c r="AM69" s="354"/>
      <c r="AN69" s="388"/>
      <c r="AO69" s="390"/>
      <c r="AP69" s="387"/>
      <c r="AQ69" s="386"/>
      <c r="AR69" s="350"/>
      <c r="AS69" s="357"/>
      <c r="AT69" s="352"/>
      <c r="AU69" s="356"/>
    </row>
    <row r="70" spans="1:48" s="318" customFormat="1" ht="16.5" customHeight="1" outlineLevel="1" thickBot="1" x14ac:dyDescent="0.25">
      <c r="A70" s="347"/>
      <c r="B70" s="373">
        <v>405</v>
      </c>
      <c r="C70" s="374"/>
      <c r="D70" s="944"/>
      <c r="E70" s="945"/>
      <c r="F70" s="946"/>
      <c r="G70" s="947"/>
      <c r="H70" s="948" t="s">
        <v>113</v>
      </c>
      <c r="I70" s="949"/>
      <c r="J70" s="901" t="s">
        <v>49</v>
      </c>
      <c r="K70" s="892"/>
      <c r="L70" s="938"/>
      <c r="M70" s="942"/>
      <c r="N70" s="950"/>
      <c r="O70" s="939"/>
      <c r="P70" s="940" t="s">
        <v>49</v>
      </c>
      <c r="Q70" s="941"/>
      <c r="R70" s="891" t="s">
        <v>52</v>
      </c>
      <c r="S70" s="892"/>
      <c r="T70" s="893"/>
      <c r="U70" s="938"/>
      <c r="V70" s="942"/>
      <c r="W70" s="943"/>
      <c r="X70" s="901" t="s">
        <v>49</v>
      </c>
      <c r="Y70" s="899"/>
      <c r="Z70" s="901" t="s">
        <v>46</v>
      </c>
      <c r="AA70" s="892"/>
      <c r="AB70" s="893"/>
      <c r="AC70" s="938"/>
      <c r="AD70" s="938"/>
      <c r="AE70" s="939"/>
      <c r="AF70" s="940" t="s">
        <v>151</v>
      </c>
      <c r="AG70" s="903"/>
      <c r="AH70" s="891" t="s">
        <v>52</v>
      </c>
      <c r="AI70" s="892"/>
      <c r="AJ70" s="893"/>
      <c r="AK70" s="938"/>
      <c r="AL70" s="938"/>
      <c r="AM70" s="939"/>
      <c r="AN70" s="901" t="s">
        <v>49</v>
      </c>
      <c r="AO70" s="899"/>
      <c r="AP70" s="891" t="s">
        <v>52</v>
      </c>
      <c r="AQ70" s="899"/>
      <c r="AR70" s="893"/>
      <c r="AS70" s="894"/>
      <c r="AT70" s="895"/>
      <c r="AU70" s="896"/>
    </row>
    <row r="71" spans="1:48" s="343" customFormat="1" ht="18" outlineLevel="1" thickBot="1" x14ac:dyDescent="0.25">
      <c r="A71" s="347"/>
      <c r="B71" s="381"/>
      <c r="C71" s="393"/>
      <c r="D71" s="937"/>
      <c r="E71" s="934"/>
      <c r="F71" s="931">
        <v>34</v>
      </c>
      <c r="G71" s="932"/>
      <c r="H71" s="933"/>
      <c r="I71" s="934"/>
      <c r="J71" s="935"/>
      <c r="K71" s="936"/>
      <c r="L71" s="937"/>
      <c r="M71" s="934"/>
      <c r="N71" s="931">
        <v>34</v>
      </c>
      <c r="O71" s="932"/>
      <c r="P71" s="933"/>
      <c r="Q71" s="934"/>
      <c r="R71" s="935">
        <v>32</v>
      </c>
      <c r="S71" s="936"/>
      <c r="T71" s="937">
        <v>34</v>
      </c>
      <c r="U71" s="934"/>
      <c r="V71" s="931"/>
      <c r="W71" s="932"/>
      <c r="X71" s="933"/>
      <c r="Y71" s="934"/>
      <c r="Z71" s="935">
        <v>32</v>
      </c>
      <c r="AA71" s="936"/>
      <c r="AB71" s="937">
        <v>34</v>
      </c>
      <c r="AC71" s="934"/>
      <c r="AD71" s="931">
        <v>34</v>
      </c>
      <c r="AE71" s="932"/>
      <c r="AF71" s="933">
        <v>32</v>
      </c>
      <c r="AG71" s="934"/>
      <c r="AH71" s="935">
        <v>32</v>
      </c>
      <c r="AI71" s="936"/>
      <c r="AJ71" s="937"/>
      <c r="AK71" s="934"/>
      <c r="AL71" s="931"/>
      <c r="AM71" s="932"/>
      <c r="AN71" s="933">
        <v>32</v>
      </c>
      <c r="AO71" s="934"/>
      <c r="AP71" s="935"/>
      <c r="AQ71" s="936"/>
      <c r="AR71" s="937"/>
      <c r="AS71" s="951"/>
      <c r="AT71" s="403"/>
      <c r="AU71" s="404"/>
    </row>
    <row r="72" spans="1:48" s="318" customFormat="1" ht="18" customHeight="1" outlineLevel="1" x14ac:dyDescent="0.2">
      <c r="A72" s="347"/>
      <c r="B72" s="363" t="s">
        <v>42</v>
      </c>
      <c r="C72" s="405"/>
      <c r="D72" s="925" t="s">
        <v>68</v>
      </c>
      <c r="E72" s="926"/>
      <c r="F72" s="915" t="s">
        <v>70</v>
      </c>
      <c r="G72" s="915"/>
      <c r="H72" s="921" t="s">
        <v>68</v>
      </c>
      <c r="I72" s="922"/>
      <c r="J72" s="923" t="s">
        <v>104</v>
      </c>
      <c r="K72" s="924"/>
      <c r="L72" s="925" t="s">
        <v>106</v>
      </c>
      <c r="M72" s="926"/>
      <c r="N72" s="915" t="s">
        <v>70</v>
      </c>
      <c r="O72" s="924"/>
      <c r="P72" s="915" t="s">
        <v>60</v>
      </c>
      <c r="Q72" s="922"/>
      <c r="R72" s="915" t="s">
        <v>70</v>
      </c>
      <c r="S72" s="915"/>
      <c r="T72" s="925"/>
      <c r="U72" s="926"/>
      <c r="V72" s="923" t="s">
        <v>68</v>
      </c>
      <c r="W72" s="924"/>
      <c r="X72" s="915" t="s">
        <v>68</v>
      </c>
      <c r="Y72" s="922"/>
      <c r="Z72" s="915" t="s">
        <v>70</v>
      </c>
      <c r="AA72" s="915"/>
      <c r="AB72" s="925" t="s">
        <v>73</v>
      </c>
      <c r="AC72" s="926"/>
      <c r="AD72" s="915" t="s">
        <v>73</v>
      </c>
      <c r="AE72" s="915"/>
      <c r="AF72" s="921" t="s">
        <v>73</v>
      </c>
      <c r="AG72" s="922"/>
      <c r="AH72" s="923" t="s">
        <v>73</v>
      </c>
      <c r="AI72" s="924"/>
      <c r="AJ72" s="925" t="s">
        <v>104</v>
      </c>
      <c r="AK72" s="926"/>
      <c r="AL72" s="923" t="s">
        <v>163</v>
      </c>
      <c r="AM72" s="924"/>
      <c r="AN72" s="915" t="s">
        <v>74</v>
      </c>
      <c r="AO72" s="922"/>
      <c r="AP72" s="915" t="s">
        <v>163</v>
      </c>
      <c r="AQ72" s="915"/>
      <c r="AR72" s="916"/>
      <c r="AS72" s="917"/>
      <c r="AT72" s="918"/>
      <c r="AU72" s="919"/>
      <c r="AV72" s="318">
        <f>COUNTA(J72:AU72)</f>
        <v>16</v>
      </c>
    </row>
    <row r="73" spans="1:48" s="318" customFormat="1" ht="18" customHeight="1" outlineLevel="1" x14ac:dyDescent="0.2">
      <c r="A73" s="347"/>
      <c r="B73" s="384" t="s">
        <v>41</v>
      </c>
      <c r="C73" s="395"/>
      <c r="D73" s="913"/>
      <c r="E73" s="909"/>
      <c r="F73" s="911"/>
      <c r="G73" s="908"/>
      <c r="H73" s="907"/>
      <c r="I73" s="910"/>
      <c r="J73" s="911"/>
      <c r="K73" s="920"/>
      <c r="L73" s="913"/>
      <c r="M73" s="914"/>
      <c r="N73" s="907"/>
      <c r="O73" s="908"/>
      <c r="P73" s="907"/>
      <c r="Q73" s="910"/>
      <c r="R73" s="907" t="s">
        <v>355</v>
      </c>
      <c r="S73" s="907"/>
      <c r="T73" s="913"/>
      <c r="U73" s="914"/>
      <c r="V73" s="911"/>
      <c r="W73" s="908"/>
      <c r="X73" s="907"/>
      <c r="Y73" s="910"/>
      <c r="Z73" s="907" t="s">
        <v>355</v>
      </c>
      <c r="AA73" s="907"/>
      <c r="AB73" s="913"/>
      <c r="AC73" s="914"/>
      <c r="AD73" s="907"/>
      <c r="AE73" s="908"/>
      <c r="AF73" s="909"/>
      <c r="AG73" s="910"/>
      <c r="AH73" s="911"/>
      <c r="AI73" s="908"/>
      <c r="AJ73" s="912"/>
      <c r="AK73" s="910"/>
      <c r="AL73" s="911"/>
      <c r="AM73" s="908"/>
      <c r="AN73" s="911"/>
      <c r="AO73" s="910"/>
      <c r="AP73" s="911"/>
      <c r="AQ73" s="920"/>
      <c r="AR73" s="927"/>
      <c r="AS73" s="928"/>
      <c r="AT73" s="929"/>
      <c r="AU73" s="930"/>
    </row>
    <row r="74" spans="1:48" s="318" customFormat="1" ht="16.5" customHeight="1" outlineLevel="1" x14ac:dyDescent="0.2">
      <c r="A74" s="347"/>
      <c r="B74" s="365" t="s">
        <v>43</v>
      </c>
      <c r="C74" s="395">
        <v>34</v>
      </c>
      <c r="D74" s="385"/>
      <c r="E74" s="386"/>
      <c r="F74" s="387"/>
      <c r="G74" s="388"/>
      <c r="H74" s="389"/>
      <c r="I74" s="390"/>
      <c r="J74" s="389"/>
      <c r="K74" s="391"/>
      <c r="L74" s="385"/>
      <c r="M74" s="390"/>
      <c r="N74" s="389"/>
      <c r="O74" s="388"/>
      <c r="P74" s="389"/>
      <c r="Q74" s="390"/>
      <c r="R74" s="389"/>
      <c r="S74" s="386"/>
      <c r="T74" s="385"/>
      <c r="U74" s="390"/>
      <c r="V74" s="387"/>
      <c r="W74" s="388"/>
      <c r="X74" s="389"/>
      <c r="Y74" s="390"/>
      <c r="Z74" s="389"/>
      <c r="AA74" s="386"/>
      <c r="AB74" s="385"/>
      <c r="AC74" s="390"/>
      <c r="AD74" s="389"/>
      <c r="AE74" s="386"/>
      <c r="AF74" s="388"/>
      <c r="AG74" s="390"/>
      <c r="AH74" s="387"/>
      <c r="AI74" s="388"/>
      <c r="AJ74" s="385"/>
      <c r="AK74" s="390"/>
      <c r="AL74" s="389"/>
      <c r="AM74" s="386"/>
      <c r="AN74" s="388"/>
      <c r="AO74" s="390"/>
      <c r="AP74" s="389"/>
      <c r="AQ74" s="391"/>
      <c r="AR74" s="350"/>
      <c r="AS74" s="357"/>
      <c r="AT74" s="352"/>
      <c r="AU74" s="356"/>
    </row>
    <row r="75" spans="1:48" s="318" customFormat="1" ht="16.5" customHeight="1" outlineLevel="1" thickBot="1" x14ac:dyDescent="0.25">
      <c r="A75" s="347"/>
      <c r="B75" s="373">
        <v>405</v>
      </c>
      <c r="C75" s="374">
        <v>32</v>
      </c>
      <c r="D75" s="902" t="s">
        <v>31</v>
      </c>
      <c r="E75" s="903"/>
      <c r="F75" s="901" t="s">
        <v>125</v>
      </c>
      <c r="G75" s="900"/>
      <c r="H75" s="901" t="s">
        <v>95</v>
      </c>
      <c r="I75" s="899"/>
      <c r="J75" s="891" t="s">
        <v>149</v>
      </c>
      <c r="K75" s="892"/>
      <c r="L75" s="902" t="s">
        <v>126</v>
      </c>
      <c r="M75" s="903"/>
      <c r="N75" s="899" t="s">
        <v>125</v>
      </c>
      <c r="O75" s="900"/>
      <c r="P75" s="901" t="s">
        <v>52</v>
      </c>
      <c r="Q75" s="899"/>
      <c r="R75" s="891" t="s">
        <v>49</v>
      </c>
      <c r="S75" s="892"/>
      <c r="T75" s="772" t="s">
        <v>367</v>
      </c>
      <c r="U75" s="773"/>
      <c r="V75" s="899" t="s">
        <v>46</v>
      </c>
      <c r="W75" s="900"/>
      <c r="X75" s="901" t="s">
        <v>46</v>
      </c>
      <c r="Y75" s="899"/>
      <c r="Z75" s="901" t="s">
        <v>49</v>
      </c>
      <c r="AA75" s="892"/>
      <c r="AB75" s="902" t="s">
        <v>56</v>
      </c>
      <c r="AC75" s="903"/>
      <c r="AD75" s="899" t="s">
        <v>56</v>
      </c>
      <c r="AE75" s="900"/>
      <c r="AF75" s="901" t="s">
        <v>56</v>
      </c>
      <c r="AG75" s="899"/>
      <c r="AH75" s="891" t="s">
        <v>56</v>
      </c>
      <c r="AI75" s="892"/>
      <c r="AJ75" s="902" t="s">
        <v>101</v>
      </c>
      <c r="AK75" s="903"/>
      <c r="AL75" s="901" t="s">
        <v>50</v>
      </c>
      <c r="AM75" s="900"/>
      <c r="AN75" s="901" t="s">
        <v>48</v>
      </c>
      <c r="AO75" s="899"/>
      <c r="AP75" s="891" t="s">
        <v>149</v>
      </c>
      <c r="AQ75" s="892"/>
      <c r="AR75" s="893"/>
      <c r="AS75" s="894"/>
      <c r="AT75" s="895"/>
      <c r="AU75" s="896"/>
    </row>
    <row r="76" spans="1:48" s="318" customFormat="1" ht="16.5" customHeight="1" outlineLevel="1" x14ac:dyDescent="0.2">
      <c r="A76" s="406"/>
      <c r="B76" s="407"/>
      <c r="C76" s="408">
        <f>SUM(C11:C75)</f>
        <v>491</v>
      </c>
      <c r="D76" s="409"/>
      <c r="E76" s="409"/>
      <c r="F76" s="409"/>
      <c r="G76" s="409"/>
      <c r="H76" s="409"/>
      <c r="I76" s="409"/>
      <c r="J76" s="409"/>
      <c r="K76" s="409"/>
      <c r="L76" s="409"/>
      <c r="M76" s="409"/>
      <c r="N76" s="409"/>
      <c r="O76" s="409"/>
      <c r="P76" s="409"/>
      <c r="Q76" s="409"/>
      <c r="R76" s="409"/>
      <c r="S76" s="409"/>
      <c r="T76" s="409"/>
      <c r="U76" s="409"/>
      <c r="V76" s="409"/>
      <c r="W76" s="409"/>
      <c r="X76" s="409"/>
      <c r="Y76" s="409"/>
      <c r="Z76" s="409"/>
      <c r="AA76" s="409"/>
      <c r="AB76" s="409"/>
      <c r="AC76" s="409"/>
      <c r="AD76" s="409"/>
      <c r="AE76" s="409"/>
      <c r="AF76" s="409"/>
      <c r="AG76" s="409"/>
      <c r="AH76" s="409"/>
      <c r="AI76" s="409"/>
      <c r="AJ76" s="409"/>
      <c r="AK76" s="409"/>
      <c r="AL76" s="409"/>
      <c r="AM76" s="409"/>
      <c r="AN76" s="409"/>
      <c r="AO76" s="409"/>
      <c r="AP76" s="409"/>
      <c r="AQ76" s="409"/>
      <c r="AR76" s="409"/>
      <c r="AS76" s="409"/>
      <c r="AT76" s="409"/>
      <c r="AU76" s="409"/>
    </row>
    <row r="77" spans="1:48" s="343" customFormat="1" ht="4.5" customHeight="1" outlineLevel="1" x14ac:dyDescent="0.2">
      <c r="A77" s="410"/>
      <c r="B77" s="411"/>
      <c r="C77" s="412"/>
      <c r="D77" s="413"/>
      <c r="E77" s="413"/>
      <c r="F77" s="413"/>
      <c r="G77" s="413"/>
      <c r="H77" s="413"/>
      <c r="I77" s="413"/>
      <c r="J77" s="413"/>
      <c r="K77" s="413"/>
      <c r="L77" s="413"/>
      <c r="M77" s="413"/>
      <c r="N77" s="413"/>
      <c r="O77" s="413"/>
      <c r="P77" s="413"/>
      <c r="Q77" s="413"/>
      <c r="R77" s="413"/>
      <c r="S77" s="413"/>
      <c r="T77" s="413"/>
      <c r="U77" s="413"/>
      <c r="V77" s="413"/>
      <c r="W77" s="413"/>
      <c r="X77" s="413"/>
      <c r="Y77" s="413"/>
      <c r="Z77" s="413"/>
      <c r="AA77" s="413"/>
      <c r="AB77" s="413"/>
      <c r="AC77" s="413"/>
      <c r="AD77" s="413"/>
      <c r="AE77" s="413"/>
      <c r="AF77" s="413"/>
      <c r="AG77" s="413"/>
      <c r="AH77" s="413"/>
      <c r="AI77" s="413"/>
      <c r="AJ77" s="413"/>
      <c r="AK77" s="413"/>
      <c r="AL77" s="413"/>
      <c r="AM77" s="413"/>
      <c r="AN77" s="413"/>
      <c r="AO77" s="413"/>
      <c r="AP77" s="413"/>
      <c r="AQ77" s="413"/>
      <c r="AR77" s="413"/>
      <c r="AS77" s="413"/>
      <c r="AT77" s="413"/>
      <c r="AU77" s="413"/>
    </row>
    <row r="78" spans="1:48" s="318" customFormat="1" ht="4.5" customHeight="1" outlineLevel="1" x14ac:dyDescent="0.2">
      <c r="A78" s="414"/>
      <c r="B78" s="415"/>
      <c r="C78" s="416"/>
      <c r="D78" s="409"/>
      <c r="E78" s="409"/>
      <c r="F78" s="409"/>
      <c r="G78" s="416"/>
      <c r="H78" s="416"/>
      <c r="I78" s="416"/>
      <c r="J78" s="409"/>
      <c r="K78" s="409"/>
      <c r="L78" s="417"/>
      <c r="M78" s="417"/>
      <c r="N78" s="409"/>
      <c r="O78" s="409"/>
      <c r="P78" s="418"/>
      <c r="Q78" s="418"/>
      <c r="R78" s="417"/>
      <c r="S78" s="417"/>
      <c r="T78" s="409"/>
      <c r="U78" s="409"/>
      <c r="V78" s="409"/>
      <c r="W78" s="409"/>
      <c r="X78" s="409"/>
      <c r="Y78" s="409"/>
      <c r="Z78" s="409"/>
      <c r="AB78" s="409"/>
      <c r="AC78" s="409"/>
      <c r="AD78" s="409"/>
      <c r="AE78" s="409"/>
      <c r="AF78" s="409"/>
      <c r="AG78" s="409"/>
      <c r="AH78" s="409"/>
      <c r="AI78" s="409"/>
      <c r="AJ78" s="417"/>
      <c r="AK78" s="417"/>
      <c r="AL78" s="417"/>
      <c r="AM78" s="417"/>
      <c r="AN78" s="409"/>
      <c r="AO78" s="409"/>
      <c r="AP78" s="417"/>
      <c r="AQ78" s="417"/>
      <c r="AR78" s="409"/>
      <c r="AS78" s="409"/>
      <c r="AT78" s="409"/>
      <c r="AU78" s="409"/>
      <c r="AV78" s="408"/>
    </row>
    <row r="79" spans="1:48" s="318" customFormat="1" ht="19.5" customHeight="1" outlineLevel="1" thickBot="1" x14ac:dyDescent="0.25">
      <c r="B79" s="419" t="s">
        <v>10</v>
      </c>
      <c r="C79" s="420"/>
      <c r="D79" s="420"/>
      <c r="E79" s="420"/>
      <c r="F79" s="420"/>
      <c r="G79" s="420"/>
      <c r="H79" s="420"/>
      <c r="I79" s="420"/>
      <c r="J79" s="420"/>
      <c r="K79" s="420"/>
      <c r="L79" s="420"/>
      <c r="M79" s="420"/>
      <c r="N79" s="420"/>
      <c r="O79" s="420"/>
      <c r="P79" s="420"/>
      <c r="Q79" s="420"/>
      <c r="R79" s="420"/>
      <c r="S79" s="421"/>
      <c r="T79" s="421"/>
      <c r="U79" s="421"/>
      <c r="V79" s="421"/>
      <c r="W79" s="421"/>
      <c r="X79" s="421"/>
      <c r="Y79" s="421"/>
      <c r="Z79" s="422"/>
      <c r="AA79" s="421"/>
      <c r="AB79" s="421"/>
      <c r="AC79" s="421"/>
      <c r="AD79" s="421"/>
      <c r="AE79" s="421"/>
      <c r="AF79" s="421"/>
      <c r="AG79" s="421"/>
      <c r="AH79" s="421"/>
      <c r="AI79" s="421"/>
      <c r="AJ79" s="421"/>
      <c r="AK79" s="422"/>
      <c r="AL79" s="421"/>
      <c r="AM79" s="421"/>
      <c r="AN79" s="421"/>
      <c r="AO79" s="421"/>
      <c r="AP79" s="421"/>
      <c r="AQ79" s="421"/>
      <c r="AR79" s="421"/>
      <c r="AS79" s="421"/>
      <c r="AT79" s="421"/>
      <c r="AU79" s="421"/>
      <c r="AV79" s="423" t="s">
        <v>9</v>
      </c>
    </row>
    <row r="80" spans="1:48" s="318" customFormat="1" ht="17.25" customHeight="1" outlineLevel="1" thickBot="1" x14ac:dyDescent="0.25">
      <c r="B80" s="897" t="s">
        <v>8</v>
      </c>
      <c r="C80" s="332"/>
      <c r="D80" s="331"/>
      <c r="E80" s="424"/>
      <c r="F80" s="332"/>
      <c r="G80" s="332" t="s">
        <v>7</v>
      </c>
      <c r="H80" s="332"/>
      <c r="I80" s="332"/>
      <c r="J80" s="332"/>
      <c r="K80" s="335"/>
      <c r="L80" s="331"/>
      <c r="M80" s="424"/>
      <c r="N80" s="332"/>
      <c r="O80" s="332" t="s">
        <v>6</v>
      </c>
      <c r="P80" s="332"/>
      <c r="Q80" s="332"/>
      <c r="R80" s="332"/>
      <c r="S80" s="425"/>
      <c r="T80" s="426"/>
      <c r="U80" s="427"/>
      <c r="V80" s="428"/>
      <c r="W80" s="428" t="s">
        <v>5</v>
      </c>
      <c r="X80" s="428"/>
      <c r="Y80" s="428"/>
      <c r="Z80" s="428"/>
      <c r="AA80" s="425"/>
      <c r="AB80" s="426"/>
      <c r="AC80" s="427"/>
      <c r="AD80" s="428"/>
      <c r="AE80" s="428" t="s">
        <v>4</v>
      </c>
      <c r="AF80" s="428"/>
      <c r="AG80" s="428"/>
      <c r="AH80" s="428"/>
      <c r="AI80" s="425"/>
      <c r="AJ80" s="426"/>
      <c r="AK80" s="427"/>
      <c r="AL80" s="428"/>
      <c r="AM80" s="428" t="s">
        <v>3</v>
      </c>
      <c r="AN80" s="428"/>
      <c r="AO80" s="428"/>
      <c r="AP80" s="428"/>
      <c r="AQ80" s="425"/>
      <c r="AR80" s="428"/>
      <c r="AS80" s="428" t="s">
        <v>2</v>
      </c>
      <c r="AT80" s="428"/>
      <c r="AU80" s="425"/>
    </row>
    <row r="81" spans="2:48" s="318" customFormat="1" ht="14.25" customHeight="1" outlineLevel="1" x14ac:dyDescent="0.2">
      <c r="B81" s="898"/>
      <c r="C81" s="429"/>
      <c r="D81" s="331">
        <v>1</v>
      </c>
      <c r="E81" s="334">
        <v>2</v>
      </c>
      <c r="F81" s="430">
        <v>3</v>
      </c>
      <c r="G81" s="335">
        <v>4</v>
      </c>
      <c r="H81" s="331">
        <v>5</v>
      </c>
      <c r="I81" s="334">
        <v>6</v>
      </c>
      <c r="J81" s="332">
        <v>7</v>
      </c>
      <c r="K81" s="335">
        <v>8</v>
      </c>
      <c r="L81" s="331">
        <v>1</v>
      </c>
      <c r="M81" s="334">
        <v>2</v>
      </c>
      <c r="N81" s="430">
        <v>3</v>
      </c>
      <c r="O81" s="335">
        <v>4</v>
      </c>
      <c r="P81" s="331">
        <v>5</v>
      </c>
      <c r="Q81" s="334">
        <v>6</v>
      </c>
      <c r="R81" s="332">
        <v>7</v>
      </c>
      <c r="S81" s="335">
        <v>8</v>
      </c>
      <c r="T81" s="331">
        <v>1</v>
      </c>
      <c r="U81" s="334">
        <v>2</v>
      </c>
      <c r="V81" s="430">
        <v>3</v>
      </c>
      <c r="W81" s="335">
        <v>4</v>
      </c>
      <c r="X81" s="331">
        <v>5</v>
      </c>
      <c r="Y81" s="334">
        <v>6</v>
      </c>
      <c r="Z81" s="332">
        <v>7</v>
      </c>
      <c r="AA81" s="335">
        <v>8</v>
      </c>
      <c r="AB81" s="331">
        <v>1</v>
      </c>
      <c r="AC81" s="334">
        <v>2</v>
      </c>
      <c r="AD81" s="430">
        <v>3</v>
      </c>
      <c r="AE81" s="335">
        <v>4</v>
      </c>
      <c r="AF81" s="331">
        <v>5</v>
      </c>
      <c r="AG81" s="334">
        <v>6</v>
      </c>
      <c r="AH81" s="332">
        <v>7</v>
      </c>
      <c r="AI81" s="335">
        <v>8</v>
      </c>
      <c r="AJ81" s="331">
        <v>1</v>
      </c>
      <c r="AK81" s="334">
        <v>2</v>
      </c>
      <c r="AL81" s="430">
        <v>3</v>
      </c>
      <c r="AM81" s="335">
        <v>4</v>
      </c>
      <c r="AN81" s="331">
        <v>5</v>
      </c>
      <c r="AO81" s="334">
        <v>6</v>
      </c>
      <c r="AP81" s="332">
        <v>7</v>
      </c>
      <c r="AQ81" s="335">
        <v>8</v>
      </c>
      <c r="AR81" s="334">
        <v>1</v>
      </c>
      <c r="AS81" s="337">
        <v>2</v>
      </c>
      <c r="AT81" s="337">
        <v>3</v>
      </c>
      <c r="AU81" s="338">
        <v>4</v>
      </c>
      <c r="AV81" s="316" t="s">
        <v>1</v>
      </c>
    </row>
    <row r="82" spans="2:48" s="318" customFormat="1" ht="16.5" customHeight="1" outlineLevel="1" x14ac:dyDescent="0.2">
      <c r="B82" s="431" t="s">
        <v>46</v>
      </c>
      <c r="C82" s="432"/>
      <c r="D82" s="433">
        <f t="shared" ref="D82:S97" si="0">IF($B82&lt;&gt;"",COUNTIF(D$12:D$77,$B82),0)</f>
        <v>0</v>
      </c>
      <c r="E82" s="434">
        <f t="shared" si="0"/>
        <v>0</v>
      </c>
      <c r="F82" s="434">
        <f t="shared" si="0"/>
        <v>0</v>
      </c>
      <c r="G82" s="434">
        <f t="shared" si="0"/>
        <v>0</v>
      </c>
      <c r="H82" s="434">
        <f t="shared" si="0"/>
        <v>0</v>
      </c>
      <c r="I82" s="434">
        <f t="shared" si="0"/>
        <v>0</v>
      </c>
      <c r="J82" s="434">
        <f t="shared" si="0"/>
        <v>0</v>
      </c>
      <c r="K82" s="435">
        <f t="shared" si="0"/>
        <v>0</v>
      </c>
      <c r="L82" s="433">
        <f t="shared" si="0"/>
        <v>0</v>
      </c>
      <c r="M82" s="434">
        <f t="shared" si="0"/>
        <v>0</v>
      </c>
      <c r="N82" s="434">
        <f t="shared" si="0"/>
        <v>0</v>
      </c>
      <c r="O82" s="434">
        <f t="shared" si="0"/>
        <v>0</v>
      </c>
      <c r="P82" s="434">
        <f t="shared" si="0"/>
        <v>0</v>
      </c>
      <c r="Q82" s="434">
        <f t="shared" si="0"/>
        <v>0</v>
      </c>
      <c r="R82" s="434">
        <f t="shared" si="0"/>
        <v>0</v>
      </c>
      <c r="S82" s="435">
        <f t="shared" si="0"/>
        <v>0</v>
      </c>
      <c r="T82" s="433">
        <f t="shared" ref="T82:AI97" si="1">IF($B82&lt;&gt;"",COUNTIF(T$12:T$77,$B82),0)</f>
        <v>1</v>
      </c>
      <c r="U82" s="434">
        <f t="shared" si="1"/>
        <v>0</v>
      </c>
      <c r="V82" s="434">
        <f t="shared" si="1"/>
        <v>1</v>
      </c>
      <c r="W82" s="434">
        <f t="shared" si="1"/>
        <v>0</v>
      </c>
      <c r="X82" s="434">
        <f t="shared" si="1"/>
        <v>1</v>
      </c>
      <c r="Y82" s="434">
        <f t="shared" si="1"/>
        <v>0</v>
      </c>
      <c r="Z82" s="434">
        <f t="shared" si="1"/>
        <v>1</v>
      </c>
      <c r="AA82" s="435">
        <f t="shared" si="1"/>
        <v>0</v>
      </c>
      <c r="AB82" s="433">
        <f t="shared" si="1"/>
        <v>0</v>
      </c>
      <c r="AC82" s="434">
        <f t="shared" si="1"/>
        <v>0</v>
      </c>
      <c r="AD82" s="434">
        <f t="shared" si="1"/>
        <v>0</v>
      </c>
      <c r="AE82" s="434">
        <f t="shared" si="1"/>
        <v>0</v>
      </c>
      <c r="AF82" s="434">
        <f t="shared" si="1"/>
        <v>1</v>
      </c>
      <c r="AG82" s="434">
        <f t="shared" si="1"/>
        <v>0</v>
      </c>
      <c r="AH82" s="434">
        <f t="shared" si="1"/>
        <v>0</v>
      </c>
      <c r="AI82" s="435">
        <f t="shared" si="1"/>
        <v>0</v>
      </c>
      <c r="AJ82" s="433">
        <f t="shared" ref="AH82:AU97" si="2">IF($B82&lt;&gt;"",COUNTIF(AJ$12:AJ$77,$B82),0)</f>
        <v>0</v>
      </c>
      <c r="AK82" s="434">
        <f t="shared" si="2"/>
        <v>0</v>
      </c>
      <c r="AL82" s="434">
        <f t="shared" si="2"/>
        <v>0</v>
      </c>
      <c r="AM82" s="434">
        <f t="shared" si="2"/>
        <v>0</v>
      </c>
      <c r="AN82" s="434">
        <f t="shared" si="2"/>
        <v>0</v>
      </c>
      <c r="AO82" s="434">
        <f t="shared" si="2"/>
        <v>0</v>
      </c>
      <c r="AP82" s="434">
        <f t="shared" si="2"/>
        <v>0</v>
      </c>
      <c r="AQ82" s="435">
        <f t="shared" si="2"/>
        <v>0</v>
      </c>
      <c r="AR82" s="436">
        <f t="shared" si="2"/>
        <v>0</v>
      </c>
      <c r="AS82" s="434">
        <f t="shared" si="2"/>
        <v>0</v>
      </c>
      <c r="AT82" s="434">
        <f t="shared" si="2"/>
        <v>0</v>
      </c>
      <c r="AU82" s="434">
        <f t="shared" si="2"/>
        <v>0</v>
      </c>
      <c r="AV82" s="437">
        <f t="shared" ref="AV82:AV103" si="3">SUM(D82:AU82)*2</f>
        <v>10</v>
      </c>
    </row>
    <row r="83" spans="2:48" s="318" customFormat="1" ht="18" customHeight="1" outlineLevel="1" x14ac:dyDescent="0.2">
      <c r="B83" s="438" t="s">
        <v>31</v>
      </c>
      <c r="C83" s="439"/>
      <c r="D83" s="433">
        <f t="shared" si="0"/>
        <v>1</v>
      </c>
      <c r="E83" s="434">
        <f t="shared" si="0"/>
        <v>0</v>
      </c>
      <c r="F83" s="434">
        <f t="shared" si="0"/>
        <v>0</v>
      </c>
      <c r="G83" s="434">
        <f t="shared" si="0"/>
        <v>0</v>
      </c>
      <c r="H83" s="434">
        <f t="shared" si="0"/>
        <v>1</v>
      </c>
      <c r="I83" s="434">
        <f t="shared" si="0"/>
        <v>0</v>
      </c>
      <c r="J83" s="434">
        <f t="shared" si="0"/>
        <v>0</v>
      </c>
      <c r="K83" s="435">
        <f t="shared" si="0"/>
        <v>0</v>
      </c>
      <c r="L83" s="433">
        <f t="shared" si="0"/>
        <v>1</v>
      </c>
      <c r="M83" s="434">
        <f t="shared" si="0"/>
        <v>0</v>
      </c>
      <c r="N83" s="434">
        <f t="shared" si="0"/>
        <v>1</v>
      </c>
      <c r="O83" s="434">
        <f t="shared" si="0"/>
        <v>0</v>
      </c>
      <c r="P83" s="434">
        <f t="shared" si="0"/>
        <v>0</v>
      </c>
      <c r="Q83" s="434">
        <f t="shared" si="0"/>
        <v>0</v>
      </c>
      <c r="R83" s="434">
        <f t="shared" si="0"/>
        <v>0</v>
      </c>
      <c r="S83" s="435">
        <f t="shared" si="0"/>
        <v>0</v>
      </c>
      <c r="T83" s="433">
        <f t="shared" si="1"/>
        <v>0</v>
      </c>
      <c r="U83" s="434">
        <f t="shared" si="1"/>
        <v>0</v>
      </c>
      <c r="V83" s="434">
        <f t="shared" si="1"/>
        <v>0</v>
      </c>
      <c r="W83" s="434">
        <f t="shared" si="1"/>
        <v>0</v>
      </c>
      <c r="X83" s="434">
        <f t="shared" si="1"/>
        <v>0</v>
      </c>
      <c r="Y83" s="434">
        <f t="shared" si="1"/>
        <v>0</v>
      </c>
      <c r="Z83" s="434">
        <f t="shared" si="1"/>
        <v>0</v>
      </c>
      <c r="AA83" s="435">
        <f t="shared" si="1"/>
        <v>0</v>
      </c>
      <c r="AB83" s="433">
        <f t="shared" si="1"/>
        <v>0</v>
      </c>
      <c r="AC83" s="434">
        <f t="shared" si="1"/>
        <v>0</v>
      </c>
      <c r="AD83" s="434">
        <f t="shared" si="1"/>
        <v>0</v>
      </c>
      <c r="AE83" s="434">
        <f t="shared" si="1"/>
        <v>0</v>
      </c>
      <c r="AF83" s="434">
        <f t="shared" si="1"/>
        <v>0</v>
      </c>
      <c r="AG83" s="434">
        <f t="shared" si="1"/>
        <v>0</v>
      </c>
      <c r="AH83" s="434">
        <f t="shared" si="2"/>
        <v>0</v>
      </c>
      <c r="AI83" s="435">
        <f t="shared" si="2"/>
        <v>0</v>
      </c>
      <c r="AJ83" s="433">
        <f t="shared" si="2"/>
        <v>0</v>
      </c>
      <c r="AK83" s="434">
        <f t="shared" si="2"/>
        <v>0</v>
      </c>
      <c r="AL83" s="434">
        <f t="shared" si="2"/>
        <v>0</v>
      </c>
      <c r="AM83" s="434">
        <f t="shared" si="2"/>
        <v>0</v>
      </c>
      <c r="AN83" s="434">
        <f t="shared" si="2"/>
        <v>0</v>
      </c>
      <c r="AO83" s="434">
        <f t="shared" si="2"/>
        <v>0</v>
      </c>
      <c r="AP83" s="434">
        <f t="shared" si="2"/>
        <v>0</v>
      </c>
      <c r="AQ83" s="435">
        <f t="shared" si="2"/>
        <v>0</v>
      </c>
      <c r="AR83" s="436">
        <f t="shared" si="2"/>
        <v>0</v>
      </c>
      <c r="AS83" s="434">
        <f t="shared" si="2"/>
        <v>0</v>
      </c>
      <c r="AT83" s="434">
        <f t="shared" si="2"/>
        <v>0</v>
      </c>
      <c r="AU83" s="434">
        <f t="shared" si="2"/>
        <v>0</v>
      </c>
      <c r="AV83" s="440">
        <f t="shared" si="3"/>
        <v>8</v>
      </c>
    </row>
    <row r="84" spans="2:48" s="318" customFormat="1" ht="16.5" customHeight="1" outlineLevel="1" x14ac:dyDescent="0.2">
      <c r="B84" s="438" t="s">
        <v>45</v>
      </c>
      <c r="C84" s="439"/>
      <c r="D84" s="433">
        <f t="shared" si="0"/>
        <v>0</v>
      </c>
      <c r="E84" s="434">
        <f t="shared" si="0"/>
        <v>0</v>
      </c>
      <c r="F84" s="434">
        <f t="shared" si="0"/>
        <v>0</v>
      </c>
      <c r="G84" s="434">
        <f t="shared" si="0"/>
        <v>0</v>
      </c>
      <c r="H84" s="434">
        <f t="shared" si="0"/>
        <v>0</v>
      </c>
      <c r="I84" s="434">
        <f t="shared" si="0"/>
        <v>0</v>
      </c>
      <c r="J84" s="434">
        <f t="shared" si="0"/>
        <v>0</v>
      </c>
      <c r="K84" s="435">
        <f t="shared" si="0"/>
        <v>0</v>
      </c>
      <c r="L84" s="433">
        <f t="shared" si="0"/>
        <v>0</v>
      </c>
      <c r="M84" s="434">
        <f t="shared" si="0"/>
        <v>0</v>
      </c>
      <c r="N84" s="434">
        <f t="shared" si="0"/>
        <v>0</v>
      </c>
      <c r="O84" s="434">
        <f t="shared" si="0"/>
        <v>0</v>
      </c>
      <c r="P84" s="434">
        <f t="shared" si="0"/>
        <v>1</v>
      </c>
      <c r="Q84" s="434">
        <f t="shared" si="0"/>
        <v>0</v>
      </c>
      <c r="R84" s="434">
        <f t="shared" si="0"/>
        <v>1</v>
      </c>
      <c r="S84" s="435">
        <f t="shared" si="0"/>
        <v>0</v>
      </c>
      <c r="T84" s="433">
        <f t="shared" si="1"/>
        <v>0</v>
      </c>
      <c r="U84" s="434">
        <f t="shared" si="1"/>
        <v>0</v>
      </c>
      <c r="V84" s="434">
        <f t="shared" si="1"/>
        <v>0</v>
      </c>
      <c r="W84" s="434">
        <f t="shared" si="1"/>
        <v>0</v>
      </c>
      <c r="X84" s="434">
        <f t="shared" si="1"/>
        <v>0</v>
      </c>
      <c r="Y84" s="434">
        <f t="shared" si="1"/>
        <v>0</v>
      </c>
      <c r="Z84" s="434">
        <f t="shared" si="1"/>
        <v>0</v>
      </c>
      <c r="AA84" s="435">
        <f t="shared" si="1"/>
        <v>0</v>
      </c>
      <c r="AB84" s="433">
        <f t="shared" si="1"/>
        <v>0</v>
      </c>
      <c r="AC84" s="434">
        <f t="shared" si="1"/>
        <v>0</v>
      </c>
      <c r="AD84" s="434">
        <f t="shared" si="1"/>
        <v>1</v>
      </c>
      <c r="AE84" s="434">
        <f t="shared" si="1"/>
        <v>0</v>
      </c>
      <c r="AF84" s="434">
        <f t="shared" si="1"/>
        <v>0</v>
      </c>
      <c r="AG84" s="434">
        <f t="shared" si="1"/>
        <v>0</v>
      </c>
      <c r="AH84" s="434">
        <f t="shared" si="2"/>
        <v>0</v>
      </c>
      <c r="AI84" s="435">
        <f t="shared" si="2"/>
        <v>0</v>
      </c>
      <c r="AJ84" s="433">
        <f t="shared" si="2"/>
        <v>0</v>
      </c>
      <c r="AK84" s="434">
        <f t="shared" si="2"/>
        <v>0</v>
      </c>
      <c r="AL84" s="434">
        <f t="shared" si="2"/>
        <v>0</v>
      </c>
      <c r="AM84" s="434">
        <f t="shared" si="2"/>
        <v>0</v>
      </c>
      <c r="AN84" s="434">
        <f t="shared" si="2"/>
        <v>0</v>
      </c>
      <c r="AO84" s="434">
        <f t="shared" si="2"/>
        <v>0</v>
      </c>
      <c r="AP84" s="434">
        <f t="shared" si="2"/>
        <v>0</v>
      </c>
      <c r="AQ84" s="435">
        <f t="shared" si="2"/>
        <v>0</v>
      </c>
      <c r="AR84" s="436">
        <f t="shared" si="2"/>
        <v>0</v>
      </c>
      <c r="AS84" s="434">
        <f t="shared" si="2"/>
        <v>0</v>
      </c>
      <c r="AT84" s="434">
        <f t="shared" si="2"/>
        <v>0</v>
      </c>
      <c r="AU84" s="434">
        <f t="shared" si="2"/>
        <v>0</v>
      </c>
      <c r="AV84" s="440">
        <f t="shared" si="3"/>
        <v>6</v>
      </c>
    </row>
    <row r="85" spans="2:48" s="318" customFormat="1" ht="18" customHeight="1" outlineLevel="1" x14ac:dyDescent="0.2">
      <c r="B85" s="438" t="s">
        <v>113</v>
      </c>
      <c r="C85" s="439"/>
      <c r="D85" s="433">
        <f t="shared" si="0"/>
        <v>0</v>
      </c>
      <c r="E85" s="434">
        <f t="shared" si="0"/>
        <v>0</v>
      </c>
      <c r="F85" s="434">
        <f t="shared" si="0"/>
        <v>1</v>
      </c>
      <c r="G85" s="434">
        <f t="shared" si="0"/>
        <v>0</v>
      </c>
      <c r="H85" s="434">
        <f t="shared" si="0"/>
        <v>1</v>
      </c>
      <c r="I85" s="434">
        <f t="shared" si="0"/>
        <v>0</v>
      </c>
      <c r="J85" s="434">
        <f t="shared" si="0"/>
        <v>0</v>
      </c>
      <c r="K85" s="435">
        <f t="shared" si="0"/>
        <v>0</v>
      </c>
      <c r="L85" s="433">
        <f t="shared" si="0"/>
        <v>1</v>
      </c>
      <c r="M85" s="434">
        <f t="shared" si="0"/>
        <v>0</v>
      </c>
      <c r="N85" s="434">
        <f t="shared" si="0"/>
        <v>0</v>
      </c>
      <c r="O85" s="434">
        <f t="shared" si="0"/>
        <v>0</v>
      </c>
      <c r="P85" s="434">
        <f t="shared" si="0"/>
        <v>0</v>
      </c>
      <c r="Q85" s="434">
        <f t="shared" si="0"/>
        <v>0</v>
      </c>
      <c r="R85" s="434">
        <f t="shared" si="0"/>
        <v>1</v>
      </c>
      <c r="S85" s="435">
        <f t="shared" si="0"/>
        <v>0</v>
      </c>
      <c r="T85" s="433">
        <f t="shared" si="1"/>
        <v>1</v>
      </c>
      <c r="U85" s="434">
        <f t="shared" si="1"/>
        <v>0</v>
      </c>
      <c r="V85" s="434">
        <f t="shared" si="1"/>
        <v>0</v>
      </c>
      <c r="W85" s="434">
        <f t="shared" si="1"/>
        <v>0</v>
      </c>
      <c r="X85" s="434">
        <f t="shared" si="1"/>
        <v>1</v>
      </c>
      <c r="Y85" s="434">
        <f t="shared" si="1"/>
        <v>0</v>
      </c>
      <c r="Z85" s="434">
        <f t="shared" si="1"/>
        <v>1</v>
      </c>
      <c r="AA85" s="435">
        <f t="shared" si="1"/>
        <v>0</v>
      </c>
      <c r="AB85" s="433">
        <f t="shared" si="1"/>
        <v>0</v>
      </c>
      <c r="AC85" s="434">
        <f t="shared" si="1"/>
        <v>0</v>
      </c>
      <c r="AD85" s="434">
        <f t="shared" si="1"/>
        <v>1</v>
      </c>
      <c r="AE85" s="434">
        <f t="shared" si="1"/>
        <v>0</v>
      </c>
      <c r="AF85" s="434">
        <f t="shared" si="1"/>
        <v>1</v>
      </c>
      <c r="AG85" s="434">
        <f t="shared" si="1"/>
        <v>0</v>
      </c>
      <c r="AH85" s="434">
        <f t="shared" si="2"/>
        <v>1</v>
      </c>
      <c r="AI85" s="435">
        <f t="shared" si="2"/>
        <v>0</v>
      </c>
      <c r="AJ85" s="433">
        <f t="shared" si="2"/>
        <v>1</v>
      </c>
      <c r="AK85" s="434">
        <f t="shared" si="2"/>
        <v>0</v>
      </c>
      <c r="AL85" s="434">
        <f t="shared" si="2"/>
        <v>1</v>
      </c>
      <c r="AM85" s="434">
        <f t="shared" si="2"/>
        <v>0</v>
      </c>
      <c r="AN85" s="434">
        <f t="shared" si="2"/>
        <v>1</v>
      </c>
      <c r="AO85" s="434">
        <f t="shared" si="2"/>
        <v>0</v>
      </c>
      <c r="AP85" s="434">
        <f t="shared" si="2"/>
        <v>0</v>
      </c>
      <c r="AQ85" s="435">
        <f t="shared" si="2"/>
        <v>0</v>
      </c>
      <c r="AR85" s="436">
        <f t="shared" si="2"/>
        <v>0</v>
      </c>
      <c r="AS85" s="434">
        <f t="shared" si="2"/>
        <v>0</v>
      </c>
      <c r="AT85" s="434">
        <f t="shared" si="2"/>
        <v>0</v>
      </c>
      <c r="AU85" s="434">
        <f t="shared" si="2"/>
        <v>0</v>
      </c>
      <c r="AV85" s="440">
        <f t="shared" si="3"/>
        <v>26</v>
      </c>
    </row>
    <row r="86" spans="2:48" s="318" customFormat="1" ht="18" customHeight="1" outlineLevel="1" x14ac:dyDescent="0.2">
      <c r="B86" s="438" t="s">
        <v>149</v>
      </c>
      <c r="C86" s="439"/>
      <c r="D86" s="433">
        <f t="shared" si="0"/>
        <v>0</v>
      </c>
      <c r="E86" s="434">
        <f t="shared" si="0"/>
        <v>0</v>
      </c>
      <c r="F86" s="434">
        <f t="shared" si="0"/>
        <v>0</v>
      </c>
      <c r="G86" s="434">
        <f t="shared" si="0"/>
        <v>0</v>
      </c>
      <c r="H86" s="434">
        <f t="shared" si="0"/>
        <v>0</v>
      </c>
      <c r="I86" s="434">
        <f t="shared" si="0"/>
        <v>0</v>
      </c>
      <c r="J86" s="434">
        <f t="shared" si="0"/>
        <v>1</v>
      </c>
      <c r="K86" s="435">
        <f t="shared" si="0"/>
        <v>0</v>
      </c>
      <c r="L86" s="433">
        <f t="shared" si="0"/>
        <v>0</v>
      </c>
      <c r="M86" s="434">
        <f t="shared" si="0"/>
        <v>0</v>
      </c>
      <c r="N86" s="434">
        <f t="shared" si="0"/>
        <v>0</v>
      </c>
      <c r="O86" s="434">
        <f t="shared" si="0"/>
        <v>0</v>
      </c>
      <c r="P86" s="434">
        <f t="shared" si="0"/>
        <v>1</v>
      </c>
      <c r="Q86" s="434">
        <f t="shared" si="0"/>
        <v>0</v>
      </c>
      <c r="R86" s="434">
        <f t="shared" si="0"/>
        <v>1</v>
      </c>
      <c r="S86" s="435">
        <f t="shared" si="0"/>
        <v>0</v>
      </c>
      <c r="T86" s="433">
        <f t="shared" si="1"/>
        <v>1</v>
      </c>
      <c r="U86" s="434">
        <f t="shared" si="1"/>
        <v>0</v>
      </c>
      <c r="V86" s="434">
        <f t="shared" si="1"/>
        <v>0</v>
      </c>
      <c r="W86" s="434">
        <f t="shared" si="1"/>
        <v>0</v>
      </c>
      <c r="X86" s="434">
        <f t="shared" si="1"/>
        <v>1</v>
      </c>
      <c r="Y86" s="434">
        <f t="shared" si="1"/>
        <v>0</v>
      </c>
      <c r="Z86" s="434">
        <f t="shared" si="1"/>
        <v>0</v>
      </c>
      <c r="AA86" s="435">
        <f t="shared" si="1"/>
        <v>0</v>
      </c>
      <c r="AB86" s="433">
        <f t="shared" si="1"/>
        <v>1</v>
      </c>
      <c r="AC86" s="434">
        <f t="shared" si="1"/>
        <v>0</v>
      </c>
      <c r="AD86" s="434">
        <f t="shared" si="1"/>
        <v>1</v>
      </c>
      <c r="AE86" s="434">
        <f t="shared" si="1"/>
        <v>0</v>
      </c>
      <c r="AF86" s="434">
        <f t="shared" si="1"/>
        <v>0</v>
      </c>
      <c r="AG86" s="434">
        <f t="shared" si="1"/>
        <v>0</v>
      </c>
      <c r="AH86" s="434">
        <f t="shared" si="2"/>
        <v>0</v>
      </c>
      <c r="AI86" s="435">
        <f t="shared" si="2"/>
        <v>0</v>
      </c>
      <c r="AJ86" s="433">
        <f t="shared" si="2"/>
        <v>0</v>
      </c>
      <c r="AK86" s="434">
        <f t="shared" si="2"/>
        <v>0</v>
      </c>
      <c r="AL86" s="434">
        <f t="shared" si="2"/>
        <v>0</v>
      </c>
      <c r="AM86" s="434">
        <f t="shared" si="2"/>
        <v>0</v>
      </c>
      <c r="AN86" s="434">
        <f t="shared" si="2"/>
        <v>0</v>
      </c>
      <c r="AO86" s="434">
        <f t="shared" si="2"/>
        <v>0</v>
      </c>
      <c r="AP86" s="434">
        <f t="shared" si="2"/>
        <v>1</v>
      </c>
      <c r="AQ86" s="435">
        <f t="shared" si="2"/>
        <v>0</v>
      </c>
      <c r="AR86" s="436">
        <f t="shared" si="2"/>
        <v>0</v>
      </c>
      <c r="AS86" s="434">
        <f t="shared" si="2"/>
        <v>0</v>
      </c>
      <c r="AT86" s="434">
        <f t="shared" si="2"/>
        <v>0</v>
      </c>
      <c r="AU86" s="434">
        <f t="shared" si="2"/>
        <v>0</v>
      </c>
      <c r="AV86" s="440">
        <f t="shared" si="3"/>
        <v>16</v>
      </c>
    </row>
    <row r="87" spans="2:48" s="318" customFormat="1" ht="18" customHeight="1" outlineLevel="1" x14ac:dyDescent="0.2">
      <c r="B87" s="438" t="s">
        <v>48</v>
      </c>
      <c r="C87" s="439"/>
      <c r="D87" s="433">
        <f t="shared" si="0"/>
        <v>1</v>
      </c>
      <c r="E87" s="434">
        <f t="shared" si="0"/>
        <v>0</v>
      </c>
      <c r="F87" s="434">
        <f t="shared" si="0"/>
        <v>0</v>
      </c>
      <c r="G87" s="434">
        <f t="shared" si="0"/>
        <v>0</v>
      </c>
      <c r="H87" s="434">
        <f t="shared" si="0"/>
        <v>0</v>
      </c>
      <c r="I87" s="434">
        <f t="shared" si="0"/>
        <v>0</v>
      </c>
      <c r="J87" s="434">
        <f t="shared" si="0"/>
        <v>1</v>
      </c>
      <c r="K87" s="435">
        <f t="shared" si="0"/>
        <v>0</v>
      </c>
      <c r="L87" s="433">
        <f t="shared" si="0"/>
        <v>1</v>
      </c>
      <c r="M87" s="434">
        <f t="shared" si="0"/>
        <v>0</v>
      </c>
      <c r="N87" s="434">
        <f t="shared" si="0"/>
        <v>1</v>
      </c>
      <c r="O87" s="434">
        <f t="shared" si="0"/>
        <v>0</v>
      </c>
      <c r="P87" s="434">
        <f t="shared" si="0"/>
        <v>1</v>
      </c>
      <c r="Q87" s="434">
        <f t="shared" si="0"/>
        <v>0</v>
      </c>
      <c r="R87" s="434">
        <f t="shared" si="0"/>
        <v>0</v>
      </c>
      <c r="S87" s="435">
        <f t="shared" si="0"/>
        <v>0</v>
      </c>
      <c r="T87" s="433">
        <f t="shared" si="1"/>
        <v>0</v>
      </c>
      <c r="U87" s="434">
        <f t="shared" si="1"/>
        <v>0</v>
      </c>
      <c r="V87" s="434">
        <f t="shared" si="1"/>
        <v>0</v>
      </c>
      <c r="W87" s="434">
        <f t="shared" si="1"/>
        <v>0</v>
      </c>
      <c r="X87" s="434">
        <f t="shared" si="1"/>
        <v>0</v>
      </c>
      <c r="Y87" s="434">
        <f t="shared" si="1"/>
        <v>0</v>
      </c>
      <c r="Z87" s="434">
        <f t="shared" si="1"/>
        <v>0</v>
      </c>
      <c r="AA87" s="435">
        <f t="shared" si="1"/>
        <v>0</v>
      </c>
      <c r="AB87" s="433">
        <f t="shared" si="1"/>
        <v>1</v>
      </c>
      <c r="AC87" s="434">
        <f t="shared" si="1"/>
        <v>0</v>
      </c>
      <c r="AD87" s="434">
        <f t="shared" si="1"/>
        <v>1</v>
      </c>
      <c r="AE87" s="434">
        <f t="shared" si="1"/>
        <v>0</v>
      </c>
      <c r="AF87" s="434">
        <f t="shared" si="1"/>
        <v>0</v>
      </c>
      <c r="AG87" s="434">
        <f t="shared" si="1"/>
        <v>0</v>
      </c>
      <c r="AH87" s="434">
        <f t="shared" si="2"/>
        <v>1</v>
      </c>
      <c r="AI87" s="435">
        <f t="shared" si="2"/>
        <v>0</v>
      </c>
      <c r="AJ87" s="433">
        <f t="shared" si="2"/>
        <v>1</v>
      </c>
      <c r="AK87" s="434">
        <f t="shared" si="2"/>
        <v>0</v>
      </c>
      <c r="AL87" s="434">
        <f t="shared" si="2"/>
        <v>1</v>
      </c>
      <c r="AM87" s="434">
        <f t="shared" si="2"/>
        <v>0</v>
      </c>
      <c r="AN87" s="434">
        <f t="shared" si="2"/>
        <v>1</v>
      </c>
      <c r="AO87" s="434">
        <f t="shared" si="2"/>
        <v>0</v>
      </c>
      <c r="AP87" s="434">
        <f t="shared" si="2"/>
        <v>1</v>
      </c>
      <c r="AQ87" s="435">
        <f t="shared" si="2"/>
        <v>0</v>
      </c>
      <c r="AR87" s="436">
        <f t="shared" si="2"/>
        <v>0</v>
      </c>
      <c r="AS87" s="434">
        <f t="shared" si="2"/>
        <v>0</v>
      </c>
      <c r="AT87" s="434">
        <f t="shared" si="2"/>
        <v>0</v>
      </c>
      <c r="AU87" s="434">
        <f t="shared" si="2"/>
        <v>0</v>
      </c>
      <c r="AV87" s="440">
        <f t="shared" si="3"/>
        <v>24</v>
      </c>
    </row>
    <row r="88" spans="2:48" s="318" customFormat="1" ht="16.5" customHeight="1" outlineLevel="1" x14ac:dyDescent="0.2">
      <c r="B88" s="438" t="s">
        <v>49</v>
      </c>
      <c r="C88" s="439"/>
      <c r="D88" s="433">
        <f t="shared" si="0"/>
        <v>1</v>
      </c>
      <c r="E88" s="434">
        <f t="shared" si="0"/>
        <v>0</v>
      </c>
      <c r="F88" s="434">
        <f t="shared" si="0"/>
        <v>1</v>
      </c>
      <c r="G88" s="434">
        <f t="shared" si="0"/>
        <v>0</v>
      </c>
      <c r="H88" s="434">
        <f t="shared" si="0"/>
        <v>0</v>
      </c>
      <c r="I88" s="434">
        <f t="shared" si="0"/>
        <v>0</v>
      </c>
      <c r="J88" s="434">
        <f t="shared" si="0"/>
        <v>1</v>
      </c>
      <c r="K88" s="435">
        <f t="shared" si="0"/>
        <v>0</v>
      </c>
      <c r="L88" s="433">
        <f t="shared" si="0"/>
        <v>0</v>
      </c>
      <c r="M88" s="434">
        <f t="shared" si="0"/>
        <v>0</v>
      </c>
      <c r="N88" s="434">
        <f t="shared" si="0"/>
        <v>1</v>
      </c>
      <c r="O88" s="434">
        <f t="shared" si="0"/>
        <v>0</v>
      </c>
      <c r="P88" s="434">
        <f t="shared" si="0"/>
        <v>1</v>
      </c>
      <c r="Q88" s="434">
        <f t="shared" si="0"/>
        <v>0</v>
      </c>
      <c r="R88" s="434">
        <f t="shared" si="0"/>
        <v>1</v>
      </c>
      <c r="S88" s="435">
        <f t="shared" si="0"/>
        <v>0</v>
      </c>
      <c r="T88" s="433">
        <f t="shared" si="1"/>
        <v>0</v>
      </c>
      <c r="U88" s="434">
        <f t="shared" si="1"/>
        <v>0</v>
      </c>
      <c r="V88" s="434">
        <f t="shared" si="1"/>
        <v>1</v>
      </c>
      <c r="W88" s="434">
        <f t="shared" si="1"/>
        <v>0</v>
      </c>
      <c r="X88" s="434">
        <f t="shared" si="1"/>
        <v>1</v>
      </c>
      <c r="Y88" s="434">
        <f t="shared" si="1"/>
        <v>0</v>
      </c>
      <c r="Z88" s="434">
        <f t="shared" si="1"/>
        <v>1</v>
      </c>
      <c r="AA88" s="435">
        <f t="shared" si="1"/>
        <v>0</v>
      </c>
      <c r="AB88" s="433">
        <f t="shared" si="1"/>
        <v>1</v>
      </c>
      <c r="AC88" s="434">
        <f t="shared" si="1"/>
        <v>0</v>
      </c>
      <c r="AD88" s="434">
        <f t="shared" si="1"/>
        <v>1</v>
      </c>
      <c r="AE88" s="434">
        <f t="shared" si="1"/>
        <v>0</v>
      </c>
      <c r="AF88" s="434">
        <f t="shared" si="1"/>
        <v>1</v>
      </c>
      <c r="AG88" s="434">
        <f t="shared" si="1"/>
        <v>0</v>
      </c>
      <c r="AH88" s="434">
        <f t="shared" si="2"/>
        <v>1</v>
      </c>
      <c r="AI88" s="435">
        <f t="shared" si="2"/>
        <v>0</v>
      </c>
      <c r="AJ88" s="433">
        <f t="shared" si="2"/>
        <v>0</v>
      </c>
      <c r="AK88" s="434">
        <f t="shared" si="2"/>
        <v>0</v>
      </c>
      <c r="AL88" s="434">
        <f t="shared" si="2"/>
        <v>0</v>
      </c>
      <c r="AM88" s="434">
        <f t="shared" si="2"/>
        <v>0</v>
      </c>
      <c r="AN88" s="434">
        <f t="shared" si="2"/>
        <v>1</v>
      </c>
      <c r="AO88" s="434">
        <f t="shared" si="2"/>
        <v>0</v>
      </c>
      <c r="AP88" s="434">
        <f t="shared" si="2"/>
        <v>1</v>
      </c>
      <c r="AQ88" s="435">
        <f t="shared" si="2"/>
        <v>0</v>
      </c>
      <c r="AR88" s="436">
        <f t="shared" si="2"/>
        <v>0</v>
      </c>
      <c r="AS88" s="434">
        <f t="shared" si="2"/>
        <v>0</v>
      </c>
      <c r="AT88" s="434">
        <f t="shared" si="2"/>
        <v>0</v>
      </c>
      <c r="AU88" s="434">
        <f t="shared" si="2"/>
        <v>0</v>
      </c>
      <c r="AV88" s="440">
        <f t="shared" si="3"/>
        <v>30</v>
      </c>
    </row>
    <row r="89" spans="2:48" s="318" customFormat="1" ht="16.5" customHeight="1" outlineLevel="1" x14ac:dyDescent="0.2">
      <c r="B89" s="438" t="s">
        <v>50</v>
      </c>
      <c r="C89" s="439"/>
      <c r="D89" s="433">
        <f t="shared" si="0"/>
        <v>0</v>
      </c>
      <c r="E89" s="434">
        <f t="shared" si="0"/>
        <v>0</v>
      </c>
      <c r="F89" s="434">
        <f t="shared" si="0"/>
        <v>0</v>
      </c>
      <c r="G89" s="434">
        <f t="shared" si="0"/>
        <v>0</v>
      </c>
      <c r="H89" s="434">
        <f t="shared" si="0"/>
        <v>0</v>
      </c>
      <c r="I89" s="434">
        <f t="shared" si="0"/>
        <v>0</v>
      </c>
      <c r="J89" s="434">
        <f t="shared" si="0"/>
        <v>0</v>
      </c>
      <c r="K89" s="435">
        <f t="shared" si="0"/>
        <v>0</v>
      </c>
      <c r="L89" s="433">
        <f t="shared" si="0"/>
        <v>1</v>
      </c>
      <c r="M89" s="434">
        <f t="shared" si="0"/>
        <v>0</v>
      </c>
      <c r="N89" s="434">
        <f t="shared" si="0"/>
        <v>1</v>
      </c>
      <c r="O89" s="434">
        <f t="shared" si="0"/>
        <v>0</v>
      </c>
      <c r="P89" s="434">
        <f t="shared" si="0"/>
        <v>0</v>
      </c>
      <c r="Q89" s="434">
        <f t="shared" si="0"/>
        <v>0</v>
      </c>
      <c r="R89" s="434">
        <f t="shared" si="0"/>
        <v>0</v>
      </c>
      <c r="S89" s="435">
        <f t="shared" si="0"/>
        <v>0</v>
      </c>
      <c r="T89" s="433">
        <f t="shared" si="1"/>
        <v>0</v>
      </c>
      <c r="U89" s="434">
        <f t="shared" si="1"/>
        <v>0</v>
      </c>
      <c r="V89" s="434">
        <f t="shared" si="1"/>
        <v>0</v>
      </c>
      <c r="W89" s="434">
        <f t="shared" si="1"/>
        <v>0</v>
      </c>
      <c r="X89" s="434">
        <f t="shared" si="1"/>
        <v>0</v>
      </c>
      <c r="Y89" s="434">
        <f t="shared" si="1"/>
        <v>0</v>
      </c>
      <c r="Z89" s="434">
        <f t="shared" si="1"/>
        <v>1</v>
      </c>
      <c r="AA89" s="435">
        <f t="shared" si="1"/>
        <v>0</v>
      </c>
      <c r="AB89" s="433">
        <f t="shared" si="1"/>
        <v>1</v>
      </c>
      <c r="AC89" s="434">
        <f t="shared" si="1"/>
        <v>0</v>
      </c>
      <c r="AD89" s="434">
        <f t="shared" si="1"/>
        <v>0</v>
      </c>
      <c r="AE89" s="434">
        <f t="shared" si="1"/>
        <v>0</v>
      </c>
      <c r="AF89" s="434">
        <f t="shared" si="1"/>
        <v>1</v>
      </c>
      <c r="AG89" s="434">
        <f t="shared" si="1"/>
        <v>0</v>
      </c>
      <c r="AH89" s="434">
        <f t="shared" si="2"/>
        <v>1</v>
      </c>
      <c r="AI89" s="435">
        <f t="shared" si="2"/>
        <v>0</v>
      </c>
      <c r="AJ89" s="433">
        <f t="shared" si="2"/>
        <v>1</v>
      </c>
      <c r="AK89" s="434">
        <f t="shared" si="2"/>
        <v>0</v>
      </c>
      <c r="AL89" s="434">
        <f t="shared" si="2"/>
        <v>1</v>
      </c>
      <c r="AM89" s="434">
        <f t="shared" si="2"/>
        <v>0</v>
      </c>
      <c r="AN89" s="434">
        <f t="shared" si="2"/>
        <v>0</v>
      </c>
      <c r="AO89" s="434">
        <f t="shared" si="2"/>
        <v>0</v>
      </c>
      <c r="AP89" s="434">
        <f t="shared" si="2"/>
        <v>0</v>
      </c>
      <c r="AQ89" s="435">
        <f t="shared" si="2"/>
        <v>0</v>
      </c>
      <c r="AR89" s="436">
        <f t="shared" si="2"/>
        <v>0</v>
      </c>
      <c r="AS89" s="434">
        <f t="shared" si="2"/>
        <v>0</v>
      </c>
      <c r="AT89" s="434">
        <f t="shared" si="2"/>
        <v>0</v>
      </c>
      <c r="AU89" s="434">
        <f t="shared" si="2"/>
        <v>0</v>
      </c>
      <c r="AV89" s="440">
        <f t="shared" si="3"/>
        <v>16</v>
      </c>
    </row>
    <row r="90" spans="2:48" s="318" customFormat="1" ht="16.5" customHeight="1" outlineLevel="1" x14ac:dyDescent="0.2">
      <c r="B90" s="438" t="s">
        <v>51</v>
      </c>
      <c r="C90" s="439"/>
      <c r="D90" s="433">
        <f t="shared" si="0"/>
        <v>1</v>
      </c>
      <c r="E90" s="434">
        <f t="shared" si="0"/>
        <v>0</v>
      </c>
      <c r="F90" s="434">
        <f t="shared" si="0"/>
        <v>1</v>
      </c>
      <c r="G90" s="434">
        <f t="shared" si="0"/>
        <v>0</v>
      </c>
      <c r="H90" s="434">
        <f t="shared" si="0"/>
        <v>1</v>
      </c>
      <c r="I90" s="434">
        <f t="shared" si="0"/>
        <v>0</v>
      </c>
      <c r="J90" s="434">
        <f t="shared" si="0"/>
        <v>1</v>
      </c>
      <c r="K90" s="435">
        <f t="shared" si="0"/>
        <v>0</v>
      </c>
      <c r="L90" s="433">
        <f t="shared" si="0"/>
        <v>1</v>
      </c>
      <c r="M90" s="434">
        <f t="shared" si="0"/>
        <v>0</v>
      </c>
      <c r="N90" s="434">
        <f t="shared" si="0"/>
        <v>1</v>
      </c>
      <c r="O90" s="434">
        <f t="shared" si="0"/>
        <v>0</v>
      </c>
      <c r="P90" s="434">
        <f t="shared" si="0"/>
        <v>1</v>
      </c>
      <c r="Q90" s="434">
        <f t="shared" si="0"/>
        <v>0</v>
      </c>
      <c r="R90" s="434">
        <f t="shared" si="0"/>
        <v>1</v>
      </c>
      <c r="S90" s="435">
        <f t="shared" si="0"/>
        <v>0</v>
      </c>
      <c r="T90" s="433">
        <f t="shared" si="1"/>
        <v>1</v>
      </c>
      <c r="U90" s="434">
        <f t="shared" si="1"/>
        <v>0</v>
      </c>
      <c r="V90" s="434">
        <f t="shared" si="1"/>
        <v>1</v>
      </c>
      <c r="W90" s="434">
        <f t="shared" si="1"/>
        <v>0</v>
      </c>
      <c r="X90" s="434">
        <f t="shared" si="1"/>
        <v>0</v>
      </c>
      <c r="Y90" s="434">
        <f t="shared" si="1"/>
        <v>0</v>
      </c>
      <c r="Z90" s="434">
        <f t="shared" si="1"/>
        <v>0</v>
      </c>
      <c r="AA90" s="435">
        <f t="shared" si="1"/>
        <v>0</v>
      </c>
      <c r="AB90" s="433">
        <f t="shared" si="1"/>
        <v>0</v>
      </c>
      <c r="AC90" s="434">
        <f t="shared" si="1"/>
        <v>0</v>
      </c>
      <c r="AD90" s="434">
        <f t="shared" si="1"/>
        <v>0</v>
      </c>
      <c r="AE90" s="434">
        <f t="shared" si="1"/>
        <v>0</v>
      </c>
      <c r="AF90" s="434">
        <f t="shared" si="1"/>
        <v>0</v>
      </c>
      <c r="AG90" s="434">
        <f t="shared" si="1"/>
        <v>0</v>
      </c>
      <c r="AH90" s="434">
        <f t="shared" si="2"/>
        <v>0</v>
      </c>
      <c r="AI90" s="435">
        <f t="shared" si="2"/>
        <v>0</v>
      </c>
      <c r="AJ90" s="433">
        <f t="shared" si="2"/>
        <v>1</v>
      </c>
      <c r="AK90" s="434">
        <f t="shared" si="2"/>
        <v>0</v>
      </c>
      <c r="AL90" s="434">
        <f t="shared" si="2"/>
        <v>1</v>
      </c>
      <c r="AM90" s="434">
        <f t="shared" si="2"/>
        <v>0</v>
      </c>
      <c r="AN90" s="434">
        <f t="shared" si="2"/>
        <v>1</v>
      </c>
      <c r="AO90" s="434">
        <f t="shared" si="2"/>
        <v>0</v>
      </c>
      <c r="AP90" s="434">
        <f t="shared" si="2"/>
        <v>1</v>
      </c>
      <c r="AQ90" s="435">
        <f t="shared" si="2"/>
        <v>0</v>
      </c>
      <c r="AR90" s="436">
        <f t="shared" si="2"/>
        <v>0</v>
      </c>
      <c r="AS90" s="434">
        <f t="shared" si="2"/>
        <v>0</v>
      </c>
      <c r="AT90" s="434">
        <f t="shared" si="2"/>
        <v>0</v>
      </c>
      <c r="AU90" s="434">
        <f t="shared" si="2"/>
        <v>0</v>
      </c>
      <c r="AV90" s="440">
        <f t="shared" si="3"/>
        <v>28</v>
      </c>
    </row>
    <row r="91" spans="2:48" s="318" customFormat="1" ht="16.5" customHeight="1" outlineLevel="1" x14ac:dyDescent="0.2">
      <c r="B91" s="438" t="s">
        <v>52</v>
      </c>
      <c r="C91" s="439"/>
      <c r="D91" s="433">
        <f t="shared" si="0"/>
        <v>0</v>
      </c>
      <c r="E91" s="434">
        <f t="shared" si="0"/>
        <v>0</v>
      </c>
      <c r="F91" s="434">
        <f t="shared" si="0"/>
        <v>1</v>
      </c>
      <c r="G91" s="434">
        <f t="shared" si="0"/>
        <v>0</v>
      </c>
      <c r="H91" s="434">
        <f t="shared" si="0"/>
        <v>1</v>
      </c>
      <c r="I91" s="434">
        <f t="shared" si="0"/>
        <v>0</v>
      </c>
      <c r="J91" s="434">
        <f t="shared" si="0"/>
        <v>0</v>
      </c>
      <c r="K91" s="435">
        <f t="shared" si="0"/>
        <v>0</v>
      </c>
      <c r="L91" s="433">
        <f t="shared" si="0"/>
        <v>1</v>
      </c>
      <c r="M91" s="434">
        <f t="shared" si="0"/>
        <v>0</v>
      </c>
      <c r="N91" s="434">
        <f t="shared" si="0"/>
        <v>1</v>
      </c>
      <c r="O91" s="434">
        <f t="shared" si="0"/>
        <v>0</v>
      </c>
      <c r="P91" s="434">
        <f t="shared" si="0"/>
        <v>1</v>
      </c>
      <c r="Q91" s="434">
        <f t="shared" si="0"/>
        <v>0</v>
      </c>
      <c r="R91" s="434">
        <f t="shared" si="0"/>
        <v>1</v>
      </c>
      <c r="S91" s="435">
        <f t="shared" si="0"/>
        <v>0</v>
      </c>
      <c r="T91" s="433">
        <f t="shared" si="1"/>
        <v>1</v>
      </c>
      <c r="U91" s="434">
        <f t="shared" si="1"/>
        <v>0</v>
      </c>
      <c r="V91" s="434">
        <f t="shared" si="1"/>
        <v>1</v>
      </c>
      <c r="W91" s="434">
        <f t="shared" si="1"/>
        <v>0</v>
      </c>
      <c r="X91" s="434">
        <f t="shared" si="1"/>
        <v>0</v>
      </c>
      <c r="Y91" s="434">
        <f t="shared" si="1"/>
        <v>0</v>
      </c>
      <c r="Z91" s="434">
        <f t="shared" si="1"/>
        <v>0</v>
      </c>
      <c r="AA91" s="435">
        <f t="shared" si="1"/>
        <v>0</v>
      </c>
      <c r="AB91" s="433">
        <f t="shared" si="1"/>
        <v>1</v>
      </c>
      <c r="AC91" s="434">
        <f t="shared" si="1"/>
        <v>0</v>
      </c>
      <c r="AD91" s="434">
        <f t="shared" si="1"/>
        <v>0</v>
      </c>
      <c r="AE91" s="434">
        <f t="shared" si="1"/>
        <v>0</v>
      </c>
      <c r="AF91" s="434">
        <f t="shared" si="1"/>
        <v>1</v>
      </c>
      <c r="AG91" s="434">
        <f t="shared" si="1"/>
        <v>0</v>
      </c>
      <c r="AH91" s="434">
        <f t="shared" si="2"/>
        <v>1</v>
      </c>
      <c r="AI91" s="435">
        <f t="shared" si="2"/>
        <v>0</v>
      </c>
      <c r="AJ91" s="433">
        <f t="shared" si="2"/>
        <v>1</v>
      </c>
      <c r="AK91" s="434">
        <f t="shared" si="2"/>
        <v>0</v>
      </c>
      <c r="AL91" s="434">
        <f t="shared" si="2"/>
        <v>1</v>
      </c>
      <c r="AM91" s="434">
        <f t="shared" si="2"/>
        <v>0</v>
      </c>
      <c r="AN91" s="434">
        <f t="shared" si="2"/>
        <v>1</v>
      </c>
      <c r="AO91" s="434">
        <f t="shared" si="2"/>
        <v>0</v>
      </c>
      <c r="AP91" s="434">
        <f t="shared" si="2"/>
        <v>1</v>
      </c>
      <c r="AQ91" s="435">
        <f t="shared" si="2"/>
        <v>0</v>
      </c>
      <c r="AR91" s="436">
        <f t="shared" si="2"/>
        <v>0</v>
      </c>
      <c r="AS91" s="434">
        <f t="shared" si="2"/>
        <v>0</v>
      </c>
      <c r="AT91" s="434">
        <f t="shared" si="2"/>
        <v>0</v>
      </c>
      <c r="AU91" s="434">
        <f t="shared" si="2"/>
        <v>0</v>
      </c>
      <c r="AV91" s="440">
        <f t="shared" si="3"/>
        <v>30</v>
      </c>
    </row>
    <row r="92" spans="2:48" s="318" customFormat="1" ht="16.5" customHeight="1" outlineLevel="1" x14ac:dyDescent="0.2">
      <c r="B92" s="438" t="s">
        <v>53</v>
      </c>
      <c r="C92" s="439"/>
      <c r="D92" s="433">
        <f t="shared" si="0"/>
        <v>1</v>
      </c>
      <c r="E92" s="434">
        <f t="shared" si="0"/>
        <v>0</v>
      </c>
      <c r="F92" s="434">
        <f t="shared" si="0"/>
        <v>1</v>
      </c>
      <c r="G92" s="434">
        <f t="shared" si="0"/>
        <v>0</v>
      </c>
      <c r="H92" s="434">
        <f t="shared" si="0"/>
        <v>1</v>
      </c>
      <c r="I92" s="434">
        <f t="shared" si="0"/>
        <v>0</v>
      </c>
      <c r="J92" s="434">
        <f t="shared" si="0"/>
        <v>1</v>
      </c>
      <c r="K92" s="435">
        <f t="shared" si="0"/>
        <v>0</v>
      </c>
      <c r="L92" s="433">
        <f t="shared" si="0"/>
        <v>0</v>
      </c>
      <c r="M92" s="434">
        <f t="shared" si="0"/>
        <v>0</v>
      </c>
      <c r="N92" s="434">
        <f t="shared" si="0"/>
        <v>0</v>
      </c>
      <c r="O92" s="434">
        <f t="shared" si="0"/>
        <v>0</v>
      </c>
      <c r="P92" s="434">
        <f t="shared" si="0"/>
        <v>0</v>
      </c>
      <c r="Q92" s="434">
        <f t="shared" si="0"/>
        <v>0</v>
      </c>
      <c r="R92" s="434">
        <f t="shared" si="0"/>
        <v>0</v>
      </c>
      <c r="S92" s="435">
        <f t="shared" si="0"/>
        <v>0</v>
      </c>
      <c r="T92" s="433">
        <f t="shared" si="1"/>
        <v>0</v>
      </c>
      <c r="U92" s="434">
        <f t="shared" si="1"/>
        <v>0</v>
      </c>
      <c r="V92" s="434">
        <f t="shared" si="1"/>
        <v>1</v>
      </c>
      <c r="W92" s="434">
        <f t="shared" si="1"/>
        <v>0</v>
      </c>
      <c r="X92" s="434">
        <f t="shared" si="1"/>
        <v>1</v>
      </c>
      <c r="Y92" s="434">
        <f t="shared" si="1"/>
        <v>0</v>
      </c>
      <c r="Z92" s="434">
        <f t="shared" si="1"/>
        <v>1</v>
      </c>
      <c r="AA92" s="435">
        <f t="shared" si="1"/>
        <v>0</v>
      </c>
      <c r="AB92" s="433">
        <f t="shared" si="1"/>
        <v>0</v>
      </c>
      <c r="AC92" s="434">
        <f t="shared" si="1"/>
        <v>0</v>
      </c>
      <c r="AD92" s="434">
        <f t="shared" si="1"/>
        <v>0</v>
      </c>
      <c r="AE92" s="434">
        <f t="shared" si="1"/>
        <v>0</v>
      </c>
      <c r="AF92" s="434">
        <f t="shared" si="1"/>
        <v>0</v>
      </c>
      <c r="AG92" s="434">
        <f t="shared" si="1"/>
        <v>0</v>
      </c>
      <c r="AH92" s="434">
        <f t="shared" si="2"/>
        <v>0</v>
      </c>
      <c r="AI92" s="435">
        <f t="shared" si="2"/>
        <v>0</v>
      </c>
      <c r="AJ92" s="433">
        <f t="shared" si="2"/>
        <v>1</v>
      </c>
      <c r="AK92" s="434">
        <f t="shared" si="2"/>
        <v>0</v>
      </c>
      <c r="AL92" s="434">
        <f t="shared" si="2"/>
        <v>1</v>
      </c>
      <c r="AM92" s="434">
        <f t="shared" si="2"/>
        <v>0</v>
      </c>
      <c r="AN92" s="434">
        <f t="shared" si="2"/>
        <v>1</v>
      </c>
      <c r="AO92" s="434">
        <f t="shared" si="2"/>
        <v>0</v>
      </c>
      <c r="AP92" s="434">
        <f t="shared" si="2"/>
        <v>1</v>
      </c>
      <c r="AQ92" s="435">
        <f t="shared" si="2"/>
        <v>0</v>
      </c>
      <c r="AR92" s="436">
        <f t="shared" si="2"/>
        <v>0</v>
      </c>
      <c r="AS92" s="434">
        <f t="shared" si="2"/>
        <v>0</v>
      </c>
      <c r="AT92" s="434">
        <f t="shared" si="2"/>
        <v>0</v>
      </c>
      <c r="AU92" s="434">
        <f t="shared" si="2"/>
        <v>0</v>
      </c>
      <c r="AV92" s="440">
        <f t="shared" si="3"/>
        <v>22</v>
      </c>
    </row>
    <row r="93" spans="2:48" s="318" customFormat="1" ht="16.5" customHeight="1" outlineLevel="1" x14ac:dyDescent="0.2">
      <c r="B93" s="438" t="s">
        <v>116</v>
      </c>
      <c r="C93" s="439"/>
      <c r="D93" s="433">
        <f t="shared" si="0"/>
        <v>1</v>
      </c>
      <c r="E93" s="434">
        <f t="shared" si="0"/>
        <v>0</v>
      </c>
      <c r="F93" s="434">
        <f t="shared" si="0"/>
        <v>1</v>
      </c>
      <c r="G93" s="434">
        <f t="shared" si="0"/>
        <v>0</v>
      </c>
      <c r="H93" s="434">
        <f t="shared" si="0"/>
        <v>1</v>
      </c>
      <c r="I93" s="434">
        <f t="shared" si="0"/>
        <v>0</v>
      </c>
      <c r="J93" s="434">
        <f t="shared" si="0"/>
        <v>1</v>
      </c>
      <c r="K93" s="435">
        <f t="shared" si="0"/>
        <v>0</v>
      </c>
      <c r="L93" s="433">
        <f t="shared" si="0"/>
        <v>0</v>
      </c>
      <c r="M93" s="434">
        <f t="shared" si="0"/>
        <v>0</v>
      </c>
      <c r="N93" s="434">
        <f t="shared" si="0"/>
        <v>0</v>
      </c>
      <c r="O93" s="434">
        <f t="shared" si="0"/>
        <v>0</v>
      </c>
      <c r="P93" s="434">
        <f t="shared" si="0"/>
        <v>0</v>
      </c>
      <c r="Q93" s="434">
        <f t="shared" si="0"/>
        <v>0</v>
      </c>
      <c r="R93" s="434">
        <f t="shared" si="0"/>
        <v>0</v>
      </c>
      <c r="S93" s="435">
        <f t="shared" si="0"/>
        <v>0</v>
      </c>
      <c r="T93" s="433">
        <f t="shared" si="1"/>
        <v>1</v>
      </c>
      <c r="U93" s="434">
        <f t="shared" si="1"/>
        <v>0</v>
      </c>
      <c r="V93" s="434">
        <f t="shared" si="1"/>
        <v>1</v>
      </c>
      <c r="W93" s="434">
        <f t="shared" si="1"/>
        <v>0</v>
      </c>
      <c r="X93" s="434">
        <f t="shared" si="1"/>
        <v>1</v>
      </c>
      <c r="Y93" s="434">
        <f t="shared" si="1"/>
        <v>0</v>
      </c>
      <c r="Z93" s="434">
        <f t="shared" si="1"/>
        <v>1</v>
      </c>
      <c r="AA93" s="435">
        <f t="shared" si="1"/>
        <v>0</v>
      </c>
      <c r="AB93" s="433">
        <f t="shared" si="1"/>
        <v>0</v>
      </c>
      <c r="AC93" s="434">
        <f t="shared" si="1"/>
        <v>0</v>
      </c>
      <c r="AD93" s="434">
        <f t="shared" si="1"/>
        <v>0</v>
      </c>
      <c r="AE93" s="434">
        <f t="shared" si="1"/>
        <v>0</v>
      </c>
      <c r="AF93" s="434">
        <f t="shared" si="1"/>
        <v>0</v>
      </c>
      <c r="AG93" s="434">
        <f t="shared" si="1"/>
        <v>0</v>
      </c>
      <c r="AH93" s="434">
        <f t="shared" si="2"/>
        <v>0</v>
      </c>
      <c r="AI93" s="435">
        <f t="shared" si="2"/>
        <v>0</v>
      </c>
      <c r="AJ93" s="433">
        <f t="shared" si="2"/>
        <v>0</v>
      </c>
      <c r="AK93" s="434">
        <f t="shared" si="2"/>
        <v>0</v>
      </c>
      <c r="AL93" s="434">
        <f t="shared" si="2"/>
        <v>0</v>
      </c>
      <c r="AM93" s="434">
        <f t="shared" si="2"/>
        <v>0</v>
      </c>
      <c r="AN93" s="434">
        <f t="shared" si="2"/>
        <v>0</v>
      </c>
      <c r="AO93" s="434">
        <f t="shared" si="2"/>
        <v>0</v>
      </c>
      <c r="AP93" s="434">
        <f t="shared" si="2"/>
        <v>0</v>
      </c>
      <c r="AQ93" s="435">
        <f t="shared" si="2"/>
        <v>0</v>
      </c>
      <c r="AR93" s="436">
        <f t="shared" si="2"/>
        <v>0</v>
      </c>
      <c r="AS93" s="434">
        <f t="shared" si="2"/>
        <v>0</v>
      </c>
      <c r="AT93" s="434">
        <f t="shared" si="2"/>
        <v>0</v>
      </c>
      <c r="AU93" s="434">
        <f t="shared" si="2"/>
        <v>0</v>
      </c>
      <c r="AV93" s="440">
        <f t="shared" si="3"/>
        <v>16</v>
      </c>
    </row>
    <row r="94" spans="2:48" s="318" customFormat="1" ht="18" customHeight="1" outlineLevel="1" x14ac:dyDescent="0.2">
      <c r="B94" s="438"/>
      <c r="C94" s="439"/>
      <c r="D94" s="433">
        <f t="shared" si="0"/>
        <v>0</v>
      </c>
      <c r="E94" s="434">
        <f t="shared" si="0"/>
        <v>0</v>
      </c>
      <c r="F94" s="434">
        <f t="shared" si="0"/>
        <v>0</v>
      </c>
      <c r="G94" s="434">
        <f t="shared" si="0"/>
        <v>0</v>
      </c>
      <c r="H94" s="434">
        <f t="shared" si="0"/>
        <v>0</v>
      </c>
      <c r="I94" s="434">
        <f t="shared" si="0"/>
        <v>0</v>
      </c>
      <c r="J94" s="434">
        <f t="shared" si="0"/>
        <v>0</v>
      </c>
      <c r="K94" s="435">
        <f t="shared" si="0"/>
        <v>0</v>
      </c>
      <c r="L94" s="433">
        <f t="shared" si="0"/>
        <v>0</v>
      </c>
      <c r="M94" s="434">
        <f t="shared" si="0"/>
        <v>0</v>
      </c>
      <c r="N94" s="434">
        <f t="shared" si="0"/>
        <v>0</v>
      </c>
      <c r="O94" s="434">
        <f t="shared" si="0"/>
        <v>0</v>
      </c>
      <c r="P94" s="434">
        <f t="shared" si="0"/>
        <v>0</v>
      </c>
      <c r="Q94" s="434">
        <f t="shared" si="0"/>
        <v>0</v>
      </c>
      <c r="R94" s="434">
        <f t="shared" si="0"/>
        <v>0</v>
      </c>
      <c r="S94" s="435">
        <f t="shared" si="0"/>
        <v>0</v>
      </c>
      <c r="T94" s="433">
        <f t="shared" si="1"/>
        <v>0</v>
      </c>
      <c r="U94" s="434">
        <f t="shared" si="1"/>
        <v>0</v>
      </c>
      <c r="V94" s="434">
        <f t="shared" si="1"/>
        <v>0</v>
      </c>
      <c r="W94" s="434">
        <f t="shared" si="1"/>
        <v>0</v>
      </c>
      <c r="X94" s="434">
        <f t="shared" si="1"/>
        <v>0</v>
      </c>
      <c r="Y94" s="434">
        <f t="shared" si="1"/>
        <v>0</v>
      </c>
      <c r="Z94" s="434">
        <f t="shared" si="1"/>
        <v>0</v>
      </c>
      <c r="AA94" s="435">
        <f t="shared" si="1"/>
        <v>0</v>
      </c>
      <c r="AB94" s="433">
        <f t="shared" si="1"/>
        <v>0</v>
      </c>
      <c r="AC94" s="434">
        <f t="shared" si="1"/>
        <v>0</v>
      </c>
      <c r="AD94" s="434">
        <f t="shared" si="1"/>
        <v>0</v>
      </c>
      <c r="AE94" s="434">
        <f t="shared" si="1"/>
        <v>0</v>
      </c>
      <c r="AF94" s="434">
        <f t="shared" si="1"/>
        <v>0</v>
      </c>
      <c r="AG94" s="434">
        <f t="shared" si="1"/>
        <v>0</v>
      </c>
      <c r="AH94" s="434">
        <f t="shared" si="2"/>
        <v>0</v>
      </c>
      <c r="AI94" s="435">
        <f t="shared" si="2"/>
        <v>0</v>
      </c>
      <c r="AJ94" s="433">
        <f t="shared" si="2"/>
        <v>0</v>
      </c>
      <c r="AK94" s="434">
        <f t="shared" si="2"/>
        <v>0</v>
      </c>
      <c r="AL94" s="434">
        <f t="shared" si="2"/>
        <v>0</v>
      </c>
      <c r="AM94" s="434">
        <f t="shared" si="2"/>
        <v>0</v>
      </c>
      <c r="AN94" s="434">
        <f t="shared" si="2"/>
        <v>0</v>
      </c>
      <c r="AO94" s="434">
        <f t="shared" si="2"/>
        <v>0</v>
      </c>
      <c r="AP94" s="434">
        <f t="shared" si="2"/>
        <v>0</v>
      </c>
      <c r="AQ94" s="435">
        <f t="shared" si="2"/>
        <v>0</v>
      </c>
      <c r="AR94" s="436">
        <f t="shared" si="2"/>
        <v>0</v>
      </c>
      <c r="AS94" s="434">
        <f t="shared" si="2"/>
        <v>0</v>
      </c>
      <c r="AT94" s="434">
        <f t="shared" si="2"/>
        <v>0</v>
      </c>
      <c r="AU94" s="434">
        <f t="shared" si="2"/>
        <v>0</v>
      </c>
      <c r="AV94" s="440">
        <f t="shared" si="3"/>
        <v>0</v>
      </c>
    </row>
    <row r="95" spans="2:48" s="318" customFormat="1" ht="18" customHeight="1" outlineLevel="1" x14ac:dyDescent="0.2">
      <c r="B95" s="438" t="s">
        <v>121</v>
      </c>
      <c r="C95" s="439"/>
      <c r="D95" s="433">
        <f t="shared" si="0"/>
        <v>0</v>
      </c>
      <c r="E95" s="434">
        <f t="shared" si="0"/>
        <v>0</v>
      </c>
      <c r="F95" s="434">
        <f t="shared" si="0"/>
        <v>0</v>
      </c>
      <c r="G95" s="434">
        <f t="shared" si="0"/>
        <v>0</v>
      </c>
      <c r="H95" s="434">
        <f t="shared" si="0"/>
        <v>0</v>
      </c>
      <c r="I95" s="434">
        <f t="shared" si="0"/>
        <v>0</v>
      </c>
      <c r="J95" s="434">
        <f t="shared" si="0"/>
        <v>0</v>
      </c>
      <c r="K95" s="435">
        <f t="shared" si="0"/>
        <v>0</v>
      </c>
      <c r="L95" s="433">
        <f t="shared" si="0"/>
        <v>0</v>
      </c>
      <c r="M95" s="434">
        <f t="shared" si="0"/>
        <v>0</v>
      </c>
      <c r="N95" s="434">
        <f t="shared" si="0"/>
        <v>0</v>
      </c>
      <c r="O95" s="434">
        <f t="shared" si="0"/>
        <v>0</v>
      </c>
      <c r="P95" s="434">
        <f t="shared" si="0"/>
        <v>0</v>
      </c>
      <c r="Q95" s="434">
        <f t="shared" si="0"/>
        <v>0</v>
      </c>
      <c r="R95" s="434">
        <f t="shared" si="0"/>
        <v>0</v>
      </c>
      <c r="S95" s="435">
        <f t="shared" si="0"/>
        <v>0</v>
      </c>
      <c r="T95" s="433">
        <f t="shared" si="1"/>
        <v>0</v>
      </c>
      <c r="U95" s="434">
        <f t="shared" si="1"/>
        <v>0</v>
      </c>
      <c r="V95" s="434">
        <f t="shared" si="1"/>
        <v>0</v>
      </c>
      <c r="W95" s="434">
        <f t="shared" si="1"/>
        <v>0</v>
      </c>
      <c r="X95" s="434">
        <f t="shared" si="1"/>
        <v>0</v>
      </c>
      <c r="Y95" s="434">
        <f t="shared" si="1"/>
        <v>0</v>
      </c>
      <c r="Z95" s="434">
        <f t="shared" si="1"/>
        <v>0</v>
      </c>
      <c r="AA95" s="435">
        <f t="shared" si="1"/>
        <v>0</v>
      </c>
      <c r="AB95" s="433">
        <f t="shared" si="1"/>
        <v>0</v>
      </c>
      <c r="AC95" s="434">
        <f t="shared" si="1"/>
        <v>0</v>
      </c>
      <c r="AD95" s="434">
        <f t="shared" si="1"/>
        <v>0</v>
      </c>
      <c r="AE95" s="434">
        <f t="shared" si="1"/>
        <v>0</v>
      </c>
      <c r="AF95" s="434">
        <f t="shared" si="1"/>
        <v>0</v>
      </c>
      <c r="AG95" s="434">
        <f t="shared" si="1"/>
        <v>0</v>
      </c>
      <c r="AH95" s="434">
        <f t="shared" si="2"/>
        <v>0</v>
      </c>
      <c r="AI95" s="435">
        <f t="shared" si="2"/>
        <v>0</v>
      </c>
      <c r="AJ95" s="433">
        <f t="shared" si="2"/>
        <v>0</v>
      </c>
      <c r="AK95" s="434">
        <f t="shared" si="2"/>
        <v>0</v>
      </c>
      <c r="AL95" s="434">
        <f t="shared" si="2"/>
        <v>0</v>
      </c>
      <c r="AM95" s="434">
        <f t="shared" si="2"/>
        <v>0</v>
      </c>
      <c r="AN95" s="434">
        <f t="shared" si="2"/>
        <v>0</v>
      </c>
      <c r="AO95" s="434">
        <f t="shared" si="2"/>
        <v>0</v>
      </c>
      <c r="AP95" s="434">
        <f t="shared" si="2"/>
        <v>0</v>
      </c>
      <c r="AQ95" s="435">
        <f t="shared" si="2"/>
        <v>0</v>
      </c>
      <c r="AR95" s="436">
        <f t="shared" si="2"/>
        <v>0</v>
      </c>
      <c r="AS95" s="434">
        <f t="shared" si="2"/>
        <v>0</v>
      </c>
      <c r="AT95" s="434">
        <f t="shared" si="2"/>
        <v>0</v>
      </c>
      <c r="AU95" s="434">
        <f t="shared" si="2"/>
        <v>0</v>
      </c>
      <c r="AV95" s="440">
        <f t="shared" si="3"/>
        <v>0</v>
      </c>
    </row>
    <row r="96" spans="2:48" s="318" customFormat="1" ht="18" customHeight="1" outlineLevel="1" x14ac:dyDescent="0.2">
      <c r="B96" s="438"/>
      <c r="C96" s="439"/>
      <c r="D96" s="433">
        <f t="shared" si="0"/>
        <v>0</v>
      </c>
      <c r="E96" s="434">
        <f t="shared" si="0"/>
        <v>0</v>
      </c>
      <c r="F96" s="434">
        <f t="shared" si="0"/>
        <v>0</v>
      </c>
      <c r="G96" s="434">
        <f t="shared" si="0"/>
        <v>0</v>
      </c>
      <c r="H96" s="434">
        <f t="shared" si="0"/>
        <v>0</v>
      </c>
      <c r="I96" s="434">
        <f t="shared" si="0"/>
        <v>0</v>
      </c>
      <c r="J96" s="434">
        <f t="shared" si="0"/>
        <v>0</v>
      </c>
      <c r="K96" s="435">
        <f t="shared" si="0"/>
        <v>0</v>
      </c>
      <c r="L96" s="433">
        <f t="shared" si="0"/>
        <v>0</v>
      </c>
      <c r="M96" s="434">
        <f t="shared" si="0"/>
        <v>0</v>
      </c>
      <c r="N96" s="434">
        <f t="shared" si="0"/>
        <v>0</v>
      </c>
      <c r="O96" s="434">
        <f t="shared" si="0"/>
        <v>0</v>
      </c>
      <c r="P96" s="434">
        <f t="shared" si="0"/>
        <v>0</v>
      </c>
      <c r="Q96" s="434">
        <f t="shared" si="0"/>
        <v>0</v>
      </c>
      <c r="R96" s="434">
        <f t="shared" si="0"/>
        <v>0</v>
      </c>
      <c r="S96" s="435">
        <f t="shared" si="0"/>
        <v>0</v>
      </c>
      <c r="T96" s="433">
        <f t="shared" si="1"/>
        <v>0</v>
      </c>
      <c r="U96" s="434">
        <f t="shared" si="1"/>
        <v>0</v>
      </c>
      <c r="V96" s="434">
        <f t="shared" si="1"/>
        <v>0</v>
      </c>
      <c r="W96" s="434">
        <f t="shared" si="1"/>
        <v>0</v>
      </c>
      <c r="X96" s="434">
        <f t="shared" si="1"/>
        <v>0</v>
      </c>
      <c r="Y96" s="434">
        <f t="shared" si="1"/>
        <v>0</v>
      </c>
      <c r="Z96" s="434">
        <f t="shared" si="1"/>
        <v>0</v>
      </c>
      <c r="AA96" s="435">
        <f t="shared" si="1"/>
        <v>0</v>
      </c>
      <c r="AB96" s="433">
        <f t="shared" si="1"/>
        <v>0</v>
      </c>
      <c r="AC96" s="434">
        <f t="shared" si="1"/>
        <v>0</v>
      </c>
      <c r="AD96" s="434">
        <f t="shared" si="1"/>
        <v>0</v>
      </c>
      <c r="AE96" s="434">
        <f t="shared" si="1"/>
        <v>0</v>
      </c>
      <c r="AF96" s="434">
        <f t="shared" si="1"/>
        <v>0</v>
      </c>
      <c r="AG96" s="434">
        <f t="shared" si="1"/>
        <v>0</v>
      </c>
      <c r="AH96" s="434">
        <f t="shared" si="2"/>
        <v>0</v>
      </c>
      <c r="AI96" s="435">
        <f t="shared" si="2"/>
        <v>0</v>
      </c>
      <c r="AJ96" s="433">
        <f t="shared" si="2"/>
        <v>0</v>
      </c>
      <c r="AK96" s="434">
        <f t="shared" si="2"/>
        <v>0</v>
      </c>
      <c r="AL96" s="434">
        <f t="shared" si="2"/>
        <v>0</v>
      </c>
      <c r="AM96" s="434">
        <f t="shared" si="2"/>
        <v>0</v>
      </c>
      <c r="AN96" s="434">
        <f t="shared" si="2"/>
        <v>0</v>
      </c>
      <c r="AO96" s="434">
        <f t="shared" si="2"/>
        <v>0</v>
      </c>
      <c r="AP96" s="434">
        <f t="shared" si="2"/>
        <v>0</v>
      </c>
      <c r="AQ96" s="435">
        <f t="shared" si="2"/>
        <v>0</v>
      </c>
      <c r="AR96" s="436">
        <f t="shared" si="2"/>
        <v>0</v>
      </c>
      <c r="AS96" s="434">
        <f t="shared" si="2"/>
        <v>0</v>
      </c>
      <c r="AT96" s="434">
        <f t="shared" si="2"/>
        <v>0</v>
      </c>
      <c r="AU96" s="434">
        <f t="shared" si="2"/>
        <v>0</v>
      </c>
      <c r="AV96" s="440">
        <f t="shared" si="3"/>
        <v>0</v>
      </c>
    </row>
    <row r="97" spans="1:48" s="318" customFormat="1" ht="16.5" customHeight="1" outlineLevel="1" x14ac:dyDescent="0.2">
      <c r="B97" s="438"/>
      <c r="C97" s="439"/>
      <c r="D97" s="433">
        <f t="shared" si="0"/>
        <v>0</v>
      </c>
      <c r="E97" s="434">
        <f t="shared" si="0"/>
        <v>0</v>
      </c>
      <c r="F97" s="434">
        <f t="shared" si="0"/>
        <v>0</v>
      </c>
      <c r="G97" s="434">
        <f t="shared" si="0"/>
        <v>0</v>
      </c>
      <c r="H97" s="434">
        <f t="shared" si="0"/>
        <v>0</v>
      </c>
      <c r="I97" s="434">
        <f t="shared" si="0"/>
        <v>0</v>
      </c>
      <c r="J97" s="434">
        <f t="shared" si="0"/>
        <v>0</v>
      </c>
      <c r="K97" s="435">
        <f t="shared" si="0"/>
        <v>0</v>
      </c>
      <c r="L97" s="433">
        <f t="shared" si="0"/>
        <v>0</v>
      </c>
      <c r="M97" s="434">
        <f t="shared" si="0"/>
        <v>0</v>
      </c>
      <c r="N97" s="434">
        <f t="shared" si="0"/>
        <v>0</v>
      </c>
      <c r="O97" s="434">
        <f t="shared" si="0"/>
        <v>0</v>
      </c>
      <c r="P97" s="434">
        <f t="shared" si="0"/>
        <v>0</v>
      </c>
      <c r="Q97" s="434">
        <f t="shared" si="0"/>
        <v>0</v>
      </c>
      <c r="R97" s="434">
        <f t="shared" si="0"/>
        <v>0</v>
      </c>
      <c r="S97" s="435">
        <f t="shared" ref="S97:AH103" si="4">IF($B97&lt;&gt;"",COUNTIF(S$12:S$77,$B97),0)</f>
        <v>0</v>
      </c>
      <c r="T97" s="433">
        <f t="shared" si="4"/>
        <v>0</v>
      </c>
      <c r="U97" s="434">
        <f t="shared" si="4"/>
        <v>0</v>
      </c>
      <c r="V97" s="434">
        <f t="shared" si="4"/>
        <v>0</v>
      </c>
      <c r="W97" s="434">
        <f t="shared" si="4"/>
        <v>0</v>
      </c>
      <c r="X97" s="434">
        <f t="shared" si="1"/>
        <v>0</v>
      </c>
      <c r="Y97" s="434">
        <f t="shared" si="1"/>
        <v>0</v>
      </c>
      <c r="Z97" s="434">
        <f t="shared" si="1"/>
        <v>0</v>
      </c>
      <c r="AA97" s="435">
        <f t="shared" si="1"/>
        <v>0</v>
      </c>
      <c r="AB97" s="433">
        <f t="shared" si="1"/>
        <v>0</v>
      </c>
      <c r="AC97" s="434">
        <f t="shared" si="1"/>
        <v>0</v>
      </c>
      <c r="AD97" s="434">
        <f t="shared" si="1"/>
        <v>0</v>
      </c>
      <c r="AE97" s="434">
        <f t="shared" si="1"/>
        <v>0</v>
      </c>
      <c r="AF97" s="434">
        <f t="shared" si="1"/>
        <v>0</v>
      </c>
      <c r="AG97" s="434">
        <f t="shared" si="1"/>
        <v>0</v>
      </c>
      <c r="AH97" s="434">
        <f t="shared" si="2"/>
        <v>0</v>
      </c>
      <c r="AI97" s="435">
        <f t="shared" si="2"/>
        <v>0</v>
      </c>
      <c r="AJ97" s="433">
        <f t="shared" si="2"/>
        <v>0</v>
      </c>
      <c r="AK97" s="434">
        <f t="shared" si="2"/>
        <v>0</v>
      </c>
      <c r="AL97" s="434">
        <f t="shared" si="2"/>
        <v>0</v>
      </c>
      <c r="AM97" s="434">
        <f t="shared" si="2"/>
        <v>0</v>
      </c>
      <c r="AN97" s="434">
        <f t="shared" si="2"/>
        <v>0</v>
      </c>
      <c r="AO97" s="434">
        <f t="shared" si="2"/>
        <v>0</v>
      </c>
      <c r="AP97" s="434">
        <f t="shared" si="2"/>
        <v>0</v>
      </c>
      <c r="AQ97" s="435">
        <f t="shared" si="2"/>
        <v>0</v>
      </c>
      <c r="AR97" s="436">
        <f t="shared" si="2"/>
        <v>0</v>
      </c>
      <c r="AS97" s="434">
        <f t="shared" si="2"/>
        <v>0</v>
      </c>
      <c r="AT97" s="434">
        <f t="shared" si="2"/>
        <v>0</v>
      </c>
      <c r="AU97" s="434">
        <f t="shared" si="2"/>
        <v>0</v>
      </c>
      <c r="AV97" s="440">
        <f t="shared" si="3"/>
        <v>0</v>
      </c>
    </row>
    <row r="98" spans="1:48" s="318" customFormat="1" ht="18" customHeight="1" outlineLevel="1" x14ac:dyDescent="0.2">
      <c r="B98" s="438"/>
      <c r="C98" s="439"/>
      <c r="D98" s="433">
        <f t="shared" ref="D98:S103" si="5">IF($B98&lt;&gt;"",COUNTIF(D$12:D$77,$B98),0)</f>
        <v>0</v>
      </c>
      <c r="E98" s="434">
        <f t="shared" si="5"/>
        <v>0</v>
      </c>
      <c r="F98" s="434">
        <f t="shared" si="5"/>
        <v>0</v>
      </c>
      <c r="G98" s="434">
        <f t="shared" si="5"/>
        <v>0</v>
      </c>
      <c r="H98" s="434">
        <f t="shared" si="5"/>
        <v>0</v>
      </c>
      <c r="I98" s="434">
        <f t="shared" si="5"/>
        <v>0</v>
      </c>
      <c r="J98" s="434">
        <f t="shared" si="5"/>
        <v>0</v>
      </c>
      <c r="K98" s="435">
        <f t="shared" si="5"/>
        <v>0</v>
      </c>
      <c r="L98" s="433">
        <f t="shared" si="5"/>
        <v>0</v>
      </c>
      <c r="M98" s="434">
        <f t="shared" si="5"/>
        <v>0</v>
      </c>
      <c r="N98" s="434">
        <f t="shared" si="5"/>
        <v>0</v>
      </c>
      <c r="O98" s="434">
        <f t="shared" si="5"/>
        <v>0</v>
      </c>
      <c r="P98" s="434">
        <f t="shared" si="5"/>
        <v>0</v>
      </c>
      <c r="Q98" s="434">
        <f t="shared" si="5"/>
        <v>0</v>
      </c>
      <c r="R98" s="434">
        <f t="shared" si="5"/>
        <v>0</v>
      </c>
      <c r="S98" s="435">
        <f t="shared" si="5"/>
        <v>0</v>
      </c>
      <c r="T98" s="433">
        <f t="shared" si="4"/>
        <v>0</v>
      </c>
      <c r="U98" s="434">
        <f t="shared" si="4"/>
        <v>0</v>
      </c>
      <c r="V98" s="434">
        <f t="shared" si="4"/>
        <v>0</v>
      </c>
      <c r="W98" s="434">
        <f t="shared" si="4"/>
        <v>0</v>
      </c>
      <c r="X98" s="434">
        <f t="shared" si="4"/>
        <v>0</v>
      </c>
      <c r="Y98" s="434">
        <f t="shared" si="4"/>
        <v>0</v>
      </c>
      <c r="Z98" s="434">
        <f t="shared" si="4"/>
        <v>0</v>
      </c>
      <c r="AA98" s="435">
        <f t="shared" si="4"/>
        <v>0</v>
      </c>
      <c r="AB98" s="433">
        <f t="shared" si="4"/>
        <v>0</v>
      </c>
      <c r="AC98" s="434">
        <f t="shared" si="4"/>
        <v>0</v>
      </c>
      <c r="AD98" s="434">
        <f t="shared" si="4"/>
        <v>0</v>
      </c>
      <c r="AE98" s="434">
        <f t="shared" si="4"/>
        <v>0</v>
      </c>
      <c r="AF98" s="434">
        <f t="shared" si="4"/>
        <v>0</v>
      </c>
      <c r="AG98" s="434">
        <f t="shared" si="4"/>
        <v>0</v>
      </c>
      <c r="AH98" s="434">
        <f t="shared" si="4"/>
        <v>0</v>
      </c>
      <c r="AI98" s="435">
        <f t="shared" ref="AI98:AU103" si="6">IF($B98&lt;&gt;"",COUNTIF(AI$12:AI$77,$B98),0)</f>
        <v>0</v>
      </c>
      <c r="AJ98" s="433">
        <f t="shared" si="6"/>
        <v>0</v>
      </c>
      <c r="AK98" s="434">
        <f t="shared" si="6"/>
        <v>0</v>
      </c>
      <c r="AL98" s="434">
        <f t="shared" si="6"/>
        <v>0</v>
      </c>
      <c r="AM98" s="434">
        <f t="shared" si="6"/>
        <v>0</v>
      </c>
      <c r="AN98" s="434">
        <f t="shared" si="6"/>
        <v>0</v>
      </c>
      <c r="AO98" s="434">
        <f t="shared" si="6"/>
        <v>0</v>
      </c>
      <c r="AP98" s="434">
        <f t="shared" si="6"/>
        <v>0</v>
      </c>
      <c r="AQ98" s="435">
        <f t="shared" si="6"/>
        <v>0</v>
      </c>
      <c r="AR98" s="436">
        <f t="shared" si="6"/>
        <v>0</v>
      </c>
      <c r="AS98" s="434">
        <f t="shared" si="6"/>
        <v>0</v>
      </c>
      <c r="AT98" s="434">
        <f t="shared" si="6"/>
        <v>0</v>
      </c>
      <c r="AU98" s="434">
        <f t="shared" si="6"/>
        <v>0</v>
      </c>
      <c r="AV98" s="440">
        <f t="shared" si="3"/>
        <v>0</v>
      </c>
    </row>
    <row r="99" spans="1:48" s="318" customFormat="1" ht="18" customHeight="1" outlineLevel="1" x14ac:dyDescent="0.2">
      <c r="B99" s="438" t="s">
        <v>55</v>
      </c>
      <c r="C99" s="439"/>
      <c r="D99" s="433">
        <f t="shared" si="5"/>
        <v>0</v>
      </c>
      <c r="E99" s="434">
        <f t="shared" si="5"/>
        <v>0</v>
      </c>
      <c r="F99" s="434">
        <f t="shared" si="5"/>
        <v>0</v>
      </c>
      <c r="G99" s="434">
        <f t="shared" si="5"/>
        <v>0</v>
      </c>
      <c r="H99" s="434">
        <f t="shared" si="5"/>
        <v>0</v>
      </c>
      <c r="I99" s="434">
        <f t="shared" si="5"/>
        <v>0</v>
      </c>
      <c r="J99" s="434">
        <f t="shared" si="5"/>
        <v>0</v>
      </c>
      <c r="K99" s="435">
        <f t="shared" si="5"/>
        <v>0</v>
      </c>
      <c r="L99" s="433">
        <f t="shared" si="5"/>
        <v>0</v>
      </c>
      <c r="M99" s="434">
        <f t="shared" si="5"/>
        <v>0</v>
      </c>
      <c r="N99" s="434">
        <f t="shared" si="5"/>
        <v>0</v>
      </c>
      <c r="O99" s="434">
        <f t="shared" si="5"/>
        <v>0</v>
      </c>
      <c r="P99" s="434">
        <f t="shared" si="5"/>
        <v>0</v>
      </c>
      <c r="Q99" s="434">
        <f t="shared" si="5"/>
        <v>0</v>
      </c>
      <c r="R99" s="434">
        <f t="shared" si="5"/>
        <v>0</v>
      </c>
      <c r="S99" s="435">
        <f t="shared" si="5"/>
        <v>0</v>
      </c>
      <c r="T99" s="433">
        <f t="shared" si="4"/>
        <v>0</v>
      </c>
      <c r="U99" s="434">
        <f t="shared" si="4"/>
        <v>0</v>
      </c>
      <c r="V99" s="434">
        <f t="shared" si="4"/>
        <v>0</v>
      </c>
      <c r="W99" s="434">
        <f t="shared" si="4"/>
        <v>0</v>
      </c>
      <c r="X99" s="434">
        <f t="shared" si="4"/>
        <v>0</v>
      </c>
      <c r="Y99" s="434">
        <f t="shared" si="4"/>
        <v>0</v>
      </c>
      <c r="Z99" s="434">
        <f t="shared" si="4"/>
        <v>0</v>
      </c>
      <c r="AA99" s="435">
        <f t="shared" si="4"/>
        <v>0</v>
      </c>
      <c r="AB99" s="433">
        <f t="shared" si="4"/>
        <v>0</v>
      </c>
      <c r="AC99" s="434">
        <f t="shared" si="4"/>
        <v>0</v>
      </c>
      <c r="AD99" s="434">
        <f t="shared" si="4"/>
        <v>0</v>
      </c>
      <c r="AE99" s="434">
        <f t="shared" si="4"/>
        <v>0</v>
      </c>
      <c r="AF99" s="434">
        <f t="shared" si="4"/>
        <v>0</v>
      </c>
      <c r="AG99" s="434">
        <f t="shared" si="4"/>
        <v>0</v>
      </c>
      <c r="AH99" s="434">
        <f t="shared" si="4"/>
        <v>0</v>
      </c>
      <c r="AI99" s="435">
        <f t="shared" si="6"/>
        <v>0</v>
      </c>
      <c r="AJ99" s="433">
        <f t="shared" si="6"/>
        <v>0</v>
      </c>
      <c r="AK99" s="434">
        <f t="shared" si="6"/>
        <v>0</v>
      </c>
      <c r="AL99" s="434">
        <f t="shared" si="6"/>
        <v>0</v>
      </c>
      <c r="AM99" s="434">
        <f t="shared" si="6"/>
        <v>0</v>
      </c>
      <c r="AN99" s="434">
        <f t="shared" si="6"/>
        <v>0</v>
      </c>
      <c r="AO99" s="434">
        <f t="shared" si="6"/>
        <v>0</v>
      </c>
      <c r="AP99" s="434">
        <f t="shared" si="6"/>
        <v>0</v>
      </c>
      <c r="AQ99" s="435">
        <f t="shared" si="6"/>
        <v>0</v>
      </c>
      <c r="AR99" s="436">
        <f t="shared" si="6"/>
        <v>0</v>
      </c>
      <c r="AS99" s="434">
        <f t="shared" si="6"/>
        <v>0</v>
      </c>
      <c r="AT99" s="434">
        <f t="shared" si="6"/>
        <v>0</v>
      </c>
      <c r="AU99" s="434">
        <f t="shared" si="6"/>
        <v>0</v>
      </c>
      <c r="AV99" s="440">
        <f t="shared" si="3"/>
        <v>0</v>
      </c>
    </row>
    <row r="100" spans="1:48" s="318" customFormat="1" ht="18" customHeight="1" outlineLevel="1" x14ac:dyDescent="0.2">
      <c r="B100" s="438" t="s">
        <v>56</v>
      </c>
      <c r="C100" s="439"/>
      <c r="D100" s="433">
        <f t="shared" si="5"/>
        <v>0</v>
      </c>
      <c r="E100" s="434">
        <f t="shared" si="5"/>
        <v>0</v>
      </c>
      <c r="F100" s="434">
        <f t="shared" si="5"/>
        <v>0</v>
      </c>
      <c r="G100" s="434">
        <f t="shared" si="5"/>
        <v>0</v>
      </c>
      <c r="H100" s="434">
        <f t="shared" si="5"/>
        <v>0</v>
      </c>
      <c r="I100" s="434">
        <f t="shared" si="5"/>
        <v>0</v>
      </c>
      <c r="J100" s="434">
        <f t="shared" si="5"/>
        <v>0</v>
      </c>
      <c r="K100" s="435">
        <f t="shared" si="5"/>
        <v>0</v>
      </c>
      <c r="L100" s="433">
        <f t="shared" si="5"/>
        <v>0</v>
      </c>
      <c r="M100" s="434">
        <f t="shared" si="5"/>
        <v>0</v>
      </c>
      <c r="N100" s="434">
        <f t="shared" si="5"/>
        <v>0</v>
      </c>
      <c r="O100" s="434">
        <f t="shared" si="5"/>
        <v>0</v>
      </c>
      <c r="P100" s="434">
        <f t="shared" si="5"/>
        <v>0</v>
      </c>
      <c r="Q100" s="434">
        <f t="shared" si="5"/>
        <v>0</v>
      </c>
      <c r="R100" s="434">
        <f t="shared" si="5"/>
        <v>0</v>
      </c>
      <c r="S100" s="435">
        <f t="shared" si="5"/>
        <v>0</v>
      </c>
      <c r="T100" s="433">
        <f t="shared" si="4"/>
        <v>0</v>
      </c>
      <c r="U100" s="434">
        <f t="shared" si="4"/>
        <v>0</v>
      </c>
      <c r="V100" s="434">
        <f t="shared" si="4"/>
        <v>0</v>
      </c>
      <c r="W100" s="434">
        <f t="shared" si="4"/>
        <v>0</v>
      </c>
      <c r="X100" s="434">
        <f t="shared" si="4"/>
        <v>0</v>
      </c>
      <c r="Y100" s="434">
        <f t="shared" si="4"/>
        <v>0</v>
      </c>
      <c r="Z100" s="434">
        <f t="shared" si="4"/>
        <v>0</v>
      </c>
      <c r="AA100" s="435">
        <f t="shared" si="4"/>
        <v>0</v>
      </c>
      <c r="AB100" s="433">
        <f t="shared" si="4"/>
        <v>1</v>
      </c>
      <c r="AC100" s="434">
        <f t="shared" si="4"/>
        <v>0</v>
      </c>
      <c r="AD100" s="434">
        <f t="shared" si="4"/>
        <v>1</v>
      </c>
      <c r="AE100" s="434">
        <f t="shared" si="4"/>
        <v>0</v>
      </c>
      <c r="AF100" s="434">
        <f t="shared" si="4"/>
        <v>1</v>
      </c>
      <c r="AG100" s="434">
        <f t="shared" si="4"/>
        <v>0</v>
      </c>
      <c r="AH100" s="434">
        <f t="shared" si="4"/>
        <v>1</v>
      </c>
      <c r="AI100" s="435">
        <f t="shared" si="6"/>
        <v>0</v>
      </c>
      <c r="AJ100" s="433">
        <f t="shared" si="6"/>
        <v>0</v>
      </c>
      <c r="AK100" s="434">
        <f t="shared" si="6"/>
        <v>0</v>
      </c>
      <c r="AL100" s="434">
        <f t="shared" si="6"/>
        <v>0</v>
      </c>
      <c r="AM100" s="434">
        <f t="shared" si="6"/>
        <v>0</v>
      </c>
      <c r="AN100" s="434">
        <f t="shared" si="6"/>
        <v>0</v>
      </c>
      <c r="AO100" s="434">
        <f t="shared" si="6"/>
        <v>0</v>
      </c>
      <c r="AP100" s="434">
        <f t="shared" si="6"/>
        <v>0</v>
      </c>
      <c r="AQ100" s="435">
        <f t="shared" si="6"/>
        <v>0</v>
      </c>
      <c r="AR100" s="436">
        <f t="shared" si="6"/>
        <v>0</v>
      </c>
      <c r="AS100" s="434">
        <f t="shared" si="6"/>
        <v>0</v>
      </c>
      <c r="AT100" s="434">
        <f t="shared" si="6"/>
        <v>0</v>
      </c>
      <c r="AU100" s="434">
        <f t="shared" si="6"/>
        <v>0</v>
      </c>
      <c r="AV100" s="440">
        <f t="shared" si="3"/>
        <v>8</v>
      </c>
    </row>
    <row r="101" spans="1:48" s="318" customFormat="1" ht="16.5" customHeight="1" outlineLevel="1" x14ac:dyDescent="0.2">
      <c r="B101" s="438" t="s">
        <v>57</v>
      </c>
      <c r="C101" s="439"/>
      <c r="D101" s="433">
        <f t="shared" si="5"/>
        <v>0</v>
      </c>
      <c r="E101" s="434">
        <f t="shared" si="5"/>
        <v>0</v>
      </c>
      <c r="F101" s="434">
        <f t="shared" si="5"/>
        <v>0</v>
      </c>
      <c r="G101" s="434">
        <f t="shared" si="5"/>
        <v>0</v>
      </c>
      <c r="H101" s="434">
        <f t="shared" si="5"/>
        <v>0</v>
      </c>
      <c r="I101" s="434">
        <f t="shared" si="5"/>
        <v>0</v>
      </c>
      <c r="J101" s="434">
        <f t="shared" si="5"/>
        <v>0</v>
      </c>
      <c r="K101" s="435">
        <f t="shared" si="5"/>
        <v>0</v>
      </c>
      <c r="L101" s="433">
        <f t="shared" si="5"/>
        <v>0</v>
      </c>
      <c r="M101" s="434">
        <f t="shared" si="5"/>
        <v>0</v>
      </c>
      <c r="N101" s="434">
        <f t="shared" si="5"/>
        <v>0</v>
      </c>
      <c r="O101" s="434">
        <f t="shared" si="5"/>
        <v>0</v>
      </c>
      <c r="P101" s="434">
        <f t="shared" si="5"/>
        <v>0</v>
      </c>
      <c r="Q101" s="434">
        <f t="shared" si="5"/>
        <v>0</v>
      </c>
      <c r="R101" s="434">
        <f t="shared" si="5"/>
        <v>0</v>
      </c>
      <c r="S101" s="435">
        <f t="shared" si="5"/>
        <v>0</v>
      </c>
      <c r="T101" s="433">
        <f t="shared" si="4"/>
        <v>0</v>
      </c>
      <c r="U101" s="434">
        <f t="shared" si="4"/>
        <v>0</v>
      </c>
      <c r="V101" s="434">
        <f t="shared" si="4"/>
        <v>0</v>
      </c>
      <c r="W101" s="434">
        <f t="shared" si="4"/>
        <v>0</v>
      </c>
      <c r="X101" s="434">
        <f t="shared" si="4"/>
        <v>0</v>
      </c>
      <c r="Y101" s="434">
        <f t="shared" si="4"/>
        <v>0</v>
      </c>
      <c r="Z101" s="434">
        <f t="shared" si="4"/>
        <v>0</v>
      </c>
      <c r="AA101" s="435">
        <f t="shared" si="4"/>
        <v>0</v>
      </c>
      <c r="AB101" s="433">
        <f t="shared" si="4"/>
        <v>0</v>
      </c>
      <c r="AC101" s="434">
        <f t="shared" si="4"/>
        <v>0</v>
      </c>
      <c r="AD101" s="434">
        <f t="shared" si="4"/>
        <v>0</v>
      </c>
      <c r="AE101" s="434">
        <f t="shared" si="4"/>
        <v>0</v>
      </c>
      <c r="AF101" s="434">
        <f t="shared" si="4"/>
        <v>0</v>
      </c>
      <c r="AG101" s="434">
        <f t="shared" si="4"/>
        <v>0</v>
      </c>
      <c r="AH101" s="434">
        <f t="shared" si="4"/>
        <v>0</v>
      </c>
      <c r="AI101" s="435">
        <f t="shared" si="6"/>
        <v>0</v>
      </c>
      <c r="AJ101" s="433">
        <f t="shared" si="6"/>
        <v>0</v>
      </c>
      <c r="AK101" s="434">
        <f t="shared" si="6"/>
        <v>0</v>
      </c>
      <c r="AL101" s="434">
        <f t="shared" si="6"/>
        <v>0</v>
      </c>
      <c r="AM101" s="434">
        <f t="shared" si="6"/>
        <v>0</v>
      </c>
      <c r="AN101" s="434">
        <f t="shared" si="6"/>
        <v>0</v>
      </c>
      <c r="AO101" s="434">
        <f t="shared" si="6"/>
        <v>0</v>
      </c>
      <c r="AP101" s="434">
        <f t="shared" si="6"/>
        <v>0</v>
      </c>
      <c r="AQ101" s="435">
        <f t="shared" si="6"/>
        <v>0</v>
      </c>
      <c r="AR101" s="436">
        <f t="shared" si="6"/>
        <v>0</v>
      </c>
      <c r="AS101" s="434">
        <f t="shared" si="6"/>
        <v>0</v>
      </c>
      <c r="AT101" s="434">
        <f t="shared" si="6"/>
        <v>0</v>
      </c>
      <c r="AU101" s="434">
        <f t="shared" si="6"/>
        <v>0</v>
      </c>
      <c r="AV101" s="440">
        <f t="shared" si="3"/>
        <v>0</v>
      </c>
    </row>
    <row r="102" spans="1:48" s="318" customFormat="1" ht="16.5" customHeight="1" outlineLevel="1" x14ac:dyDescent="0.2">
      <c r="B102" s="438" t="s">
        <v>54</v>
      </c>
      <c r="C102" s="439"/>
      <c r="D102" s="433">
        <f t="shared" si="5"/>
        <v>0</v>
      </c>
      <c r="E102" s="434">
        <f t="shared" si="5"/>
        <v>0</v>
      </c>
      <c r="F102" s="434">
        <f t="shared" si="5"/>
        <v>0</v>
      </c>
      <c r="G102" s="434">
        <f t="shared" si="5"/>
        <v>0</v>
      </c>
      <c r="H102" s="434">
        <f t="shared" si="5"/>
        <v>0</v>
      </c>
      <c r="I102" s="434">
        <f t="shared" si="5"/>
        <v>0</v>
      </c>
      <c r="J102" s="434">
        <f t="shared" si="5"/>
        <v>0</v>
      </c>
      <c r="K102" s="435">
        <f t="shared" si="5"/>
        <v>0</v>
      </c>
      <c r="L102" s="433">
        <f t="shared" si="5"/>
        <v>0</v>
      </c>
      <c r="M102" s="434">
        <f t="shared" si="5"/>
        <v>0</v>
      </c>
      <c r="N102" s="434">
        <f t="shared" si="5"/>
        <v>0</v>
      </c>
      <c r="O102" s="434">
        <f t="shared" si="5"/>
        <v>0</v>
      </c>
      <c r="P102" s="434">
        <f t="shared" si="5"/>
        <v>0</v>
      </c>
      <c r="Q102" s="434">
        <f t="shared" si="5"/>
        <v>0</v>
      </c>
      <c r="R102" s="434">
        <f t="shared" si="5"/>
        <v>0</v>
      </c>
      <c r="S102" s="435">
        <f t="shared" si="5"/>
        <v>0</v>
      </c>
      <c r="T102" s="433">
        <f t="shared" si="4"/>
        <v>0</v>
      </c>
      <c r="U102" s="434">
        <f t="shared" si="4"/>
        <v>0</v>
      </c>
      <c r="V102" s="434">
        <f t="shared" si="4"/>
        <v>0</v>
      </c>
      <c r="W102" s="434">
        <f t="shared" si="4"/>
        <v>0</v>
      </c>
      <c r="X102" s="434">
        <f t="shared" si="4"/>
        <v>0</v>
      </c>
      <c r="Y102" s="434">
        <f t="shared" si="4"/>
        <v>0</v>
      </c>
      <c r="Z102" s="434">
        <f t="shared" si="4"/>
        <v>0</v>
      </c>
      <c r="AA102" s="435">
        <f t="shared" si="4"/>
        <v>0</v>
      </c>
      <c r="AB102" s="433">
        <f t="shared" si="4"/>
        <v>0</v>
      </c>
      <c r="AC102" s="434">
        <f t="shared" si="4"/>
        <v>0</v>
      </c>
      <c r="AD102" s="434">
        <f t="shared" si="4"/>
        <v>0</v>
      </c>
      <c r="AE102" s="434">
        <f t="shared" si="4"/>
        <v>0</v>
      </c>
      <c r="AF102" s="434">
        <f t="shared" si="4"/>
        <v>0</v>
      </c>
      <c r="AG102" s="434">
        <f t="shared" si="4"/>
        <v>0</v>
      </c>
      <c r="AH102" s="434">
        <f t="shared" si="4"/>
        <v>0</v>
      </c>
      <c r="AI102" s="435">
        <f t="shared" si="6"/>
        <v>0</v>
      </c>
      <c r="AJ102" s="433">
        <f t="shared" si="6"/>
        <v>0</v>
      </c>
      <c r="AK102" s="434">
        <f t="shared" si="6"/>
        <v>0</v>
      </c>
      <c r="AL102" s="434">
        <f t="shared" si="6"/>
        <v>0</v>
      </c>
      <c r="AM102" s="434">
        <f t="shared" si="6"/>
        <v>0</v>
      </c>
      <c r="AN102" s="434">
        <f t="shared" si="6"/>
        <v>0</v>
      </c>
      <c r="AO102" s="434">
        <f t="shared" si="6"/>
        <v>0</v>
      </c>
      <c r="AP102" s="434">
        <f t="shared" si="6"/>
        <v>0</v>
      </c>
      <c r="AQ102" s="435">
        <f t="shared" si="6"/>
        <v>0</v>
      </c>
      <c r="AR102" s="436">
        <f t="shared" si="6"/>
        <v>0</v>
      </c>
      <c r="AS102" s="434">
        <f t="shared" si="6"/>
        <v>0</v>
      </c>
      <c r="AT102" s="434">
        <f t="shared" si="6"/>
        <v>0</v>
      </c>
      <c r="AU102" s="434">
        <f t="shared" si="6"/>
        <v>0</v>
      </c>
      <c r="AV102" s="440">
        <f t="shared" si="3"/>
        <v>0</v>
      </c>
    </row>
    <row r="103" spans="1:48" s="320" customFormat="1" ht="18" customHeight="1" outlineLevel="1" thickBot="1" x14ac:dyDescent="0.25">
      <c r="B103" s="441"/>
      <c r="C103" s="442"/>
      <c r="D103" s="443">
        <f t="shared" si="5"/>
        <v>0</v>
      </c>
      <c r="E103" s="444">
        <f t="shared" si="5"/>
        <v>0</v>
      </c>
      <c r="F103" s="444">
        <f t="shared" si="5"/>
        <v>0</v>
      </c>
      <c r="G103" s="444">
        <f t="shared" si="5"/>
        <v>0</v>
      </c>
      <c r="H103" s="444">
        <f t="shared" si="5"/>
        <v>0</v>
      </c>
      <c r="I103" s="444">
        <f t="shared" si="5"/>
        <v>0</v>
      </c>
      <c r="J103" s="444">
        <f t="shared" si="5"/>
        <v>0</v>
      </c>
      <c r="K103" s="445">
        <f t="shared" si="5"/>
        <v>0</v>
      </c>
      <c r="L103" s="443">
        <f t="shared" si="5"/>
        <v>0</v>
      </c>
      <c r="M103" s="444">
        <f t="shared" si="5"/>
        <v>0</v>
      </c>
      <c r="N103" s="444">
        <f t="shared" si="5"/>
        <v>0</v>
      </c>
      <c r="O103" s="444">
        <f t="shared" si="5"/>
        <v>0</v>
      </c>
      <c r="P103" s="434">
        <f t="shared" si="5"/>
        <v>0</v>
      </c>
      <c r="Q103" s="434">
        <f t="shared" si="5"/>
        <v>0</v>
      </c>
      <c r="R103" s="444">
        <f t="shared" si="5"/>
        <v>0</v>
      </c>
      <c r="S103" s="445">
        <f t="shared" si="5"/>
        <v>0</v>
      </c>
      <c r="T103" s="443">
        <f t="shared" si="4"/>
        <v>0</v>
      </c>
      <c r="U103" s="444">
        <f t="shared" si="4"/>
        <v>0</v>
      </c>
      <c r="V103" s="444">
        <f t="shared" si="4"/>
        <v>0</v>
      </c>
      <c r="W103" s="444">
        <f t="shared" si="4"/>
        <v>0</v>
      </c>
      <c r="X103" s="444">
        <f t="shared" si="4"/>
        <v>0</v>
      </c>
      <c r="Y103" s="444">
        <f t="shared" si="4"/>
        <v>0</v>
      </c>
      <c r="Z103" s="444">
        <f t="shared" si="4"/>
        <v>0</v>
      </c>
      <c r="AA103" s="445">
        <f t="shared" si="4"/>
        <v>0</v>
      </c>
      <c r="AB103" s="443">
        <f t="shared" si="4"/>
        <v>0</v>
      </c>
      <c r="AC103" s="444">
        <f t="shared" si="4"/>
        <v>0</v>
      </c>
      <c r="AD103" s="444">
        <f t="shared" si="4"/>
        <v>0</v>
      </c>
      <c r="AE103" s="444">
        <f t="shared" si="4"/>
        <v>0</v>
      </c>
      <c r="AF103" s="444">
        <f t="shared" si="4"/>
        <v>0</v>
      </c>
      <c r="AG103" s="444">
        <f t="shared" si="4"/>
        <v>0</v>
      </c>
      <c r="AH103" s="444">
        <f t="shared" si="4"/>
        <v>0</v>
      </c>
      <c r="AI103" s="445">
        <f t="shared" si="6"/>
        <v>0</v>
      </c>
      <c r="AJ103" s="443">
        <f t="shared" si="6"/>
        <v>0</v>
      </c>
      <c r="AK103" s="444">
        <f t="shared" si="6"/>
        <v>0</v>
      </c>
      <c r="AL103" s="444">
        <f t="shared" si="6"/>
        <v>0</v>
      </c>
      <c r="AM103" s="444">
        <f t="shared" si="6"/>
        <v>0</v>
      </c>
      <c r="AN103" s="444">
        <f t="shared" si="6"/>
        <v>0</v>
      </c>
      <c r="AO103" s="444">
        <f t="shared" si="6"/>
        <v>0</v>
      </c>
      <c r="AP103" s="444">
        <f t="shared" si="6"/>
        <v>0</v>
      </c>
      <c r="AQ103" s="445">
        <f t="shared" si="6"/>
        <v>0</v>
      </c>
      <c r="AR103" s="446">
        <f t="shared" si="6"/>
        <v>0</v>
      </c>
      <c r="AS103" s="444">
        <f t="shared" si="6"/>
        <v>0</v>
      </c>
      <c r="AT103" s="444">
        <f t="shared" si="6"/>
        <v>0</v>
      </c>
      <c r="AU103" s="444">
        <f t="shared" si="6"/>
        <v>0</v>
      </c>
      <c r="AV103" s="440">
        <f t="shared" si="3"/>
        <v>0</v>
      </c>
    </row>
    <row r="104" spans="1:48" s="447" customFormat="1" ht="31.5" customHeight="1" outlineLevel="1" thickBot="1" x14ac:dyDescent="0.2">
      <c r="B104" s="448">
        <f>COUNTA(B82:B103)</f>
        <v>17</v>
      </c>
      <c r="C104" s="449"/>
      <c r="D104" s="889">
        <f t="shared" ref="D104:J104" si="7">SUM(D82:D103)</f>
        <v>6</v>
      </c>
      <c r="E104" s="890">
        <f t="shared" si="7"/>
        <v>0</v>
      </c>
      <c r="F104" s="887">
        <f t="shared" si="7"/>
        <v>6</v>
      </c>
      <c r="G104" s="890">
        <f t="shared" si="7"/>
        <v>0</v>
      </c>
      <c r="H104" s="887">
        <f t="shared" si="7"/>
        <v>6</v>
      </c>
      <c r="I104" s="890">
        <f t="shared" si="7"/>
        <v>0</v>
      </c>
      <c r="J104" s="887">
        <f t="shared" si="7"/>
        <v>6</v>
      </c>
      <c r="K104" s="888"/>
      <c r="L104" s="889">
        <f>SUM(L82:L103)</f>
        <v>6</v>
      </c>
      <c r="M104" s="890"/>
      <c r="N104" s="887">
        <f>SUM(N82:N103)</f>
        <v>6</v>
      </c>
      <c r="O104" s="890"/>
      <c r="P104" s="887">
        <f>SUM(P82:P103)</f>
        <v>6</v>
      </c>
      <c r="Q104" s="890"/>
      <c r="R104" s="887">
        <f>SUM(R82:R103)</f>
        <v>6</v>
      </c>
      <c r="S104" s="888"/>
      <c r="T104" s="889">
        <f t="shared" ref="T104:AT104" si="8">SUM(T82:T103)</f>
        <v>6</v>
      </c>
      <c r="U104" s="890">
        <f t="shared" si="8"/>
        <v>0</v>
      </c>
      <c r="V104" s="887">
        <f t="shared" si="8"/>
        <v>6</v>
      </c>
      <c r="W104" s="890">
        <f t="shared" si="8"/>
        <v>0</v>
      </c>
      <c r="X104" s="887">
        <f t="shared" si="8"/>
        <v>6</v>
      </c>
      <c r="Y104" s="890">
        <f t="shared" si="8"/>
        <v>0</v>
      </c>
      <c r="Z104" s="887">
        <f t="shared" si="8"/>
        <v>6</v>
      </c>
      <c r="AA104" s="888">
        <f t="shared" si="8"/>
        <v>0</v>
      </c>
      <c r="AB104" s="889">
        <f t="shared" si="8"/>
        <v>6</v>
      </c>
      <c r="AC104" s="890">
        <f t="shared" si="8"/>
        <v>0</v>
      </c>
      <c r="AD104" s="887">
        <f t="shared" si="8"/>
        <v>6</v>
      </c>
      <c r="AE104" s="890">
        <f t="shared" si="8"/>
        <v>0</v>
      </c>
      <c r="AF104" s="887">
        <f t="shared" si="8"/>
        <v>6</v>
      </c>
      <c r="AG104" s="890">
        <f t="shared" si="8"/>
        <v>0</v>
      </c>
      <c r="AH104" s="887">
        <f t="shared" si="8"/>
        <v>6</v>
      </c>
      <c r="AI104" s="888">
        <f t="shared" si="8"/>
        <v>0</v>
      </c>
      <c r="AJ104" s="889">
        <f t="shared" si="8"/>
        <v>6</v>
      </c>
      <c r="AK104" s="890">
        <f t="shared" si="8"/>
        <v>0</v>
      </c>
      <c r="AL104" s="887">
        <f t="shared" si="8"/>
        <v>6</v>
      </c>
      <c r="AM104" s="890">
        <f t="shared" si="8"/>
        <v>0</v>
      </c>
      <c r="AN104" s="887">
        <f t="shared" si="8"/>
        <v>6</v>
      </c>
      <c r="AO104" s="890">
        <f t="shared" si="8"/>
        <v>0</v>
      </c>
      <c r="AP104" s="887">
        <f t="shared" si="8"/>
        <v>6</v>
      </c>
      <c r="AQ104" s="888">
        <f t="shared" si="8"/>
        <v>0</v>
      </c>
      <c r="AR104" s="904">
        <f t="shared" si="8"/>
        <v>0</v>
      </c>
      <c r="AS104" s="890">
        <f t="shared" si="8"/>
        <v>0</v>
      </c>
      <c r="AT104" s="905">
        <f t="shared" si="8"/>
        <v>0</v>
      </c>
      <c r="AU104" s="906"/>
      <c r="AV104" s="450">
        <f>SUM(AV82:AV103)</f>
        <v>240</v>
      </c>
    </row>
    <row r="105" spans="1:48" ht="12" customHeight="1" outlineLevel="1" x14ac:dyDescent="0.15">
      <c r="A105" s="314"/>
      <c r="B105" s="315"/>
      <c r="C105" s="314"/>
      <c r="D105" s="316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  <c r="AA105" s="314"/>
      <c r="AB105" s="314"/>
      <c r="AC105" s="314"/>
      <c r="AD105" s="314"/>
      <c r="AE105" s="314"/>
      <c r="AF105" s="314"/>
      <c r="AG105" s="314"/>
      <c r="AH105" s="314"/>
      <c r="AI105" s="314"/>
      <c r="AJ105" s="314"/>
      <c r="AK105" s="314"/>
      <c r="AL105" s="314"/>
      <c r="AM105" s="314"/>
      <c r="AN105" s="314"/>
      <c r="AO105" s="314"/>
      <c r="AP105" s="314"/>
      <c r="AQ105" s="314"/>
      <c r="AR105" s="314"/>
      <c r="AS105" s="314"/>
      <c r="AT105" s="314"/>
      <c r="AU105" s="314"/>
      <c r="AV105" s="314"/>
    </row>
    <row r="106" spans="1:48" ht="15.95" customHeight="1" outlineLevel="1" x14ac:dyDescent="0.15">
      <c r="B106" s="451"/>
      <c r="C106" s="314"/>
      <c r="D106" s="314"/>
      <c r="E106" s="314"/>
      <c r="F106" s="314"/>
      <c r="G106" s="314"/>
      <c r="H106" s="314"/>
      <c r="I106" s="314"/>
      <c r="J106" s="314"/>
      <c r="K106" s="314"/>
      <c r="L106" s="452"/>
      <c r="M106" s="452"/>
      <c r="N106" s="452"/>
      <c r="O106" s="452"/>
      <c r="P106" s="314"/>
      <c r="Q106" s="314"/>
      <c r="R106" s="314"/>
      <c r="S106" s="314"/>
      <c r="T106" s="452"/>
      <c r="U106" s="452"/>
      <c r="V106" s="452"/>
      <c r="W106" s="452"/>
      <c r="X106" s="314"/>
      <c r="Y106" s="314"/>
      <c r="Z106" s="314"/>
      <c r="AA106" s="314"/>
      <c r="AB106" s="452"/>
      <c r="AC106" s="452"/>
      <c r="AD106" s="452"/>
      <c r="AE106" s="452"/>
      <c r="AF106" s="452"/>
      <c r="AG106" s="452"/>
      <c r="AH106" s="452"/>
      <c r="AI106" s="452"/>
      <c r="AJ106" s="452"/>
      <c r="AK106" s="452"/>
      <c r="AL106" s="452"/>
      <c r="AM106" s="452"/>
      <c r="AN106" s="452"/>
      <c r="AO106" s="452"/>
      <c r="AP106" s="314"/>
      <c r="AQ106" s="314"/>
      <c r="AR106" s="314"/>
      <c r="AS106" s="314"/>
      <c r="AT106" s="314"/>
      <c r="AU106" s="314"/>
      <c r="AV106" s="314"/>
    </row>
    <row r="107" spans="1:48" x14ac:dyDescent="0.15">
      <c r="B107" s="315"/>
      <c r="C107" s="314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  <c r="AA107" s="314"/>
      <c r="AB107" s="314"/>
      <c r="AC107" s="314"/>
      <c r="AD107" s="314"/>
      <c r="AE107" s="314"/>
      <c r="AF107" s="314"/>
      <c r="AG107" s="314"/>
      <c r="AH107" s="314"/>
      <c r="AI107" s="314"/>
      <c r="AJ107" s="314"/>
      <c r="AK107" s="314"/>
      <c r="AL107" s="314"/>
      <c r="AM107" s="314"/>
      <c r="AN107" s="314"/>
      <c r="AO107" s="314"/>
      <c r="AP107" s="314"/>
      <c r="AQ107" s="314"/>
      <c r="AR107" s="314"/>
      <c r="AS107" s="314"/>
      <c r="AT107" s="314"/>
      <c r="AU107" s="314"/>
      <c r="AV107" s="314"/>
    </row>
    <row r="108" spans="1:48" ht="14.25" thickBot="1" x14ac:dyDescent="0.2">
      <c r="B108" s="451" t="s">
        <v>24</v>
      </c>
      <c r="C108" s="314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  <c r="AA108" s="314"/>
      <c r="AB108" s="314"/>
      <c r="AC108" s="314"/>
      <c r="AD108" s="314"/>
      <c r="AE108" s="314"/>
      <c r="AF108" s="314"/>
      <c r="AG108" s="314"/>
      <c r="AH108" s="314"/>
      <c r="AI108" s="314"/>
      <c r="AJ108" s="314"/>
      <c r="AK108" s="314"/>
      <c r="AL108" s="314"/>
      <c r="AM108" s="314"/>
      <c r="AN108" s="314"/>
      <c r="AO108" s="314"/>
      <c r="AP108" s="314"/>
      <c r="AQ108" s="314"/>
      <c r="AR108" s="314"/>
      <c r="AS108" s="314"/>
      <c r="AT108" s="314"/>
      <c r="AU108" s="314"/>
      <c r="AV108" s="314"/>
    </row>
    <row r="109" spans="1:48" ht="18.75" x14ac:dyDescent="0.15">
      <c r="B109" s="453" t="s">
        <v>108</v>
      </c>
      <c r="C109" s="454">
        <f>MAX(D109:AU109)</f>
        <v>3</v>
      </c>
      <c r="D109" s="886">
        <f>D11+D16+D21+D26+D31+D36</f>
        <v>0</v>
      </c>
      <c r="E109" s="884"/>
      <c r="F109" s="884">
        <f>F11+F16+F21+F26+F31+F36</f>
        <v>0</v>
      </c>
      <c r="G109" s="884"/>
      <c r="H109" s="884">
        <f t="shared" ref="H109" si="9">H11+H16+H21+H26+H31+H36</f>
        <v>0</v>
      </c>
      <c r="I109" s="884"/>
      <c r="J109" s="884">
        <f t="shared" ref="J109" si="10">J11+J16+J21+J26+J31+J36</f>
        <v>0</v>
      </c>
      <c r="K109" s="884"/>
      <c r="L109" s="884">
        <f t="shared" ref="L109" si="11">L11+L16+L21+L26+L31+L36</f>
        <v>0</v>
      </c>
      <c r="M109" s="884"/>
      <c r="N109" s="884">
        <f t="shared" ref="N109" si="12">N11+N16+N21+N26+N31+N36</f>
        <v>0</v>
      </c>
      <c r="O109" s="884"/>
      <c r="P109" s="884">
        <f t="shared" ref="P109" si="13">P11+P16+P21+P26+P31+P36</f>
        <v>0</v>
      </c>
      <c r="Q109" s="884"/>
      <c r="R109" s="884">
        <f t="shared" ref="R109" si="14">R11+R16+R21+R26+R31+R36</f>
        <v>0</v>
      </c>
      <c r="S109" s="884"/>
      <c r="T109" s="884">
        <f t="shared" ref="T109" si="15">T11+T16+T21+T26+T31+T36</f>
        <v>0</v>
      </c>
      <c r="U109" s="884"/>
      <c r="V109" s="884">
        <f t="shared" ref="V109" si="16">V11+V16+V21+V26+V31+V36</f>
        <v>0</v>
      </c>
      <c r="W109" s="884"/>
      <c r="X109" s="884">
        <f t="shared" ref="X109" si="17">X11+X16+X21+X26+X31+X36</f>
        <v>0</v>
      </c>
      <c r="Y109" s="884"/>
      <c r="Z109" s="884">
        <f t="shared" ref="Z109" si="18">Z11+Z16+Z21+Z26+Z31+Z36</f>
        <v>0</v>
      </c>
      <c r="AA109" s="884"/>
      <c r="AB109" s="884">
        <f t="shared" ref="AB109" si="19">AB11+AB16+AB21+AB26+AB31+AB36</f>
        <v>0</v>
      </c>
      <c r="AC109" s="884"/>
      <c r="AD109" s="884">
        <f t="shared" ref="AD109" si="20">AD11+AD16+AD21+AD26+AD31+AD36</f>
        <v>3</v>
      </c>
      <c r="AE109" s="884"/>
      <c r="AF109" s="884">
        <f t="shared" ref="AF109" si="21">AF11+AF16+AF21+AF26+AF31+AF36</f>
        <v>0</v>
      </c>
      <c r="AG109" s="884"/>
      <c r="AH109" s="884">
        <f t="shared" ref="AH109" si="22">AH11+AH16+AH21+AH26+AH31+AH36</f>
        <v>0</v>
      </c>
      <c r="AI109" s="884"/>
      <c r="AJ109" s="884">
        <f t="shared" ref="AJ109" si="23">AJ11+AJ16+AJ21+AJ26+AJ31+AJ36</f>
        <v>3</v>
      </c>
      <c r="AK109" s="884"/>
      <c r="AL109" s="884">
        <f t="shared" ref="AL109" si="24">AL11+AL16+AL21+AL26+AL31+AL36</f>
        <v>3</v>
      </c>
      <c r="AM109" s="884"/>
      <c r="AN109" s="884">
        <f t="shared" ref="AN109" si="25">AN11+AN16+AN21+AN26+AN31+AN36</f>
        <v>0</v>
      </c>
      <c r="AO109" s="884"/>
      <c r="AP109" s="884">
        <f t="shared" ref="AP109" si="26">AP11+AP16+AP21+AP26+AP31+AP36</f>
        <v>0</v>
      </c>
      <c r="AQ109" s="884"/>
      <c r="AR109" s="884">
        <f t="shared" ref="AR109" si="27">AR11+AR16+AR21+AR26+AR31+AR36</f>
        <v>0</v>
      </c>
      <c r="AS109" s="884"/>
      <c r="AT109" s="884">
        <f>AT11+AT16+AT21+AT26+AT31+AT36</f>
        <v>0</v>
      </c>
      <c r="AU109" s="884"/>
      <c r="AV109" s="455"/>
    </row>
    <row r="110" spans="1:48" ht="19.5" thickBot="1" x14ac:dyDescent="0.2">
      <c r="B110" s="456" t="s">
        <v>0</v>
      </c>
      <c r="C110" s="457">
        <f>MAX(D110:AU110)</f>
        <v>110</v>
      </c>
      <c r="D110" s="885">
        <f>D41+D46+D51+D56+D61+D66+D71</f>
        <v>40</v>
      </c>
      <c r="E110" s="882"/>
      <c r="F110" s="882">
        <f>F41+F46+F51+F56+F61+F66+F71</f>
        <v>74</v>
      </c>
      <c r="G110" s="882"/>
      <c r="H110" s="882">
        <f>H41+H46+H51+H56+H61+H66+H71</f>
        <v>48</v>
      </c>
      <c r="I110" s="882"/>
      <c r="J110" s="882">
        <f>J41+J46+J51+J56+J61+J66+J71</f>
        <v>44</v>
      </c>
      <c r="K110" s="882"/>
      <c r="L110" s="882">
        <f>L41+L46+L51+L56+L61+L66+L71</f>
        <v>76</v>
      </c>
      <c r="M110" s="882"/>
      <c r="N110" s="882">
        <f>N41+N46+N51+N56+N61+N66+N71</f>
        <v>109</v>
      </c>
      <c r="O110" s="882"/>
      <c r="P110" s="882">
        <f>P41+P46+P51+P56+P61+P66+P71</f>
        <v>77</v>
      </c>
      <c r="Q110" s="882"/>
      <c r="R110" s="882">
        <f>R41+R46+R51+R56+R61+R66+R71</f>
        <v>106</v>
      </c>
      <c r="S110" s="882"/>
      <c r="T110" s="882">
        <f>T41+T46+T51+T56+T61+T66+T71</f>
        <v>102</v>
      </c>
      <c r="U110" s="882"/>
      <c r="V110" s="882">
        <f>V41+V46+V51+V56+V61+V66+V71</f>
        <v>28</v>
      </c>
      <c r="W110" s="882"/>
      <c r="X110" s="882">
        <f>X41+X46+X51+X56+X61+X66+X71</f>
        <v>4</v>
      </c>
      <c r="Y110" s="882"/>
      <c r="Z110" s="882">
        <f>Z41+Z46+Z51+Z56+Z61+Z66+Z71</f>
        <v>32</v>
      </c>
      <c r="AA110" s="882"/>
      <c r="AB110" s="882">
        <f>AB41+AB46+AB51+AB56+AB61+AB66+AB71</f>
        <v>105</v>
      </c>
      <c r="AC110" s="882"/>
      <c r="AD110" s="882">
        <f>AD41+AD46+AD51+AD56+AD61+AD66+AD71</f>
        <v>105</v>
      </c>
      <c r="AE110" s="882"/>
      <c r="AF110" s="882">
        <f>AF41+AF46+AF51+AF56+AF61+AF66+AF71</f>
        <v>95</v>
      </c>
      <c r="AG110" s="882"/>
      <c r="AH110" s="882">
        <f>AH41+AH46+AH51+AH56+AH61+AH66+AH71</f>
        <v>91</v>
      </c>
      <c r="AI110" s="882"/>
      <c r="AJ110" s="882">
        <f>AJ41+AJ46+AJ51+AJ56+AJ61+AJ66+AJ71</f>
        <v>75</v>
      </c>
      <c r="AK110" s="882"/>
      <c r="AL110" s="882">
        <f>AL41+AL46+AL51+AL56+AL61+AL66+AL71</f>
        <v>64</v>
      </c>
      <c r="AM110" s="882"/>
      <c r="AN110" s="882">
        <f>AN41+AN46+AN51+AN56+AN61+AN66+AN71</f>
        <v>110</v>
      </c>
      <c r="AO110" s="882"/>
      <c r="AP110" s="882">
        <f>AP41+AP46+AP51+AP56+AP61+AP66+AP71</f>
        <v>73</v>
      </c>
      <c r="AQ110" s="882"/>
      <c r="AR110" s="882">
        <f>AR41+AR46+AR51+AR56+AR61+AR66+AR71</f>
        <v>0</v>
      </c>
      <c r="AS110" s="882"/>
      <c r="AT110" s="882">
        <f>AT41+AT46+AT51+AT56+AT61+AT66+AT71</f>
        <v>0</v>
      </c>
      <c r="AU110" s="882"/>
      <c r="AV110" s="458"/>
    </row>
    <row r="111" spans="1:48" ht="19.5" thickBot="1" x14ac:dyDescent="0.2">
      <c r="B111" s="459" t="s">
        <v>109</v>
      </c>
      <c r="C111" s="460">
        <f>MAX(D111:AU111)</f>
        <v>110</v>
      </c>
      <c r="D111" s="883">
        <f>SUM(D109:E110)</f>
        <v>40</v>
      </c>
      <c r="E111" s="881"/>
      <c r="F111" s="881">
        <f t="shared" ref="F111" si="28">SUM(F109:G110)</f>
        <v>74</v>
      </c>
      <c r="G111" s="881"/>
      <c r="H111" s="881">
        <f t="shared" ref="H111" si="29">SUM(H109:I110)</f>
        <v>48</v>
      </c>
      <c r="I111" s="881"/>
      <c r="J111" s="881">
        <f t="shared" ref="J111" si="30">SUM(J109:K110)</f>
        <v>44</v>
      </c>
      <c r="K111" s="881"/>
      <c r="L111" s="881">
        <f t="shared" ref="L111" si="31">SUM(L109:M110)</f>
        <v>76</v>
      </c>
      <c r="M111" s="881"/>
      <c r="N111" s="881">
        <f t="shared" ref="N111" si="32">SUM(N109:O110)</f>
        <v>109</v>
      </c>
      <c r="O111" s="881"/>
      <c r="P111" s="881">
        <f t="shared" ref="P111" si="33">SUM(P109:Q110)</f>
        <v>77</v>
      </c>
      <c r="Q111" s="881"/>
      <c r="R111" s="881">
        <f t="shared" ref="R111" si="34">SUM(R109:S110)</f>
        <v>106</v>
      </c>
      <c r="S111" s="881"/>
      <c r="T111" s="881">
        <f t="shared" ref="T111" si="35">SUM(T109:U110)</f>
        <v>102</v>
      </c>
      <c r="U111" s="881"/>
      <c r="V111" s="881">
        <f t="shared" ref="V111" si="36">SUM(V109:W110)</f>
        <v>28</v>
      </c>
      <c r="W111" s="881"/>
      <c r="X111" s="881">
        <f t="shared" ref="X111" si="37">SUM(X109:Y110)</f>
        <v>4</v>
      </c>
      <c r="Y111" s="881"/>
      <c r="Z111" s="881">
        <f t="shared" ref="Z111" si="38">SUM(Z109:AA110)</f>
        <v>32</v>
      </c>
      <c r="AA111" s="881"/>
      <c r="AB111" s="881">
        <f t="shared" ref="AB111" si="39">SUM(AB109:AC110)</f>
        <v>105</v>
      </c>
      <c r="AC111" s="881"/>
      <c r="AD111" s="881">
        <f t="shared" ref="AD111" si="40">SUM(AD109:AE110)</f>
        <v>108</v>
      </c>
      <c r="AE111" s="881"/>
      <c r="AF111" s="881">
        <f t="shared" ref="AF111" si="41">SUM(AF109:AG110)</f>
        <v>95</v>
      </c>
      <c r="AG111" s="881"/>
      <c r="AH111" s="881">
        <f t="shared" ref="AH111" si="42">SUM(AH109:AI110)</f>
        <v>91</v>
      </c>
      <c r="AI111" s="881"/>
      <c r="AJ111" s="881">
        <f t="shared" ref="AJ111" si="43">SUM(AJ109:AK110)</f>
        <v>78</v>
      </c>
      <c r="AK111" s="881"/>
      <c r="AL111" s="881">
        <f t="shared" ref="AL111" si="44">SUM(AL109:AM110)</f>
        <v>67</v>
      </c>
      <c r="AM111" s="881"/>
      <c r="AN111" s="881">
        <f t="shared" ref="AN111" si="45">SUM(AN109:AO110)</f>
        <v>110</v>
      </c>
      <c r="AO111" s="881"/>
      <c r="AP111" s="881">
        <f t="shared" ref="AP111" si="46">SUM(AP109:AQ110)</f>
        <v>73</v>
      </c>
      <c r="AQ111" s="881"/>
      <c r="AR111" s="881">
        <f t="shared" ref="AR111" si="47">SUM(AR109:AS110)</f>
        <v>0</v>
      </c>
      <c r="AS111" s="881"/>
      <c r="AT111" s="881">
        <f>SUM(AT109:AU110)</f>
        <v>0</v>
      </c>
      <c r="AU111" s="881"/>
      <c r="AV111" s="461"/>
    </row>
  </sheetData>
  <mergeCells count="1322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</mergeCells>
  <phoneticPr fontId="4"/>
  <conditionalFormatting sqref="AV82:AV103">
    <cfRule type="cellIs" dxfId="11" priority="3" stopIfTrue="1" operator="greaterThan">
      <formula>22</formula>
    </cfRule>
  </conditionalFormatting>
  <conditionalFormatting sqref="D82:AU103">
    <cfRule type="cellIs" dxfId="10" priority="1" stopIfTrue="1" operator="greaterThan">
      <formula>1</formula>
    </cfRule>
    <cfRule type="cellIs" dxfId="9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C31" zoomScale="65" zoomScaleNormal="65" zoomScaleSheetLayoutView="70" workbookViewId="0">
      <selection activeCell="AB60" sqref="AB60:AC60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306"/>
    </row>
    <row r="2" spans="1:48" s="306" customFormat="1" ht="18.75" x14ac:dyDescent="0.2">
      <c r="B2" s="305" t="s">
        <v>25</v>
      </c>
      <c r="D2" s="657" t="s">
        <v>21</v>
      </c>
      <c r="E2" s="658"/>
      <c r="F2" s="658"/>
      <c r="G2" s="658"/>
      <c r="H2" s="119" t="s">
        <v>356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306" customFormat="1" ht="17.25" customHeight="1" outlineLevel="1" thickBot="1" x14ac:dyDescent="0.25">
      <c r="A4" s="111"/>
      <c r="B4" s="661"/>
      <c r="C4" s="663" t="s">
        <v>20</v>
      </c>
      <c r="D4" s="644">
        <v>43682</v>
      </c>
      <c r="E4" s="645"/>
      <c r="F4" s="645"/>
      <c r="G4" s="645"/>
      <c r="H4" s="645"/>
      <c r="I4" s="645"/>
      <c r="J4" s="645"/>
      <c r="K4" s="646"/>
      <c r="L4" s="644">
        <v>43683</v>
      </c>
      <c r="M4" s="645"/>
      <c r="N4" s="645"/>
      <c r="O4" s="645"/>
      <c r="P4" s="645"/>
      <c r="Q4" s="645"/>
      <c r="R4" s="645"/>
      <c r="S4" s="646"/>
      <c r="T4" s="644">
        <v>43684</v>
      </c>
      <c r="U4" s="645"/>
      <c r="V4" s="645"/>
      <c r="W4" s="645"/>
      <c r="X4" s="645"/>
      <c r="Y4" s="645"/>
      <c r="Z4" s="645"/>
      <c r="AA4" s="646"/>
      <c r="AB4" s="644">
        <v>43685</v>
      </c>
      <c r="AC4" s="645"/>
      <c r="AD4" s="645"/>
      <c r="AE4" s="645"/>
      <c r="AF4" s="645"/>
      <c r="AG4" s="645"/>
      <c r="AH4" s="645"/>
      <c r="AI4" s="646"/>
      <c r="AJ4" s="644">
        <v>43686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306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302"/>
      <c r="AG6" s="302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306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306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306" customFormat="1" ht="16.5" hidden="1" customHeight="1" outlineLevel="1" x14ac:dyDescent="0.2">
      <c r="A9" s="59"/>
      <c r="B9" s="103"/>
      <c r="C9" s="102"/>
      <c r="D9" s="63"/>
      <c r="E9" s="83"/>
      <c r="F9" s="61"/>
      <c r="G9" s="311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311"/>
      <c r="T9" s="63"/>
      <c r="U9" s="83"/>
      <c r="V9" s="61"/>
      <c r="W9" s="311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310"/>
      <c r="AI9" s="60"/>
      <c r="AJ9" s="63"/>
      <c r="AK9" s="311"/>
      <c r="AL9" s="310"/>
      <c r="AM9" s="91"/>
      <c r="AN9" s="61"/>
      <c r="AO9" s="83"/>
      <c r="AP9" s="310"/>
      <c r="AQ9" s="311"/>
      <c r="AR9" s="63"/>
      <c r="AS9" s="62"/>
      <c r="AT9" s="61"/>
      <c r="AU9" s="60"/>
    </row>
    <row r="10" spans="1:48" s="306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/>
      <c r="AE11" s="610"/>
      <c r="AF11" s="309"/>
      <c r="AG11" s="309"/>
      <c r="AH11" s="609"/>
      <c r="AI11" s="611"/>
      <c r="AJ11" s="612"/>
      <c r="AK11" s="613"/>
      <c r="AL11" s="609"/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306" customFormat="1" ht="16.5" customHeight="1" outlineLevel="1" x14ac:dyDescent="0.2">
      <c r="A12" s="94"/>
      <c r="B12" s="75" t="s">
        <v>13</v>
      </c>
      <c r="C12" s="81"/>
      <c r="D12" s="604"/>
      <c r="E12" s="606"/>
      <c r="F12" s="605"/>
      <c r="G12" s="605"/>
      <c r="H12" s="640"/>
      <c r="I12" s="641"/>
      <c r="J12" s="530"/>
      <c r="K12" s="531"/>
      <c r="L12" s="604"/>
      <c r="M12" s="605"/>
      <c r="N12" s="600"/>
      <c r="O12" s="601"/>
      <c r="P12" s="636"/>
      <c r="Q12" s="606"/>
      <c r="R12" s="564"/>
      <c r="S12" s="574"/>
      <c r="T12" s="604"/>
      <c r="U12" s="606"/>
      <c r="V12" s="605"/>
      <c r="W12" s="605"/>
      <c r="X12" s="574"/>
      <c r="Y12" s="563"/>
      <c r="Z12" s="564"/>
      <c r="AA12" s="574"/>
      <c r="AB12" s="604"/>
      <c r="AC12" s="606"/>
      <c r="AD12" s="600"/>
      <c r="AE12" s="601"/>
      <c r="AF12" s="530"/>
      <c r="AG12" s="563"/>
      <c r="AH12" s="566"/>
      <c r="AI12" s="531"/>
      <c r="AJ12" s="604"/>
      <c r="AK12" s="605"/>
      <c r="AL12" s="600"/>
      <c r="AM12" s="601"/>
      <c r="AN12" s="605"/>
      <c r="AO12" s="605"/>
      <c r="AP12" s="566"/>
      <c r="AQ12" s="530"/>
      <c r="AR12" s="567"/>
      <c r="AS12" s="590"/>
      <c r="AT12" s="530"/>
      <c r="AU12" s="531"/>
      <c r="AV12" s="306">
        <f>COUNTA(D12:AU12)</f>
        <v>0</v>
      </c>
    </row>
    <row r="13" spans="1:48" s="306" customFormat="1" ht="16.5" customHeight="1" outlineLevel="1" x14ac:dyDescent="0.2">
      <c r="A13" s="59"/>
      <c r="B13" s="72" t="s">
        <v>26</v>
      </c>
      <c r="C13" s="80"/>
      <c r="D13" s="591"/>
      <c r="E13" s="592"/>
      <c r="F13" s="599"/>
      <c r="G13" s="599"/>
      <c r="H13" s="639"/>
      <c r="I13" s="617"/>
      <c r="J13" s="541"/>
      <c r="K13" s="542"/>
      <c r="L13" s="591"/>
      <c r="M13" s="599"/>
      <c r="N13" s="593"/>
      <c r="O13" s="594"/>
      <c r="P13" s="635"/>
      <c r="Q13" s="592"/>
      <c r="R13" s="560"/>
      <c r="S13" s="572"/>
      <c r="T13" s="616"/>
      <c r="U13" s="617"/>
      <c r="V13" s="599"/>
      <c r="W13" s="599"/>
      <c r="X13" s="572"/>
      <c r="Y13" s="559"/>
      <c r="Z13" s="560"/>
      <c r="AA13" s="572"/>
      <c r="AB13" s="591"/>
      <c r="AC13" s="592"/>
      <c r="AD13" s="593"/>
      <c r="AE13" s="594"/>
      <c r="AF13" s="541"/>
      <c r="AG13" s="559"/>
      <c r="AH13" s="573"/>
      <c r="AI13" s="542"/>
      <c r="AJ13" s="591"/>
      <c r="AK13" s="599"/>
      <c r="AL13" s="593"/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306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311"/>
      <c r="L14" s="90"/>
      <c r="M14" s="93"/>
      <c r="N14" s="92"/>
      <c r="O14" s="89"/>
      <c r="P14" s="89"/>
      <c r="Q14" s="87"/>
      <c r="R14" s="61"/>
      <c r="S14" s="311"/>
      <c r="T14" s="90"/>
      <c r="U14" s="87"/>
      <c r="V14" s="88"/>
      <c r="W14" s="93"/>
      <c r="X14" s="91"/>
      <c r="Y14" s="83"/>
      <c r="Z14" s="61"/>
      <c r="AA14" s="311"/>
      <c r="AB14" s="90"/>
      <c r="AC14" s="87"/>
      <c r="AD14" s="88"/>
      <c r="AE14" s="87"/>
      <c r="AF14" s="91"/>
      <c r="AG14" s="83"/>
      <c r="AH14" s="310"/>
      <c r="AI14" s="60"/>
      <c r="AJ14" s="90"/>
      <c r="AK14" s="93"/>
      <c r="AL14" s="92"/>
      <c r="AM14" s="89"/>
      <c r="AN14" s="88"/>
      <c r="AO14" s="87"/>
      <c r="AP14" s="310"/>
      <c r="AQ14" s="311"/>
      <c r="AR14" s="63"/>
      <c r="AS14" s="62"/>
      <c r="AT14" s="61"/>
      <c r="AU14" s="60"/>
    </row>
    <row r="15" spans="1:48" s="306" customFormat="1" ht="16.5" customHeight="1" outlineLevel="1" thickBot="1" x14ac:dyDescent="0.25">
      <c r="A15" s="59"/>
      <c r="B15" s="58">
        <v>305</v>
      </c>
      <c r="C15" s="57"/>
      <c r="D15" s="585"/>
      <c r="E15" s="586"/>
      <c r="F15" s="637"/>
      <c r="G15" s="637"/>
      <c r="H15" s="633"/>
      <c r="I15" s="634"/>
      <c r="J15" s="500"/>
      <c r="K15" s="501"/>
      <c r="L15" s="618"/>
      <c r="M15" s="619"/>
      <c r="N15" s="638"/>
      <c r="O15" s="638"/>
      <c r="P15" s="633"/>
      <c r="Q15" s="634"/>
      <c r="R15" s="500"/>
      <c r="S15" s="500"/>
      <c r="T15" s="585"/>
      <c r="U15" s="586"/>
      <c r="V15" s="637"/>
      <c r="W15" s="637"/>
      <c r="X15" s="631"/>
      <c r="Y15" s="571"/>
      <c r="Z15" s="500"/>
      <c r="AA15" s="500"/>
      <c r="AB15" s="585"/>
      <c r="AC15" s="586"/>
      <c r="AD15" s="637"/>
      <c r="AE15" s="637"/>
      <c r="AF15" s="631"/>
      <c r="AG15" s="571"/>
      <c r="AH15" s="553"/>
      <c r="AI15" s="501"/>
      <c r="AJ15" s="585"/>
      <c r="AK15" s="586"/>
      <c r="AL15" s="637"/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/>
      <c r="E16" s="615"/>
      <c r="F16" s="613"/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/>
      <c r="AE16" s="610"/>
      <c r="AF16" s="309"/>
      <c r="AG16" s="309"/>
      <c r="AH16" s="609"/>
      <c r="AI16" s="611"/>
      <c r="AJ16" s="612"/>
      <c r="AK16" s="613"/>
      <c r="AL16" s="609"/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306" customFormat="1" ht="16.5" customHeight="1" outlineLevel="1" x14ac:dyDescent="0.2">
      <c r="A17" s="94"/>
      <c r="B17" s="75" t="s">
        <v>13</v>
      </c>
      <c r="C17" s="81"/>
      <c r="D17" s="604"/>
      <c r="E17" s="606"/>
      <c r="F17" s="605"/>
      <c r="G17" s="605"/>
      <c r="H17" s="640"/>
      <c r="I17" s="641"/>
      <c r="J17" s="530"/>
      <c r="K17" s="531"/>
      <c r="L17" s="604"/>
      <c r="M17" s="605"/>
      <c r="N17" s="600"/>
      <c r="O17" s="601"/>
      <c r="P17" s="636"/>
      <c r="Q17" s="606"/>
      <c r="R17" s="564"/>
      <c r="S17" s="574"/>
      <c r="T17" s="604"/>
      <c r="U17" s="606"/>
      <c r="V17" s="605"/>
      <c r="W17" s="605"/>
      <c r="X17" s="574"/>
      <c r="Y17" s="563"/>
      <c r="Z17" s="564"/>
      <c r="AA17" s="574"/>
      <c r="AB17" s="604"/>
      <c r="AC17" s="606"/>
      <c r="AD17" s="600"/>
      <c r="AE17" s="601"/>
      <c r="AF17" s="530"/>
      <c r="AG17" s="563"/>
      <c r="AH17" s="566"/>
      <c r="AI17" s="531"/>
      <c r="AJ17" s="604"/>
      <c r="AK17" s="605"/>
      <c r="AL17" s="600"/>
      <c r="AM17" s="601"/>
      <c r="AN17" s="605"/>
      <c r="AO17" s="605"/>
      <c r="AP17" s="566"/>
      <c r="AQ17" s="530"/>
      <c r="AR17" s="567"/>
      <c r="AS17" s="590"/>
      <c r="AT17" s="530"/>
      <c r="AU17" s="531"/>
      <c r="AV17" s="306">
        <f>COUNTA(D17:AU17)</f>
        <v>0</v>
      </c>
    </row>
    <row r="18" spans="1:48" s="306" customFormat="1" ht="16.5" customHeight="1" outlineLevel="1" x14ac:dyDescent="0.2">
      <c r="A18" s="59"/>
      <c r="B18" s="72" t="s">
        <v>27</v>
      </c>
      <c r="C18" s="80"/>
      <c r="D18" s="616"/>
      <c r="E18" s="617"/>
      <c r="F18" s="599"/>
      <c r="G18" s="599"/>
      <c r="H18" s="639"/>
      <c r="I18" s="617"/>
      <c r="J18" s="541"/>
      <c r="K18" s="542"/>
      <c r="L18" s="591"/>
      <c r="M18" s="599"/>
      <c r="N18" s="593"/>
      <c r="O18" s="594"/>
      <c r="P18" s="635"/>
      <c r="Q18" s="592"/>
      <c r="R18" s="560"/>
      <c r="S18" s="572"/>
      <c r="T18" s="616"/>
      <c r="U18" s="617"/>
      <c r="V18" s="599"/>
      <c r="W18" s="599"/>
      <c r="X18" s="572"/>
      <c r="Y18" s="559"/>
      <c r="Z18" s="560"/>
      <c r="AA18" s="572"/>
      <c r="AB18" s="591"/>
      <c r="AC18" s="592"/>
      <c r="AD18" s="593"/>
      <c r="AE18" s="594"/>
      <c r="AF18" s="541"/>
      <c r="AG18" s="559"/>
      <c r="AH18" s="573"/>
      <c r="AI18" s="542"/>
      <c r="AJ18" s="591"/>
      <c r="AK18" s="599"/>
      <c r="AL18" s="593"/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306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311"/>
      <c r="L19" s="90"/>
      <c r="M19" s="93"/>
      <c r="N19" s="92"/>
      <c r="O19" s="89"/>
      <c r="P19" s="89"/>
      <c r="Q19" s="87"/>
      <c r="R19" s="61"/>
      <c r="S19" s="311"/>
      <c r="T19" s="90"/>
      <c r="U19" s="87"/>
      <c r="V19" s="88"/>
      <c r="W19" s="93"/>
      <c r="X19" s="91"/>
      <c r="Y19" s="83"/>
      <c r="Z19" s="61"/>
      <c r="AA19" s="311"/>
      <c r="AB19" s="90"/>
      <c r="AC19" s="87"/>
      <c r="AD19" s="88"/>
      <c r="AE19" s="87"/>
      <c r="AF19" s="91"/>
      <c r="AG19" s="83"/>
      <c r="AH19" s="310"/>
      <c r="AI19" s="60"/>
      <c r="AJ19" s="90"/>
      <c r="AK19" s="93"/>
      <c r="AL19" s="92"/>
      <c r="AM19" s="89"/>
      <c r="AN19" s="88"/>
      <c r="AO19" s="87"/>
      <c r="AP19" s="310"/>
      <c r="AQ19" s="311"/>
      <c r="AR19" s="63"/>
      <c r="AS19" s="62"/>
      <c r="AT19" s="61"/>
      <c r="AU19" s="60"/>
    </row>
    <row r="20" spans="1:48" s="306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/>
      <c r="G20" s="638"/>
      <c r="H20" s="633"/>
      <c r="I20" s="634"/>
      <c r="J20" s="500"/>
      <c r="K20" s="501"/>
      <c r="L20" s="618"/>
      <c r="M20" s="619"/>
      <c r="N20" s="638"/>
      <c r="O20" s="638"/>
      <c r="P20" s="627"/>
      <c r="Q20" s="628"/>
      <c r="R20" s="500"/>
      <c r="S20" s="500"/>
      <c r="T20" s="585"/>
      <c r="U20" s="586"/>
      <c r="V20" s="637"/>
      <c r="W20" s="637"/>
      <c r="X20" s="631"/>
      <c r="Y20" s="571"/>
      <c r="Z20" s="500"/>
      <c r="AA20" s="500"/>
      <c r="AB20" s="585"/>
      <c r="AC20" s="586"/>
      <c r="AD20" s="637"/>
      <c r="AE20" s="637"/>
      <c r="AF20" s="631"/>
      <c r="AG20" s="571"/>
      <c r="AH20" s="553"/>
      <c r="AI20" s="501"/>
      <c r="AJ20" s="585"/>
      <c r="AK20" s="586"/>
      <c r="AL20" s="637"/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/>
      <c r="M21" s="615"/>
      <c r="N21" s="613"/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309"/>
      <c r="AG21" s="309"/>
      <c r="AH21" s="609"/>
      <c r="AI21" s="611"/>
      <c r="AJ21" s="612"/>
      <c r="AK21" s="613"/>
      <c r="AL21" s="609"/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306" customFormat="1" ht="16.5" customHeight="1" outlineLevel="1" x14ac:dyDescent="0.2">
      <c r="A22" s="94"/>
      <c r="B22" s="75" t="s">
        <v>13</v>
      </c>
      <c r="C22" s="81"/>
      <c r="D22" s="604"/>
      <c r="E22" s="606"/>
      <c r="F22" s="600"/>
      <c r="G22" s="601"/>
      <c r="H22" s="602"/>
      <c r="I22" s="603"/>
      <c r="J22" s="588"/>
      <c r="K22" s="589"/>
      <c r="L22" s="604"/>
      <c r="M22" s="605"/>
      <c r="N22" s="600"/>
      <c r="O22" s="601"/>
      <c r="P22" s="602"/>
      <c r="Q22" s="603"/>
      <c r="R22" s="588"/>
      <c r="S22" s="589"/>
      <c r="T22" s="604"/>
      <c r="U22" s="606"/>
      <c r="V22" s="605"/>
      <c r="W22" s="605"/>
      <c r="X22" s="602"/>
      <c r="Y22" s="603"/>
      <c r="Z22" s="588"/>
      <c r="AA22" s="589"/>
      <c r="AB22" s="604"/>
      <c r="AC22" s="605"/>
      <c r="AD22" s="600"/>
      <c r="AE22" s="601"/>
      <c r="AF22" s="602"/>
      <c r="AG22" s="603"/>
      <c r="AH22" s="588"/>
      <c r="AI22" s="589"/>
      <c r="AJ22" s="604"/>
      <c r="AK22" s="605"/>
      <c r="AL22" s="600"/>
      <c r="AM22" s="601"/>
      <c r="AN22" s="602"/>
      <c r="AO22" s="603"/>
      <c r="AP22" s="588"/>
      <c r="AQ22" s="589"/>
      <c r="AR22" s="567"/>
      <c r="AS22" s="590"/>
      <c r="AT22" s="530"/>
      <c r="AU22" s="531"/>
      <c r="AV22" s="306">
        <f>COUNTA(D22:AU22)</f>
        <v>0</v>
      </c>
    </row>
    <row r="23" spans="1:48" s="306" customFormat="1" ht="16.5" customHeight="1" outlineLevel="1" x14ac:dyDescent="0.2">
      <c r="A23" s="59"/>
      <c r="B23" s="72" t="s">
        <v>29</v>
      </c>
      <c r="C23" s="80"/>
      <c r="D23" s="591"/>
      <c r="E23" s="592"/>
      <c r="F23" s="593"/>
      <c r="G23" s="594"/>
      <c r="H23" s="595"/>
      <c r="I23" s="596"/>
      <c r="J23" s="597"/>
      <c r="K23" s="598"/>
      <c r="L23" s="591"/>
      <c r="M23" s="599"/>
      <c r="N23" s="593"/>
      <c r="O23" s="594"/>
      <c r="P23" s="595"/>
      <c r="Q23" s="596"/>
      <c r="R23" s="597"/>
      <c r="S23" s="598"/>
      <c r="T23" s="616"/>
      <c r="U23" s="617"/>
      <c r="V23" s="599"/>
      <c r="W23" s="599"/>
      <c r="X23" s="595"/>
      <c r="Y23" s="596"/>
      <c r="Z23" s="597"/>
      <c r="AA23" s="598"/>
      <c r="AB23" s="591"/>
      <c r="AC23" s="592"/>
      <c r="AD23" s="593"/>
      <c r="AE23" s="594"/>
      <c r="AF23" s="595"/>
      <c r="AG23" s="596"/>
      <c r="AH23" s="597"/>
      <c r="AI23" s="598"/>
      <c r="AJ23" s="591"/>
      <c r="AK23" s="599"/>
      <c r="AL23" s="593"/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306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306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/>
      <c r="G25" s="621"/>
      <c r="H25" s="583"/>
      <c r="I25" s="584"/>
      <c r="J25" s="577"/>
      <c r="K25" s="578"/>
      <c r="L25" s="618"/>
      <c r="M25" s="619"/>
      <c r="N25" s="620"/>
      <c r="O25" s="621"/>
      <c r="P25" s="583"/>
      <c r="Q25" s="584"/>
      <c r="R25" s="577"/>
      <c r="S25" s="578"/>
      <c r="T25" s="618"/>
      <c r="U25" s="619"/>
      <c r="V25" s="620"/>
      <c r="W25" s="621"/>
      <c r="X25" s="583"/>
      <c r="Y25" s="584"/>
      <c r="Z25" s="577"/>
      <c r="AA25" s="578"/>
      <c r="AB25" s="585"/>
      <c r="AC25" s="586"/>
      <c r="AD25" s="581"/>
      <c r="AE25" s="582"/>
      <c r="AF25" s="583"/>
      <c r="AG25" s="584"/>
      <c r="AH25" s="577"/>
      <c r="AI25" s="578"/>
      <c r="AJ25" s="585"/>
      <c r="AK25" s="586"/>
      <c r="AL25" s="581"/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/>
      <c r="G26" s="610"/>
      <c r="H26" s="613"/>
      <c r="I26" s="613"/>
      <c r="J26" s="609"/>
      <c r="K26" s="611"/>
      <c r="L26" s="612"/>
      <c r="M26" s="615"/>
      <c r="N26" s="613"/>
      <c r="O26" s="610"/>
      <c r="P26" s="614"/>
      <c r="Q26" s="615"/>
      <c r="R26" s="613"/>
      <c r="S26" s="611"/>
      <c r="T26" s="612"/>
      <c r="U26" s="613"/>
      <c r="V26" s="609"/>
      <c r="W26" s="610"/>
      <c r="X26" s="613"/>
      <c r="Y26" s="613"/>
      <c r="Z26" s="609"/>
      <c r="AA26" s="611"/>
      <c r="AB26" s="625"/>
      <c r="AC26" s="626"/>
      <c r="AD26" s="609"/>
      <c r="AE26" s="610"/>
      <c r="AF26" s="309"/>
      <c r="AG26" s="309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306" customFormat="1" ht="16.5" customHeight="1" outlineLevel="1" x14ac:dyDescent="0.2">
      <c r="A27" s="94"/>
      <c r="B27" s="75" t="s">
        <v>118</v>
      </c>
      <c r="C27" s="81"/>
      <c r="D27" s="604"/>
      <c r="E27" s="605"/>
      <c r="F27" s="600"/>
      <c r="G27" s="601"/>
      <c r="H27" s="636"/>
      <c r="I27" s="606"/>
      <c r="J27" s="530"/>
      <c r="K27" s="531"/>
      <c r="L27" s="604"/>
      <c r="M27" s="606"/>
      <c r="N27" s="600"/>
      <c r="O27" s="601"/>
      <c r="P27" s="636"/>
      <c r="Q27" s="606"/>
      <c r="R27" s="564"/>
      <c r="S27" s="574"/>
      <c r="T27" s="604"/>
      <c r="U27" s="606"/>
      <c r="V27" s="605"/>
      <c r="W27" s="605"/>
      <c r="X27" s="574"/>
      <c r="Y27" s="563"/>
      <c r="Z27" s="564"/>
      <c r="AA27" s="574"/>
      <c r="AB27" s="604"/>
      <c r="AC27" s="606"/>
      <c r="AD27" s="600"/>
      <c r="AE27" s="601"/>
      <c r="AF27" s="574"/>
      <c r="AG27" s="563"/>
      <c r="AH27" s="566"/>
      <c r="AI27" s="531"/>
      <c r="AJ27" s="604"/>
      <c r="AK27" s="605"/>
      <c r="AL27" s="600"/>
      <c r="AM27" s="601"/>
      <c r="AN27" s="605"/>
      <c r="AO27" s="605"/>
      <c r="AP27" s="566"/>
      <c r="AQ27" s="530"/>
      <c r="AR27" s="567"/>
      <c r="AS27" s="590"/>
      <c r="AT27" s="530"/>
      <c r="AU27" s="531"/>
      <c r="AV27" s="306">
        <f>COUNTA(D27:AU27)</f>
        <v>0</v>
      </c>
    </row>
    <row r="28" spans="1:48" s="306" customFormat="1" ht="16.5" customHeight="1" outlineLevel="1" x14ac:dyDescent="0.2">
      <c r="A28" s="59"/>
      <c r="B28" s="72" t="s">
        <v>32</v>
      </c>
      <c r="C28" s="80"/>
      <c r="D28" s="591"/>
      <c r="E28" s="592"/>
      <c r="F28" s="593"/>
      <c r="G28" s="594"/>
      <c r="H28" s="635"/>
      <c r="I28" s="592"/>
      <c r="J28" s="541"/>
      <c r="K28" s="542"/>
      <c r="L28" s="591"/>
      <c r="M28" s="592"/>
      <c r="N28" s="593"/>
      <c r="O28" s="594"/>
      <c r="P28" s="635"/>
      <c r="Q28" s="592"/>
      <c r="R28" s="560"/>
      <c r="S28" s="572"/>
      <c r="T28" s="616"/>
      <c r="U28" s="617"/>
      <c r="V28" s="599"/>
      <c r="W28" s="599"/>
      <c r="X28" s="572"/>
      <c r="Y28" s="559"/>
      <c r="Z28" s="560"/>
      <c r="AA28" s="572"/>
      <c r="AB28" s="616"/>
      <c r="AC28" s="617"/>
      <c r="AD28" s="593"/>
      <c r="AE28" s="594"/>
      <c r="AF28" s="572"/>
      <c r="AG28" s="559"/>
      <c r="AH28" s="573"/>
      <c r="AI28" s="542"/>
      <c r="AJ28" s="591"/>
      <c r="AK28" s="599"/>
      <c r="AL28" s="593"/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306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311"/>
      <c r="L29" s="90"/>
      <c r="M29" s="93"/>
      <c r="N29" s="92"/>
      <c r="O29" s="89"/>
      <c r="P29" s="127"/>
      <c r="Q29" s="128"/>
      <c r="R29" s="61"/>
      <c r="S29" s="311"/>
      <c r="T29" s="90"/>
      <c r="U29" s="87"/>
      <c r="V29" s="88"/>
      <c r="W29" s="93"/>
      <c r="X29" s="91"/>
      <c r="Y29" s="83"/>
      <c r="Z29" s="61"/>
      <c r="AA29" s="311"/>
      <c r="AB29" s="90"/>
      <c r="AC29" s="87"/>
      <c r="AD29" s="88"/>
      <c r="AE29" s="87"/>
      <c r="AF29" s="91"/>
      <c r="AG29" s="83"/>
      <c r="AH29" s="310"/>
      <c r="AI29" s="60"/>
      <c r="AJ29" s="90"/>
      <c r="AK29" s="93"/>
      <c r="AL29" s="92"/>
      <c r="AM29" s="89"/>
      <c r="AN29" s="88"/>
      <c r="AO29" s="87"/>
      <c r="AP29" s="310"/>
      <c r="AQ29" s="311"/>
      <c r="AR29" s="63"/>
      <c r="AS29" s="62"/>
      <c r="AT29" s="61"/>
      <c r="AU29" s="60"/>
    </row>
    <row r="30" spans="1:48" s="306" customFormat="1" ht="16.5" customHeight="1" outlineLevel="1" thickBot="1" x14ac:dyDescent="0.25">
      <c r="A30" s="59"/>
      <c r="B30" s="58">
        <v>204</v>
      </c>
      <c r="C30" s="57"/>
      <c r="D30" s="585"/>
      <c r="E30" s="586"/>
      <c r="F30" s="581"/>
      <c r="G30" s="582"/>
      <c r="H30" s="633"/>
      <c r="I30" s="634"/>
      <c r="J30" s="500"/>
      <c r="K30" s="501"/>
      <c r="L30" s="585"/>
      <c r="M30" s="586"/>
      <c r="N30" s="581"/>
      <c r="O30" s="582"/>
      <c r="P30" s="633"/>
      <c r="Q30" s="634"/>
      <c r="R30" s="500"/>
      <c r="S30" s="500"/>
      <c r="T30" s="585"/>
      <c r="U30" s="586"/>
      <c r="V30" s="581"/>
      <c r="W30" s="582"/>
      <c r="X30" s="631"/>
      <c r="Y30" s="571"/>
      <c r="Z30" s="500"/>
      <c r="AA30" s="500"/>
      <c r="AB30" s="585"/>
      <c r="AC30" s="586"/>
      <c r="AD30" s="581"/>
      <c r="AE30" s="582"/>
      <c r="AF30" s="632"/>
      <c r="AG30" s="550"/>
      <c r="AH30" s="553"/>
      <c r="AI30" s="501"/>
      <c r="AJ30" s="585"/>
      <c r="AK30" s="586"/>
      <c r="AL30" s="581"/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/>
      <c r="E31" s="546"/>
      <c r="F31" s="613"/>
      <c r="G31" s="610"/>
      <c r="H31" s="613"/>
      <c r="I31" s="613"/>
      <c r="J31" s="609"/>
      <c r="K31" s="611"/>
      <c r="L31" s="612"/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309"/>
      <c r="AG31" s="309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306" customFormat="1" ht="16.5" customHeight="1" outlineLevel="1" x14ac:dyDescent="0.2">
      <c r="A32" s="94"/>
      <c r="B32" s="75" t="s">
        <v>30</v>
      </c>
      <c r="C32" s="81"/>
      <c r="D32" s="604"/>
      <c r="E32" s="605"/>
      <c r="F32" s="600"/>
      <c r="G32" s="601"/>
      <c r="H32" s="602"/>
      <c r="I32" s="603"/>
      <c r="J32" s="588"/>
      <c r="K32" s="589"/>
      <c r="L32" s="604"/>
      <c r="M32" s="606"/>
      <c r="N32" s="600"/>
      <c r="O32" s="601"/>
      <c r="P32" s="602"/>
      <c r="Q32" s="603"/>
      <c r="R32" s="588"/>
      <c r="S32" s="589"/>
      <c r="T32" s="604"/>
      <c r="U32" s="606"/>
      <c r="V32" s="605"/>
      <c r="W32" s="605"/>
      <c r="X32" s="602"/>
      <c r="Y32" s="603"/>
      <c r="Z32" s="588"/>
      <c r="AA32" s="589"/>
      <c r="AB32" s="604"/>
      <c r="AC32" s="605"/>
      <c r="AD32" s="600"/>
      <c r="AE32" s="601"/>
      <c r="AF32" s="602"/>
      <c r="AG32" s="603"/>
      <c r="AH32" s="588"/>
      <c r="AI32" s="589"/>
      <c r="AJ32" s="604"/>
      <c r="AK32" s="606"/>
      <c r="AL32" s="605"/>
      <c r="AM32" s="605"/>
      <c r="AN32" s="602"/>
      <c r="AO32" s="603"/>
      <c r="AP32" s="588"/>
      <c r="AQ32" s="589"/>
      <c r="AR32" s="567"/>
      <c r="AS32" s="590"/>
      <c r="AT32" s="530"/>
      <c r="AU32" s="531"/>
      <c r="AV32" s="306">
        <f>COUNTA(D32:AU32)</f>
        <v>0</v>
      </c>
    </row>
    <row r="33" spans="1:48" s="306" customFormat="1" ht="16.5" customHeight="1" outlineLevel="1" x14ac:dyDescent="0.2">
      <c r="A33" s="59"/>
      <c r="B33" s="72" t="s">
        <v>29</v>
      </c>
      <c r="C33" s="80"/>
      <c r="D33" s="591"/>
      <c r="E33" s="592"/>
      <c r="F33" s="593"/>
      <c r="G33" s="594"/>
      <c r="H33" s="595"/>
      <c r="I33" s="596"/>
      <c r="J33" s="597"/>
      <c r="K33" s="598"/>
      <c r="L33" s="591"/>
      <c r="M33" s="592"/>
      <c r="N33" s="593"/>
      <c r="O33" s="594"/>
      <c r="P33" s="595"/>
      <c r="Q33" s="596"/>
      <c r="R33" s="597"/>
      <c r="S33" s="598"/>
      <c r="T33" s="616"/>
      <c r="U33" s="617"/>
      <c r="V33" s="599"/>
      <c r="W33" s="599"/>
      <c r="X33" s="595"/>
      <c r="Y33" s="596"/>
      <c r="Z33" s="597"/>
      <c r="AA33" s="598"/>
      <c r="AB33" s="591"/>
      <c r="AC33" s="599"/>
      <c r="AD33" s="593"/>
      <c r="AE33" s="594"/>
      <c r="AF33" s="595"/>
      <c r="AG33" s="596"/>
      <c r="AH33" s="597"/>
      <c r="AI33" s="598"/>
      <c r="AJ33" s="616"/>
      <c r="AK33" s="617"/>
      <c r="AL33" s="599"/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306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306" customFormat="1" ht="16.5" customHeight="1" outlineLevel="1" thickBot="1" x14ac:dyDescent="0.25">
      <c r="A35" s="59"/>
      <c r="B35" s="58">
        <v>302</v>
      </c>
      <c r="C35" s="57"/>
      <c r="D35" s="585"/>
      <c r="E35" s="586"/>
      <c r="F35" s="581"/>
      <c r="G35" s="582"/>
      <c r="H35" s="583"/>
      <c r="I35" s="584"/>
      <c r="J35" s="577"/>
      <c r="K35" s="578"/>
      <c r="L35" s="585"/>
      <c r="M35" s="586"/>
      <c r="N35" s="581"/>
      <c r="O35" s="582"/>
      <c r="P35" s="583"/>
      <c r="Q35" s="584"/>
      <c r="R35" s="577"/>
      <c r="S35" s="578"/>
      <c r="T35" s="585"/>
      <c r="U35" s="586"/>
      <c r="V35" s="581"/>
      <c r="W35" s="582"/>
      <c r="X35" s="583"/>
      <c r="Y35" s="584"/>
      <c r="Z35" s="577"/>
      <c r="AA35" s="578"/>
      <c r="AB35" s="585"/>
      <c r="AC35" s="586"/>
      <c r="AD35" s="581"/>
      <c r="AE35" s="582"/>
      <c r="AF35" s="583"/>
      <c r="AG35" s="584"/>
      <c r="AH35" s="577"/>
      <c r="AI35" s="578"/>
      <c r="AJ35" s="618"/>
      <c r="AK35" s="619"/>
      <c r="AL35" s="620"/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/>
      <c r="E36" s="546"/>
      <c r="F36" s="613"/>
      <c r="G36" s="610"/>
      <c r="H36" s="613"/>
      <c r="I36" s="613"/>
      <c r="J36" s="609"/>
      <c r="K36" s="611"/>
      <c r="L36" s="612"/>
      <c r="M36" s="615"/>
      <c r="N36" s="613"/>
      <c r="O36" s="610"/>
      <c r="P36" s="614"/>
      <c r="Q36" s="615"/>
      <c r="R36" s="613"/>
      <c r="S36" s="611"/>
      <c r="T36" s="612"/>
      <c r="U36" s="613"/>
      <c r="V36" s="609"/>
      <c r="W36" s="610"/>
      <c r="X36" s="613"/>
      <c r="Y36" s="613"/>
      <c r="Z36" s="609"/>
      <c r="AA36" s="611"/>
      <c r="AB36" s="625"/>
      <c r="AC36" s="626"/>
      <c r="AD36" s="609"/>
      <c r="AE36" s="610"/>
      <c r="AF36" s="309"/>
      <c r="AG36" s="309"/>
      <c r="AH36" s="609"/>
      <c r="AI36" s="611"/>
      <c r="AJ36" s="612"/>
      <c r="AK36" s="613"/>
      <c r="AL36" s="609"/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306" customFormat="1" ht="16.5" customHeight="1" outlineLevel="1" x14ac:dyDescent="0.2">
      <c r="A37" s="94"/>
      <c r="B37" s="75" t="s">
        <v>33</v>
      </c>
      <c r="C37" s="81"/>
      <c r="D37" s="604"/>
      <c r="E37" s="606"/>
      <c r="F37" s="600"/>
      <c r="G37" s="601"/>
      <c r="H37" s="602"/>
      <c r="I37" s="603"/>
      <c r="J37" s="588"/>
      <c r="K37" s="589"/>
      <c r="L37" s="604"/>
      <c r="M37" s="605"/>
      <c r="N37" s="600"/>
      <c r="O37" s="601"/>
      <c r="P37" s="602"/>
      <c r="Q37" s="603"/>
      <c r="R37" s="588"/>
      <c r="S37" s="589"/>
      <c r="T37" s="604"/>
      <c r="U37" s="606"/>
      <c r="V37" s="605"/>
      <c r="W37" s="605"/>
      <c r="X37" s="602"/>
      <c r="Y37" s="603"/>
      <c r="Z37" s="588"/>
      <c r="AA37" s="589"/>
      <c r="AB37" s="604"/>
      <c r="AC37" s="605"/>
      <c r="AD37" s="600"/>
      <c r="AE37" s="601"/>
      <c r="AF37" s="602"/>
      <c r="AG37" s="603"/>
      <c r="AH37" s="588"/>
      <c r="AI37" s="589"/>
      <c r="AJ37" s="604"/>
      <c r="AK37" s="605"/>
      <c r="AL37" s="600"/>
      <c r="AM37" s="601"/>
      <c r="AN37" s="602"/>
      <c r="AO37" s="603"/>
      <c r="AP37" s="588"/>
      <c r="AQ37" s="589"/>
      <c r="AR37" s="567"/>
      <c r="AS37" s="590"/>
      <c r="AT37" s="530"/>
      <c r="AU37" s="531"/>
      <c r="AV37" s="306">
        <f>COUNTA(D37:AU37)</f>
        <v>0</v>
      </c>
    </row>
    <row r="38" spans="1:48" s="306" customFormat="1" ht="16.5" customHeight="1" outlineLevel="1" x14ac:dyDescent="0.2">
      <c r="A38" s="59"/>
      <c r="B38" s="72" t="s">
        <v>29</v>
      </c>
      <c r="C38" s="80"/>
      <c r="D38" s="591"/>
      <c r="E38" s="592"/>
      <c r="F38" s="593"/>
      <c r="G38" s="594"/>
      <c r="H38" s="595"/>
      <c r="I38" s="596"/>
      <c r="J38" s="597"/>
      <c r="K38" s="598"/>
      <c r="L38" s="591"/>
      <c r="M38" s="599"/>
      <c r="N38" s="593"/>
      <c r="O38" s="594"/>
      <c r="P38" s="595"/>
      <c r="Q38" s="596"/>
      <c r="R38" s="597"/>
      <c r="S38" s="598"/>
      <c r="T38" s="616"/>
      <c r="U38" s="617"/>
      <c r="V38" s="599"/>
      <c r="W38" s="599"/>
      <c r="X38" s="595"/>
      <c r="Y38" s="596"/>
      <c r="Z38" s="597"/>
      <c r="AA38" s="598"/>
      <c r="AB38" s="591"/>
      <c r="AC38" s="599"/>
      <c r="AD38" s="593"/>
      <c r="AE38" s="594"/>
      <c r="AF38" s="595"/>
      <c r="AG38" s="596"/>
      <c r="AH38" s="597"/>
      <c r="AI38" s="598"/>
      <c r="AJ38" s="591"/>
      <c r="AK38" s="599"/>
      <c r="AL38" s="593"/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306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306" customFormat="1" ht="16.5" customHeight="1" outlineLevel="1" thickBot="1" x14ac:dyDescent="0.25">
      <c r="A40" s="59"/>
      <c r="B40" s="58">
        <v>301</v>
      </c>
      <c r="C40" s="57"/>
      <c r="D40" s="585"/>
      <c r="E40" s="586"/>
      <c r="F40" s="581"/>
      <c r="G40" s="582"/>
      <c r="H40" s="583"/>
      <c r="I40" s="584"/>
      <c r="J40" s="577"/>
      <c r="K40" s="578"/>
      <c r="L40" s="585"/>
      <c r="M40" s="586"/>
      <c r="N40" s="581"/>
      <c r="O40" s="582"/>
      <c r="P40" s="583"/>
      <c r="Q40" s="584"/>
      <c r="R40" s="577"/>
      <c r="S40" s="578"/>
      <c r="T40" s="585"/>
      <c r="U40" s="586"/>
      <c r="V40" s="581"/>
      <c r="W40" s="582"/>
      <c r="X40" s="583"/>
      <c r="Y40" s="584"/>
      <c r="Z40" s="577"/>
      <c r="AA40" s="578"/>
      <c r="AB40" s="585"/>
      <c r="AC40" s="586"/>
      <c r="AD40" s="581"/>
      <c r="AE40" s="582"/>
      <c r="AF40" s="583"/>
      <c r="AG40" s="584"/>
      <c r="AH40" s="577"/>
      <c r="AI40" s="578"/>
      <c r="AJ40" s="585"/>
      <c r="AK40" s="586"/>
      <c r="AL40" s="581"/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306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62</v>
      </c>
      <c r="AQ42" s="527"/>
      <c r="AR42" s="528"/>
      <c r="AS42" s="529"/>
      <c r="AT42" s="530"/>
      <c r="AU42" s="531"/>
      <c r="AV42" s="306">
        <f>COUNTA(D42:AU42)</f>
        <v>20</v>
      </c>
    </row>
    <row r="43" spans="1:48" s="306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1058"/>
      <c r="AG43" s="1059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306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306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51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772" t="s">
        <v>371</v>
      </c>
      <c r="AC45" s="773"/>
      <c r="AD45" s="513" t="s">
        <v>45</v>
      </c>
      <c r="AE45" s="512"/>
      <c r="AF45" s="774" t="s">
        <v>48</v>
      </c>
      <c r="AG45" s="776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306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792" t="s">
        <v>59</v>
      </c>
      <c r="U47" s="794"/>
      <c r="V47" s="1061" t="s">
        <v>64</v>
      </c>
      <c r="W47" s="793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62</v>
      </c>
      <c r="AK47" s="538"/>
      <c r="AL47" s="535" t="s">
        <v>60</v>
      </c>
      <c r="AM47" s="536"/>
      <c r="AN47" s="527" t="s">
        <v>62</v>
      </c>
      <c r="AO47" s="534"/>
      <c r="AP47" s="527" t="s">
        <v>60</v>
      </c>
      <c r="AQ47" s="527"/>
      <c r="AR47" s="528"/>
      <c r="AS47" s="529"/>
      <c r="AT47" s="530"/>
      <c r="AU47" s="531"/>
      <c r="AV47" s="306">
        <f>COUNTA(D47:AU47)</f>
        <v>20</v>
      </c>
    </row>
    <row r="48" spans="1:48" s="306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1"/>
      <c r="V48" s="1060"/>
      <c r="W48" s="526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306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4"/>
      <c r="V49" s="65"/>
      <c r="W49" s="68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306" customFormat="1" ht="16.5" customHeight="1" outlineLevel="1" thickBot="1" x14ac:dyDescent="0.25">
      <c r="A50" s="59"/>
      <c r="B50" s="58">
        <v>404</v>
      </c>
      <c r="C50" s="82">
        <v>44</v>
      </c>
      <c r="D50" s="509" t="s">
        <v>51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1062" t="s">
        <v>370</v>
      </c>
      <c r="O50" s="845"/>
      <c r="P50" s="511" t="s">
        <v>45</v>
      </c>
      <c r="Q50" s="513"/>
      <c r="R50" s="496" t="s">
        <v>51</v>
      </c>
      <c r="S50" s="497"/>
      <c r="T50" s="772" t="s">
        <v>53</v>
      </c>
      <c r="U50" s="776"/>
      <c r="V50" s="774" t="s">
        <v>46</v>
      </c>
      <c r="W50" s="773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306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790" t="s">
        <v>363</v>
      </c>
      <c r="O52" s="782"/>
      <c r="P52" s="574"/>
      <c r="Q52" s="563"/>
      <c r="R52" s="566"/>
      <c r="S52" s="531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792" t="s">
        <v>365</v>
      </c>
      <c r="AC52" s="793"/>
      <c r="AD52" s="781" t="s">
        <v>62</v>
      </c>
      <c r="AE52" s="782"/>
      <c r="AF52" s="530"/>
      <c r="AG52" s="563"/>
      <c r="AH52" s="530"/>
      <c r="AI52" s="530"/>
      <c r="AJ52" s="537" t="s">
        <v>65</v>
      </c>
      <c r="AK52" s="538"/>
      <c r="AL52" s="535" t="s">
        <v>62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306">
        <f>COUNTA(D52:AU52)</f>
        <v>10</v>
      </c>
    </row>
    <row r="53" spans="1:48" s="306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1063" t="s">
        <v>362</v>
      </c>
      <c r="O53" s="78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1067" t="s">
        <v>362</v>
      </c>
      <c r="AC53" s="1059"/>
      <c r="AD53" s="1063" t="s">
        <v>372</v>
      </c>
      <c r="AE53" s="78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306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310"/>
      <c r="Q54" s="83"/>
      <c r="R54" s="310"/>
      <c r="S54" s="311"/>
      <c r="T54" s="69"/>
      <c r="U54" s="68"/>
      <c r="V54" s="66"/>
      <c r="W54" s="64"/>
      <c r="X54" s="91"/>
      <c r="Y54" s="83"/>
      <c r="Z54" s="310"/>
      <c r="AA54" s="91"/>
      <c r="AB54" s="69"/>
      <c r="AC54" s="68"/>
      <c r="AD54" s="66"/>
      <c r="AE54" s="67"/>
      <c r="AF54" s="310"/>
      <c r="AG54" s="83"/>
      <c r="AH54" s="310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306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1064" t="s">
        <v>369</v>
      </c>
      <c r="M55" s="1065"/>
      <c r="N55" s="1065" t="s">
        <v>149</v>
      </c>
      <c r="O55" s="1066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772" t="s">
        <v>51</v>
      </c>
      <c r="AC55" s="773"/>
      <c r="AD55" s="776" t="s">
        <v>373</v>
      </c>
      <c r="AE55" s="775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306" customFormat="1" ht="16.5" customHeight="1" outlineLevel="1" x14ac:dyDescent="0.2">
      <c r="A57" s="59"/>
      <c r="B57" s="75" t="s">
        <v>11</v>
      </c>
      <c r="C57" s="81"/>
      <c r="D57" s="537" t="s">
        <v>66</v>
      </c>
      <c r="E57" s="538"/>
      <c r="F57" s="527" t="s">
        <v>59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306">
        <f>COUNTA(D57:AU57)</f>
        <v>20</v>
      </c>
    </row>
    <row r="58" spans="1:48" s="306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21" t="s">
        <v>355</v>
      </c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 t="s">
        <v>355</v>
      </c>
      <c r="AG58" s="522"/>
      <c r="AH58" s="523" t="s">
        <v>355</v>
      </c>
      <c r="AI58" s="520"/>
      <c r="AJ58" s="524"/>
      <c r="AK58" s="522"/>
      <c r="AL58" s="523"/>
      <c r="AM58" s="520"/>
      <c r="AN58" s="523"/>
      <c r="AO58" s="522"/>
      <c r="AP58" s="523"/>
      <c r="AQ58" s="532"/>
      <c r="AR58" s="303"/>
      <c r="AS58" s="304"/>
      <c r="AT58" s="541"/>
      <c r="AU58" s="542"/>
    </row>
    <row r="59" spans="1:48" s="306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306" customFormat="1" ht="16.5" customHeight="1" outlineLevel="1" thickBot="1" x14ac:dyDescent="0.25">
      <c r="A60" s="59"/>
      <c r="B60" s="58">
        <v>401</v>
      </c>
      <c r="C60" s="57">
        <v>33</v>
      </c>
      <c r="D60" s="509" t="s">
        <v>49</v>
      </c>
      <c r="E60" s="510"/>
      <c r="F60" s="511" t="s">
        <v>116</v>
      </c>
      <c r="G60" s="512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844" t="s">
        <v>370</v>
      </c>
      <c r="Q60" s="1062"/>
      <c r="R60" s="1068" t="s">
        <v>364</v>
      </c>
      <c r="S60" s="1069"/>
      <c r="T60" s="509" t="s">
        <v>116</v>
      </c>
      <c r="U60" s="510"/>
      <c r="V60" s="513" t="s">
        <v>49</v>
      </c>
      <c r="W60" s="512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306" customFormat="1" ht="16.5" customHeight="1" outlineLevel="1" x14ac:dyDescent="0.2">
      <c r="A62" s="59"/>
      <c r="B62" s="75" t="s">
        <v>119</v>
      </c>
      <c r="C62" s="81"/>
      <c r="D62" s="537" t="s">
        <v>59</v>
      </c>
      <c r="E62" s="538"/>
      <c r="F62" s="527" t="s">
        <v>66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70</v>
      </c>
      <c r="AO62" s="534"/>
      <c r="AP62" s="527" t="s">
        <v>273</v>
      </c>
      <c r="AQ62" s="527"/>
      <c r="AR62" s="528"/>
      <c r="AS62" s="529"/>
      <c r="AT62" s="530"/>
      <c r="AU62" s="531"/>
      <c r="AV62" s="306">
        <f>COUNTA(D62:AU62)</f>
        <v>20</v>
      </c>
    </row>
    <row r="63" spans="1:48" s="306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303"/>
      <c r="AS63" s="304"/>
      <c r="AT63" s="541"/>
      <c r="AU63" s="542"/>
    </row>
    <row r="64" spans="1:48" s="306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306" customFormat="1" ht="16.5" customHeight="1" outlineLevel="1" thickBot="1" x14ac:dyDescent="0.25">
      <c r="A65" s="59"/>
      <c r="B65" s="58">
        <v>402</v>
      </c>
      <c r="C65" s="57">
        <v>34</v>
      </c>
      <c r="D65" s="509" t="s">
        <v>116</v>
      </c>
      <c r="E65" s="510"/>
      <c r="F65" s="511" t="s">
        <v>113</v>
      </c>
      <c r="G65" s="512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509" t="s">
        <v>113</v>
      </c>
      <c r="U65" s="510"/>
      <c r="V65" s="513" t="s">
        <v>116</v>
      </c>
      <c r="W65" s="512"/>
      <c r="X65" s="511" t="s">
        <v>113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48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306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70</v>
      </c>
      <c r="I67" s="534"/>
      <c r="J67" s="527" t="s">
        <v>72</v>
      </c>
      <c r="K67" s="534"/>
      <c r="L67" s="528"/>
      <c r="M67" s="563"/>
      <c r="N67" s="566"/>
      <c r="O67" s="530"/>
      <c r="P67" s="533" t="s">
        <v>72</v>
      </c>
      <c r="Q67" s="534"/>
      <c r="R67" s="781"/>
      <c r="S67" s="867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136</v>
      </c>
      <c r="AG67" s="534"/>
      <c r="AH67" s="1070"/>
      <c r="AI67" s="1071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306">
        <f>COUNTA(D67:AU67)</f>
        <v>8</v>
      </c>
    </row>
    <row r="68" spans="1:48" s="306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303"/>
      <c r="AS68" s="304"/>
      <c r="AT68" s="541"/>
      <c r="AU68" s="542"/>
    </row>
    <row r="69" spans="1:48" s="306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311"/>
      <c r="P69" s="67"/>
      <c r="Q69" s="68"/>
      <c r="R69" s="66"/>
      <c r="S69" s="67"/>
      <c r="T69" s="63"/>
      <c r="U69" s="311"/>
      <c r="V69" s="310"/>
      <c r="W69" s="91"/>
      <c r="X69" s="67"/>
      <c r="Y69" s="68"/>
      <c r="Z69" s="65"/>
      <c r="AA69" s="64"/>
      <c r="AB69" s="63"/>
      <c r="AC69" s="311"/>
      <c r="AD69" s="310"/>
      <c r="AE69" s="91"/>
      <c r="AF69" s="67"/>
      <c r="AG69" s="68"/>
      <c r="AH69" s="65"/>
      <c r="AI69" s="64"/>
      <c r="AJ69" s="63"/>
      <c r="AK69" s="311"/>
      <c r="AL69" s="310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306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844"/>
      <c r="G70" s="845"/>
      <c r="H70" s="555" t="s">
        <v>113</v>
      </c>
      <c r="I70" s="556"/>
      <c r="J70" s="511" t="s">
        <v>49</v>
      </c>
      <c r="K70" s="497"/>
      <c r="L70" s="550"/>
      <c r="M70" s="553"/>
      <c r="N70" s="557"/>
      <c r="O70" s="551"/>
      <c r="P70" s="552" t="s">
        <v>49</v>
      </c>
      <c r="Q70" s="846"/>
      <c r="R70" s="1068" t="s">
        <v>134</v>
      </c>
      <c r="S70" s="1069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1072" t="s">
        <v>364</v>
      </c>
      <c r="AG70" s="773"/>
      <c r="AH70" s="777" t="s">
        <v>51</v>
      </c>
      <c r="AI70" s="778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3"/>
      <c r="V71" s="547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313"/>
      <c r="AU71" s="312"/>
    </row>
    <row r="72" spans="1:48" s="306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104</v>
      </c>
      <c r="K72" s="536"/>
      <c r="L72" s="537" t="s">
        <v>106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792" t="s">
        <v>68</v>
      </c>
      <c r="U72" s="794"/>
      <c r="V72" s="1061" t="s">
        <v>74</v>
      </c>
      <c r="W72" s="793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306">
        <f>COUNTA(J72:AU72)</f>
        <v>17</v>
      </c>
    </row>
    <row r="73" spans="1:48" s="306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1073" t="s">
        <v>361</v>
      </c>
      <c r="M73" s="1074"/>
      <c r="N73" s="519"/>
      <c r="O73" s="520"/>
      <c r="P73" s="1063" t="s">
        <v>361</v>
      </c>
      <c r="Q73" s="1059"/>
      <c r="R73" s="519" t="s">
        <v>355</v>
      </c>
      <c r="S73" s="519"/>
      <c r="T73" s="525"/>
      <c r="U73" s="521"/>
      <c r="V73" s="1060"/>
      <c r="W73" s="526"/>
      <c r="X73" s="519"/>
      <c r="Y73" s="522"/>
      <c r="Z73" s="519" t="s">
        <v>355</v>
      </c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306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4"/>
      <c r="V74" s="65"/>
      <c r="W74" s="68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306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125</v>
      </c>
      <c r="G75" s="512"/>
      <c r="H75" s="511" t="s">
        <v>95</v>
      </c>
      <c r="I75" s="513"/>
      <c r="J75" s="496" t="s">
        <v>149</v>
      </c>
      <c r="K75" s="497"/>
      <c r="L75" s="772" t="s">
        <v>359</v>
      </c>
      <c r="M75" s="773"/>
      <c r="N75" s="513" t="s">
        <v>125</v>
      </c>
      <c r="O75" s="512"/>
      <c r="P75" s="774" t="s">
        <v>360</v>
      </c>
      <c r="Q75" s="776"/>
      <c r="R75" s="496" t="s">
        <v>49</v>
      </c>
      <c r="S75" s="497"/>
      <c r="T75" s="772" t="s">
        <v>46</v>
      </c>
      <c r="U75" s="776"/>
      <c r="V75" s="774" t="s">
        <v>48</v>
      </c>
      <c r="W75" s="773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496" t="s">
        <v>149</v>
      </c>
      <c r="AQ75" s="497"/>
      <c r="AR75" s="498"/>
      <c r="AS75" s="499"/>
      <c r="AT75" s="500"/>
      <c r="AU75" s="501"/>
    </row>
    <row r="76" spans="1:48" s="306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306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306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306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308"/>
      <c r="T80" s="35"/>
      <c r="U80" s="34"/>
      <c r="V80" s="307"/>
      <c r="W80" s="307" t="s">
        <v>5</v>
      </c>
      <c r="X80" s="307"/>
      <c r="Y80" s="307"/>
      <c r="Z80" s="307"/>
      <c r="AA80" s="308"/>
      <c r="AB80" s="35"/>
      <c r="AC80" s="34"/>
      <c r="AD80" s="307"/>
      <c r="AE80" s="307" t="s">
        <v>4</v>
      </c>
      <c r="AF80" s="307"/>
      <c r="AG80" s="307"/>
      <c r="AH80" s="307"/>
      <c r="AI80" s="308"/>
      <c r="AJ80" s="35"/>
      <c r="AK80" s="34"/>
      <c r="AL80" s="307"/>
      <c r="AM80" s="307" t="s">
        <v>3</v>
      </c>
      <c r="AN80" s="307"/>
      <c r="AO80" s="307"/>
      <c r="AP80" s="307"/>
      <c r="AQ80" s="308"/>
      <c r="AR80" s="307"/>
      <c r="AS80" s="307" t="s">
        <v>2</v>
      </c>
      <c r="AT80" s="307"/>
      <c r="AU80" s="308"/>
    </row>
    <row r="81" spans="2:48" s="306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306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0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1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0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0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0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0</v>
      </c>
      <c r="AK82" s="14">
        <f t="shared" si="2"/>
        <v>0</v>
      </c>
      <c r="AL82" s="14">
        <f t="shared" si="2"/>
        <v>0</v>
      </c>
      <c r="AM82" s="14">
        <f t="shared" si="2"/>
        <v>0</v>
      </c>
      <c r="AN82" s="14">
        <f t="shared" si="2"/>
        <v>0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10</v>
      </c>
    </row>
    <row r="83" spans="2:48" s="306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1</v>
      </c>
      <c r="S83" s="18">
        <f t="shared" si="0"/>
        <v>0</v>
      </c>
      <c r="T83" s="19">
        <f t="shared" si="1"/>
        <v>0</v>
      </c>
      <c r="U83" s="14">
        <f t="shared" si="1"/>
        <v>0</v>
      </c>
      <c r="V83" s="14">
        <f t="shared" si="1"/>
        <v>0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0</v>
      </c>
      <c r="AE83" s="14">
        <f t="shared" si="1"/>
        <v>0</v>
      </c>
      <c r="AF83" s="14">
        <f t="shared" si="1"/>
        <v>1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0</v>
      </c>
      <c r="AK83" s="14">
        <f t="shared" si="2"/>
        <v>0</v>
      </c>
      <c r="AL83" s="14">
        <f t="shared" si="2"/>
        <v>0</v>
      </c>
      <c r="AM83" s="14">
        <f t="shared" si="2"/>
        <v>0</v>
      </c>
      <c r="AN83" s="14">
        <f t="shared" si="2"/>
        <v>0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14</v>
      </c>
    </row>
    <row r="84" spans="2:48" s="306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0</v>
      </c>
      <c r="M84" s="14">
        <f t="shared" si="0"/>
        <v>0</v>
      </c>
      <c r="N84" s="14">
        <f t="shared" si="0"/>
        <v>0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1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8</v>
      </c>
    </row>
    <row r="85" spans="2:48" s="306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1</v>
      </c>
      <c r="O85" s="14">
        <f t="shared" si="0"/>
        <v>0</v>
      </c>
      <c r="P85" s="14">
        <f t="shared" si="0"/>
        <v>1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1</v>
      </c>
      <c r="U85" s="14">
        <f t="shared" si="1"/>
        <v>0</v>
      </c>
      <c r="V85" s="14">
        <f t="shared" si="1"/>
        <v>0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0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30</v>
      </c>
    </row>
    <row r="86" spans="2:48" s="306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0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0</v>
      </c>
      <c r="M86" s="14">
        <f t="shared" si="0"/>
        <v>0</v>
      </c>
      <c r="N86" s="14">
        <f t="shared" si="0"/>
        <v>1</v>
      </c>
      <c r="O86" s="14">
        <f t="shared" si="0"/>
        <v>0</v>
      </c>
      <c r="P86" s="14">
        <f t="shared" si="0"/>
        <v>0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0</v>
      </c>
      <c r="AK86" s="14">
        <f t="shared" si="2"/>
        <v>0</v>
      </c>
      <c r="AL86" s="14">
        <f t="shared" si="2"/>
        <v>0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12</v>
      </c>
    </row>
    <row r="87" spans="2:48" s="306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0</v>
      </c>
      <c r="M87" s="14">
        <f t="shared" si="0"/>
        <v>0</v>
      </c>
      <c r="N87" s="14">
        <f t="shared" si="0"/>
        <v>0</v>
      </c>
      <c r="O87" s="14">
        <f t="shared" si="0"/>
        <v>0</v>
      </c>
      <c r="P87" s="14">
        <f t="shared" si="0"/>
        <v>0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0</v>
      </c>
      <c r="U87" s="14">
        <f t="shared" si="1"/>
        <v>0</v>
      </c>
      <c r="V87" s="14">
        <f t="shared" si="1"/>
        <v>1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0</v>
      </c>
      <c r="AC87" s="14">
        <f t="shared" si="1"/>
        <v>0</v>
      </c>
      <c r="AD87" s="14">
        <f t="shared" si="1"/>
        <v>0</v>
      </c>
      <c r="AE87" s="14">
        <f t="shared" si="1"/>
        <v>0</v>
      </c>
      <c r="AF87" s="14">
        <f t="shared" si="1"/>
        <v>1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1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22</v>
      </c>
    </row>
    <row r="88" spans="2:48" s="306" customFormat="1" ht="16.5" customHeight="1" outlineLevel="1" x14ac:dyDescent="0.2">
      <c r="B88" s="22" t="s">
        <v>49</v>
      </c>
      <c r="C88" s="23"/>
      <c r="D88" s="19">
        <f t="shared" si="0"/>
        <v>1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1</v>
      </c>
      <c r="K88" s="18">
        <f t="shared" si="0"/>
        <v>0</v>
      </c>
      <c r="L88" s="19">
        <f t="shared" si="0"/>
        <v>1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0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32</v>
      </c>
    </row>
    <row r="89" spans="2:48" s="306" customFormat="1" ht="16.5" customHeight="1" outlineLevel="1" x14ac:dyDescent="0.2">
      <c r="B89" s="22" t="s">
        <v>50</v>
      </c>
      <c r="C89" s="20"/>
      <c r="D89" s="19">
        <f t="shared" si="0"/>
        <v>0</v>
      </c>
      <c r="E89" s="14">
        <f t="shared" si="0"/>
        <v>0</v>
      </c>
      <c r="F89" s="14">
        <f t="shared" si="0"/>
        <v>0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1</v>
      </c>
      <c r="Q89" s="14">
        <f t="shared" si="0"/>
        <v>0</v>
      </c>
      <c r="R89" s="14">
        <f t="shared" si="0"/>
        <v>1</v>
      </c>
      <c r="S89" s="18">
        <f t="shared" si="0"/>
        <v>0</v>
      </c>
      <c r="T89" s="19">
        <f t="shared" si="1"/>
        <v>0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0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18</v>
      </c>
    </row>
    <row r="90" spans="2:48" s="306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1</v>
      </c>
      <c r="AC90" s="14">
        <f t="shared" si="1"/>
        <v>0</v>
      </c>
      <c r="AD90" s="14">
        <f t="shared" si="1"/>
        <v>1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1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34</v>
      </c>
    </row>
    <row r="91" spans="2:48" s="306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0</v>
      </c>
      <c r="M91" s="14">
        <f t="shared" si="0"/>
        <v>0</v>
      </c>
      <c r="N91" s="14">
        <f t="shared" si="0"/>
        <v>0</v>
      </c>
      <c r="O91" s="14">
        <f t="shared" si="0"/>
        <v>0</v>
      </c>
      <c r="P91" s="14">
        <f t="shared" si="0"/>
        <v>0</v>
      </c>
      <c r="Q91" s="14">
        <f t="shared" si="0"/>
        <v>0</v>
      </c>
      <c r="R91" s="14">
        <f t="shared" si="0"/>
        <v>0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0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0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0</v>
      </c>
      <c r="AG91" s="14">
        <f t="shared" si="1"/>
        <v>0</v>
      </c>
      <c r="AH91" s="14">
        <f t="shared" si="2"/>
        <v>0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12</v>
      </c>
    </row>
    <row r="92" spans="2:48" s="306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1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24</v>
      </c>
    </row>
    <row r="93" spans="2:48" s="306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306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306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0</v>
      </c>
    </row>
    <row r="96" spans="2:48" s="306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306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306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306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0</v>
      </c>
      <c r="G99" s="14">
        <f t="shared" si="5"/>
        <v>0</v>
      </c>
      <c r="H99" s="14">
        <f t="shared" si="5"/>
        <v>0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0</v>
      </c>
      <c r="M99" s="14">
        <f t="shared" si="5"/>
        <v>0</v>
      </c>
      <c r="N99" s="14">
        <f t="shared" si="5"/>
        <v>0</v>
      </c>
      <c r="O99" s="14">
        <f t="shared" si="5"/>
        <v>0</v>
      </c>
      <c r="P99" s="14">
        <f t="shared" si="5"/>
        <v>0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0</v>
      </c>
    </row>
    <row r="100" spans="1:48" s="306" customFormat="1" ht="18" customHeight="1" outlineLevel="1" x14ac:dyDescent="0.2">
      <c r="B100" s="21" t="s">
        <v>56</v>
      </c>
      <c r="C100" s="20"/>
      <c r="D100" s="19">
        <f t="shared" si="5"/>
        <v>0</v>
      </c>
      <c r="E100" s="14">
        <f t="shared" si="5"/>
        <v>0</v>
      </c>
      <c r="F100" s="14">
        <f t="shared" si="5"/>
        <v>0</v>
      </c>
      <c r="G100" s="14">
        <f t="shared" si="5"/>
        <v>0</v>
      </c>
      <c r="H100" s="14">
        <f t="shared" si="5"/>
        <v>0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0</v>
      </c>
      <c r="M100" s="14">
        <f t="shared" si="5"/>
        <v>0</v>
      </c>
      <c r="N100" s="14">
        <f t="shared" si="5"/>
        <v>0</v>
      </c>
      <c r="O100" s="14">
        <f t="shared" si="5"/>
        <v>0</v>
      </c>
      <c r="P100" s="14">
        <f t="shared" si="5"/>
        <v>0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8</v>
      </c>
    </row>
    <row r="101" spans="1:48" s="306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306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0</v>
      </c>
      <c r="AK102" s="14">
        <f t="shared" si="6"/>
        <v>0</v>
      </c>
      <c r="AL102" s="14">
        <f t="shared" si="6"/>
        <v>0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0</v>
      </c>
    </row>
    <row r="103" spans="1:48" s="305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6</v>
      </c>
      <c r="E104" s="495">
        <f t="shared" si="7"/>
        <v>0</v>
      </c>
      <c r="F104" s="492">
        <f t="shared" si="7"/>
        <v>6</v>
      </c>
      <c r="G104" s="495">
        <f t="shared" si="7"/>
        <v>0</v>
      </c>
      <c r="H104" s="492">
        <f t="shared" si="7"/>
        <v>6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6</v>
      </c>
      <c r="M104" s="495"/>
      <c r="N104" s="492">
        <f>SUM(N82:N103)</f>
        <v>6</v>
      </c>
      <c r="O104" s="495"/>
      <c r="P104" s="492">
        <f>SUM(P82:P103)</f>
        <v>6</v>
      </c>
      <c r="Q104" s="495"/>
      <c r="R104" s="492">
        <f>SUM(R82:R103)</f>
        <v>6</v>
      </c>
      <c r="S104" s="493"/>
      <c r="T104" s="494">
        <f t="shared" ref="T104:AT104" si="8">SUM(T82:T103)</f>
        <v>6</v>
      </c>
      <c r="U104" s="495">
        <f t="shared" si="8"/>
        <v>0</v>
      </c>
      <c r="V104" s="492">
        <f t="shared" si="8"/>
        <v>6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6</v>
      </c>
      <c r="AC104" s="495">
        <f t="shared" si="8"/>
        <v>0</v>
      </c>
      <c r="AD104" s="492">
        <f t="shared" si="8"/>
        <v>6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6</v>
      </c>
      <c r="AK104" s="495">
        <f t="shared" si="8"/>
        <v>0</v>
      </c>
      <c r="AL104" s="492">
        <f t="shared" si="8"/>
        <v>6</v>
      </c>
      <c r="AM104" s="495">
        <f t="shared" si="8"/>
        <v>0</v>
      </c>
      <c r="AN104" s="492">
        <f t="shared" si="8"/>
        <v>6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240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0</v>
      </c>
      <c r="D109" s="491">
        <f>D11+D16+D21+D26+D31+D36</f>
        <v>0</v>
      </c>
      <c r="E109" s="489"/>
      <c r="F109" s="489">
        <f>F11+F16+F21+F26+F31+F36</f>
        <v>0</v>
      </c>
      <c r="G109" s="489"/>
      <c r="H109" s="489">
        <f t="shared" ref="H109" si="9">H11+H16+H21+H26+H31+H36</f>
        <v>0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0</v>
      </c>
      <c r="M109" s="489"/>
      <c r="N109" s="489">
        <f t="shared" ref="N109" si="12">N11+N16+N21+N26+N31+N36</f>
        <v>0</v>
      </c>
      <c r="O109" s="489"/>
      <c r="P109" s="489">
        <f t="shared" ref="P109" si="13">P11+P16+P21+P26+P31+P36</f>
        <v>0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0</v>
      </c>
      <c r="U109" s="489"/>
      <c r="V109" s="489">
        <f t="shared" ref="V109" si="16">V11+V16+V21+V26+V31+V36</f>
        <v>0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0</v>
      </c>
      <c r="AC109" s="489"/>
      <c r="AD109" s="489">
        <f t="shared" ref="AD109" si="20">AD11+AD16+AD21+AD26+AD31+AD36</f>
        <v>0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0</v>
      </c>
      <c r="AK109" s="489"/>
      <c r="AL109" s="489">
        <f t="shared" ref="AL109" si="24">AL11+AL16+AL21+AL26+AL31+AL36</f>
        <v>0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110</v>
      </c>
      <c r="D111" s="488">
        <f>SUM(D109:E110)</f>
        <v>40</v>
      </c>
      <c r="E111" s="486"/>
      <c r="F111" s="486">
        <f t="shared" ref="F111" si="28">SUM(F109:G110)</f>
        <v>74</v>
      </c>
      <c r="G111" s="486"/>
      <c r="H111" s="486">
        <f t="shared" ref="H111" si="29">SUM(H109:I110)</f>
        <v>48</v>
      </c>
      <c r="I111" s="486"/>
      <c r="J111" s="486">
        <f t="shared" ref="J111" si="30">SUM(J109:K110)</f>
        <v>44</v>
      </c>
      <c r="K111" s="486"/>
      <c r="L111" s="486">
        <f t="shared" ref="L111" si="31">SUM(L109:M110)</f>
        <v>76</v>
      </c>
      <c r="M111" s="486"/>
      <c r="N111" s="486">
        <f t="shared" ref="N111" si="32">SUM(N109:O110)</f>
        <v>109</v>
      </c>
      <c r="O111" s="486"/>
      <c r="P111" s="486">
        <f t="shared" ref="P111" si="33">SUM(P109:Q110)</f>
        <v>77</v>
      </c>
      <c r="Q111" s="486"/>
      <c r="R111" s="486">
        <f t="shared" ref="R111" si="34">SUM(R109:S110)</f>
        <v>106</v>
      </c>
      <c r="S111" s="486"/>
      <c r="T111" s="486">
        <f t="shared" ref="T111" si="35">SUM(T109:U110)</f>
        <v>102</v>
      </c>
      <c r="U111" s="486"/>
      <c r="V111" s="486">
        <f t="shared" ref="V111" si="36">SUM(V109:W110)</f>
        <v>28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105</v>
      </c>
      <c r="AC111" s="486"/>
      <c r="AD111" s="486">
        <f t="shared" ref="AD111" si="40">SUM(AD109:AE110)</f>
        <v>105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75</v>
      </c>
      <c r="AK111" s="486"/>
      <c r="AL111" s="486">
        <f t="shared" ref="AL111" si="44">SUM(AL109:AM110)</f>
        <v>64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</mergeCells>
  <phoneticPr fontId="4"/>
  <conditionalFormatting sqref="AV82:AV103">
    <cfRule type="cellIs" dxfId="8" priority="3" stopIfTrue="1" operator="greaterThan">
      <formula>22</formula>
    </cfRule>
  </conditionalFormatting>
  <conditionalFormatting sqref="D82:AU103">
    <cfRule type="cellIs" dxfId="7" priority="1" stopIfTrue="1" operator="greaterThan">
      <formula>1</formula>
    </cfRule>
    <cfRule type="cellIs" dxfId="6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opLeftCell="A26" zoomScale="65" zoomScaleNormal="65" zoomScaleSheetLayoutView="70" workbookViewId="0">
      <selection activeCell="AB47" sqref="AB47:AC47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473"/>
    </row>
    <row r="2" spans="1:48" s="473" customFormat="1" ht="18.75" x14ac:dyDescent="0.2">
      <c r="B2" s="472" t="s">
        <v>159</v>
      </c>
      <c r="D2" s="657" t="s">
        <v>21</v>
      </c>
      <c r="E2" s="658"/>
      <c r="F2" s="658"/>
      <c r="G2" s="658"/>
      <c r="H2" s="119" t="s">
        <v>356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473" customFormat="1" ht="17.25" customHeight="1" outlineLevel="1" thickBot="1" x14ac:dyDescent="0.25">
      <c r="A4" s="111"/>
      <c r="B4" s="661"/>
      <c r="C4" s="663" t="s">
        <v>20</v>
      </c>
      <c r="D4" s="644">
        <v>43696</v>
      </c>
      <c r="E4" s="645"/>
      <c r="F4" s="645"/>
      <c r="G4" s="645"/>
      <c r="H4" s="645"/>
      <c r="I4" s="645"/>
      <c r="J4" s="645"/>
      <c r="K4" s="646"/>
      <c r="L4" s="644">
        <v>43697</v>
      </c>
      <c r="M4" s="645"/>
      <c r="N4" s="645"/>
      <c r="O4" s="645"/>
      <c r="P4" s="645"/>
      <c r="Q4" s="645"/>
      <c r="R4" s="645"/>
      <c r="S4" s="646"/>
      <c r="T4" s="644">
        <v>43698</v>
      </c>
      <c r="U4" s="645"/>
      <c r="V4" s="645"/>
      <c r="W4" s="645"/>
      <c r="X4" s="645"/>
      <c r="Y4" s="645"/>
      <c r="Z4" s="645"/>
      <c r="AA4" s="646"/>
      <c r="AB4" s="644">
        <v>43699</v>
      </c>
      <c r="AC4" s="645"/>
      <c r="AD4" s="645"/>
      <c r="AE4" s="645"/>
      <c r="AF4" s="645"/>
      <c r="AG4" s="645"/>
      <c r="AH4" s="645"/>
      <c r="AI4" s="646"/>
      <c r="AJ4" s="644">
        <v>43700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473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467"/>
      <c r="AG6" s="467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473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473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473" customFormat="1" ht="16.5" hidden="1" customHeight="1" outlineLevel="1" x14ac:dyDescent="0.2">
      <c r="A9" s="59"/>
      <c r="B9" s="103"/>
      <c r="C9" s="102"/>
      <c r="D9" s="63"/>
      <c r="E9" s="83"/>
      <c r="F9" s="61"/>
      <c r="G9" s="469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469"/>
      <c r="T9" s="63"/>
      <c r="U9" s="83"/>
      <c r="V9" s="61"/>
      <c r="W9" s="469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468"/>
      <c r="AI9" s="60"/>
      <c r="AJ9" s="63"/>
      <c r="AK9" s="469"/>
      <c r="AL9" s="468"/>
      <c r="AM9" s="91"/>
      <c r="AN9" s="61"/>
      <c r="AO9" s="83"/>
      <c r="AP9" s="468"/>
      <c r="AQ9" s="469"/>
      <c r="AR9" s="63"/>
      <c r="AS9" s="62"/>
      <c r="AT9" s="61"/>
      <c r="AU9" s="60"/>
    </row>
    <row r="10" spans="1:48" s="473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161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/>
      <c r="AE11" s="610"/>
      <c r="AF11" s="466"/>
      <c r="AG11" s="466"/>
      <c r="AH11" s="609"/>
      <c r="AI11" s="611"/>
      <c r="AJ11" s="612"/>
      <c r="AK11" s="613"/>
      <c r="AL11" s="609"/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473" customFormat="1" ht="16.5" customHeight="1" outlineLevel="1" x14ac:dyDescent="0.2">
      <c r="A12" s="94"/>
      <c r="B12" s="75" t="s">
        <v>13</v>
      </c>
      <c r="C12" s="81"/>
      <c r="D12" s="604"/>
      <c r="E12" s="606"/>
      <c r="F12" s="605"/>
      <c r="G12" s="605"/>
      <c r="H12" s="640"/>
      <c r="I12" s="641"/>
      <c r="J12" s="530"/>
      <c r="K12" s="531"/>
      <c r="L12" s="604"/>
      <c r="M12" s="605"/>
      <c r="N12" s="600"/>
      <c r="O12" s="601"/>
      <c r="P12" s="636"/>
      <c r="Q12" s="606"/>
      <c r="R12" s="564"/>
      <c r="S12" s="574"/>
      <c r="T12" s="604"/>
      <c r="U12" s="606"/>
      <c r="V12" s="605"/>
      <c r="W12" s="605"/>
      <c r="X12" s="574"/>
      <c r="Y12" s="563"/>
      <c r="Z12" s="564"/>
      <c r="AA12" s="574"/>
      <c r="AB12" s="604"/>
      <c r="AC12" s="606"/>
      <c r="AD12" s="600"/>
      <c r="AE12" s="601"/>
      <c r="AF12" s="530"/>
      <c r="AG12" s="563"/>
      <c r="AH12" s="566"/>
      <c r="AI12" s="531"/>
      <c r="AJ12" s="604"/>
      <c r="AK12" s="605"/>
      <c r="AL12" s="600"/>
      <c r="AM12" s="601"/>
      <c r="AN12" s="605"/>
      <c r="AO12" s="605"/>
      <c r="AP12" s="566"/>
      <c r="AQ12" s="530"/>
      <c r="AR12" s="567"/>
      <c r="AS12" s="590"/>
      <c r="AT12" s="530"/>
      <c r="AU12" s="531"/>
      <c r="AV12" s="473">
        <f>COUNTA(D12:AU12)</f>
        <v>0</v>
      </c>
    </row>
    <row r="13" spans="1:48" s="473" customFormat="1" ht="16.5" customHeight="1" outlineLevel="1" x14ac:dyDescent="0.2">
      <c r="A13" s="59"/>
      <c r="B13" s="72" t="s">
        <v>26</v>
      </c>
      <c r="C13" s="80"/>
      <c r="D13" s="591"/>
      <c r="E13" s="592"/>
      <c r="F13" s="599"/>
      <c r="G13" s="599"/>
      <c r="H13" s="639"/>
      <c r="I13" s="617"/>
      <c r="J13" s="541"/>
      <c r="K13" s="542"/>
      <c r="L13" s="591"/>
      <c r="M13" s="599"/>
      <c r="N13" s="593"/>
      <c r="O13" s="594"/>
      <c r="P13" s="635"/>
      <c r="Q13" s="592"/>
      <c r="R13" s="560"/>
      <c r="S13" s="572"/>
      <c r="T13" s="616"/>
      <c r="U13" s="617"/>
      <c r="V13" s="599"/>
      <c r="W13" s="599"/>
      <c r="X13" s="572"/>
      <c r="Y13" s="559"/>
      <c r="Z13" s="560"/>
      <c r="AA13" s="572"/>
      <c r="AB13" s="591"/>
      <c r="AC13" s="592"/>
      <c r="AD13" s="593"/>
      <c r="AE13" s="594"/>
      <c r="AF13" s="541"/>
      <c r="AG13" s="559"/>
      <c r="AH13" s="573"/>
      <c r="AI13" s="542"/>
      <c r="AJ13" s="591"/>
      <c r="AK13" s="599"/>
      <c r="AL13" s="593"/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473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469"/>
      <c r="L14" s="90"/>
      <c r="M14" s="93"/>
      <c r="N14" s="92"/>
      <c r="O14" s="89"/>
      <c r="P14" s="89"/>
      <c r="Q14" s="87"/>
      <c r="R14" s="61"/>
      <c r="S14" s="469"/>
      <c r="T14" s="90"/>
      <c r="U14" s="87"/>
      <c r="V14" s="88"/>
      <c r="W14" s="93"/>
      <c r="X14" s="91"/>
      <c r="Y14" s="83"/>
      <c r="Z14" s="61"/>
      <c r="AA14" s="469"/>
      <c r="AB14" s="90"/>
      <c r="AC14" s="87"/>
      <c r="AD14" s="88"/>
      <c r="AE14" s="87"/>
      <c r="AF14" s="91"/>
      <c r="AG14" s="83"/>
      <c r="AH14" s="468"/>
      <c r="AI14" s="60"/>
      <c r="AJ14" s="90"/>
      <c r="AK14" s="93"/>
      <c r="AL14" s="92"/>
      <c r="AM14" s="89"/>
      <c r="AN14" s="88"/>
      <c r="AO14" s="87"/>
      <c r="AP14" s="468"/>
      <c r="AQ14" s="469"/>
      <c r="AR14" s="63"/>
      <c r="AS14" s="62"/>
      <c r="AT14" s="61"/>
      <c r="AU14" s="60"/>
    </row>
    <row r="15" spans="1:48" s="473" customFormat="1" ht="16.5" customHeight="1" outlineLevel="1" thickBot="1" x14ac:dyDescent="0.25">
      <c r="A15" s="59"/>
      <c r="B15" s="58">
        <v>305</v>
      </c>
      <c r="C15" s="57"/>
      <c r="D15" s="585"/>
      <c r="E15" s="586"/>
      <c r="F15" s="637"/>
      <c r="G15" s="637"/>
      <c r="H15" s="633"/>
      <c r="I15" s="634"/>
      <c r="J15" s="500"/>
      <c r="K15" s="501"/>
      <c r="L15" s="618"/>
      <c r="M15" s="619"/>
      <c r="N15" s="638"/>
      <c r="O15" s="638"/>
      <c r="P15" s="633"/>
      <c r="Q15" s="634"/>
      <c r="R15" s="500"/>
      <c r="S15" s="500"/>
      <c r="T15" s="585"/>
      <c r="U15" s="586"/>
      <c r="V15" s="637"/>
      <c r="W15" s="637"/>
      <c r="X15" s="631"/>
      <c r="Y15" s="571"/>
      <c r="Z15" s="500"/>
      <c r="AA15" s="500"/>
      <c r="AB15" s="585"/>
      <c r="AC15" s="586"/>
      <c r="AD15" s="637"/>
      <c r="AE15" s="637"/>
      <c r="AF15" s="631"/>
      <c r="AG15" s="571"/>
      <c r="AH15" s="553"/>
      <c r="AI15" s="501"/>
      <c r="AJ15" s="585"/>
      <c r="AK15" s="586"/>
      <c r="AL15" s="637"/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/>
      <c r="E16" s="615"/>
      <c r="F16" s="613"/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/>
      <c r="AE16" s="610"/>
      <c r="AF16" s="466"/>
      <c r="AG16" s="466"/>
      <c r="AH16" s="609"/>
      <c r="AI16" s="611"/>
      <c r="AJ16" s="612"/>
      <c r="AK16" s="613"/>
      <c r="AL16" s="609"/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473" customFormat="1" ht="16.5" customHeight="1" outlineLevel="1" x14ac:dyDescent="0.2">
      <c r="A17" s="94"/>
      <c r="B17" s="75" t="s">
        <v>13</v>
      </c>
      <c r="C17" s="81"/>
      <c r="D17" s="604"/>
      <c r="E17" s="606"/>
      <c r="F17" s="605"/>
      <c r="G17" s="605"/>
      <c r="H17" s="640"/>
      <c r="I17" s="641"/>
      <c r="J17" s="530"/>
      <c r="K17" s="531"/>
      <c r="L17" s="604"/>
      <c r="M17" s="605"/>
      <c r="N17" s="600"/>
      <c r="O17" s="601"/>
      <c r="P17" s="636"/>
      <c r="Q17" s="606"/>
      <c r="R17" s="564"/>
      <c r="S17" s="574"/>
      <c r="T17" s="604"/>
      <c r="U17" s="606"/>
      <c r="V17" s="605"/>
      <c r="W17" s="605"/>
      <c r="X17" s="574"/>
      <c r="Y17" s="563"/>
      <c r="Z17" s="564"/>
      <c r="AA17" s="574"/>
      <c r="AB17" s="604"/>
      <c r="AC17" s="606"/>
      <c r="AD17" s="600"/>
      <c r="AE17" s="601"/>
      <c r="AF17" s="530"/>
      <c r="AG17" s="563"/>
      <c r="AH17" s="566"/>
      <c r="AI17" s="531"/>
      <c r="AJ17" s="604"/>
      <c r="AK17" s="605"/>
      <c r="AL17" s="600"/>
      <c r="AM17" s="601"/>
      <c r="AN17" s="605"/>
      <c r="AO17" s="605"/>
      <c r="AP17" s="566"/>
      <c r="AQ17" s="530"/>
      <c r="AR17" s="567"/>
      <c r="AS17" s="590"/>
      <c r="AT17" s="530"/>
      <c r="AU17" s="531"/>
      <c r="AV17" s="473">
        <f>COUNTA(D17:AU17)</f>
        <v>0</v>
      </c>
    </row>
    <row r="18" spans="1:48" s="473" customFormat="1" ht="16.5" customHeight="1" outlineLevel="1" x14ac:dyDescent="0.2">
      <c r="A18" s="59"/>
      <c r="B18" s="72" t="s">
        <v>27</v>
      </c>
      <c r="C18" s="80"/>
      <c r="D18" s="616"/>
      <c r="E18" s="617"/>
      <c r="F18" s="599"/>
      <c r="G18" s="599"/>
      <c r="H18" s="639"/>
      <c r="I18" s="617"/>
      <c r="J18" s="541"/>
      <c r="K18" s="542"/>
      <c r="L18" s="591"/>
      <c r="M18" s="599"/>
      <c r="N18" s="593"/>
      <c r="O18" s="594"/>
      <c r="P18" s="635"/>
      <c r="Q18" s="592"/>
      <c r="R18" s="560"/>
      <c r="S18" s="572"/>
      <c r="T18" s="616"/>
      <c r="U18" s="617"/>
      <c r="V18" s="599"/>
      <c r="W18" s="599"/>
      <c r="X18" s="572"/>
      <c r="Y18" s="559"/>
      <c r="Z18" s="560"/>
      <c r="AA18" s="572"/>
      <c r="AB18" s="591"/>
      <c r="AC18" s="592"/>
      <c r="AD18" s="593"/>
      <c r="AE18" s="594"/>
      <c r="AF18" s="541"/>
      <c r="AG18" s="559"/>
      <c r="AH18" s="573"/>
      <c r="AI18" s="542"/>
      <c r="AJ18" s="591"/>
      <c r="AK18" s="599"/>
      <c r="AL18" s="593"/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473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469"/>
      <c r="L19" s="90"/>
      <c r="M19" s="93"/>
      <c r="N19" s="92"/>
      <c r="O19" s="89"/>
      <c r="P19" s="89"/>
      <c r="Q19" s="87"/>
      <c r="R19" s="61"/>
      <c r="S19" s="469"/>
      <c r="T19" s="90"/>
      <c r="U19" s="87"/>
      <c r="V19" s="88"/>
      <c r="W19" s="93"/>
      <c r="X19" s="91"/>
      <c r="Y19" s="83"/>
      <c r="Z19" s="61"/>
      <c r="AA19" s="469"/>
      <c r="AB19" s="90"/>
      <c r="AC19" s="87"/>
      <c r="AD19" s="88"/>
      <c r="AE19" s="87"/>
      <c r="AF19" s="91"/>
      <c r="AG19" s="83"/>
      <c r="AH19" s="468"/>
      <c r="AI19" s="60"/>
      <c r="AJ19" s="90"/>
      <c r="AK19" s="93"/>
      <c r="AL19" s="92"/>
      <c r="AM19" s="89"/>
      <c r="AN19" s="88"/>
      <c r="AO19" s="87"/>
      <c r="AP19" s="468"/>
      <c r="AQ19" s="469"/>
      <c r="AR19" s="63"/>
      <c r="AS19" s="62"/>
      <c r="AT19" s="61"/>
      <c r="AU19" s="60"/>
    </row>
    <row r="20" spans="1:48" s="473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/>
      <c r="G20" s="638"/>
      <c r="H20" s="633"/>
      <c r="I20" s="634"/>
      <c r="J20" s="500"/>
      <c r="K20" s="501"/>
      <c r="L20" s="618"/>
      <c r="M20" s="619"/>
      <c r="N20" s="638"/>
      <c r="O20" s="638"/>
      <c r="P20" s="627"/>
      <c r="Q20" s="628"/>
      <c r="R20" s="500"/>
      <c r="S20" s="500"/>
      <c r="T20" s="585"/>
      <c r="U20" s="586"/>
      <c r="V20" s="637"/>
      <c r="W20" s="637"/>
      <c r="X20" s="631"/>
      <c r="Y20" s="571"/>
      <c r="Z20" s="500"/>
      <c r="AA20" s="500"/>
      <c r="AB20" s="585"/>
      <c r="AC20" s="586"/>
      <c r="AD20" s="637"/>
      <c r="AE20" s="637"/>
      <c r="AF20" s="631"/>
      <c r="AG20" s="571"/>
      <c r="AH20" s="553"/>
      <c r="AI20" s="501"/>
      <c r="AJ20" s="585"/>
      <c r="AK20" s="586"/>
      <c r="AL20" s="637"/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/>
      <c r="M21" s="615"/>
      <c r="N21" s="613"/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466"/>
      <c r="AG21" s="466"/>
      <c r="AH21" s="609"/>
      <c r="AI21" s="611"/>
      <c r="AJ21" s="612"/>
      <c r="AK21" s="613"/>
      <c r="AL21" s="609"/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473" customFormat="1" ht="16.5" customHeight="1" outlineLevel="1" x14ac:dyDescent="0.2">
      <c r="A22" s="94"/>
      <c r="B22" s="75" t="s">
        <v>13</v>
      </c>
      <c r="C22" s="81"/>
      <c r="D22" s="604"/>
      <c r="E22" s="606"/>
      <c r="F22" s="600"/>
      <c r="G22" s="601"/>
      <c r="H22" s="602"/>
      <c r="I22" s="603"/>
      <c r="J22" s="588"/>
      <c r="K22" s="589"/>
      <c r="L22" s="604"/>
      <c r="M22" s="605"/>
      <c r="N22" s="600"/>
      <c r="O22" s="601"/>
      <c r="P22" s="602"/>
      <c r="Q22" s="603"/>
      <c r="R22" s="588"/>
      <c r="S22" s="589"/>
      <c r="T22" s="604"/>
      <c r="U22" s="606"/>
      <c r="V22" s="605"/>
      <c r="W22" s="605"/>
      <c r="X22" s="602"/>
      <c r="Y22" s="603"/>
      <c r="Z22" s="588"/>
      <c r="AA22" s="589"/>
      <c r="AB22" s="604"/>
      <c r="AC22" s="605"/>
      <c r="AD22" s="600"/>
      <c r="AE22" s="601"/>
      <c r="AF22" s="602"/>
      <c r="AG22" s="603"/>
      <c r="AH22" s="588"/>
      <c r="AI22" s="589"/>
      <c r="AJ22" s="604"/>
      <c r="AK22" s="605"/>
      <c r="AL22" s="600"/>
      <c r="AM22" s="601"/>
      <c r="AN22" s="602"/>
      <c r="AO22" s="603"/>
      <c r="AP22" s="588"/>
      <c r="AQ22" s="589"/>
      <c r="AR22" s="567"/>
      <c r="AS22" s="590"/>
      <c r="AT22" s="530"/>
      <c r="AU22" s="531"/>
      <c r="AV22" s="473">
        <f>COUNTA(D22:AU22)</f>
        <v>0</v>
      </c>
    </row>
    <row r="23" spans="1:48" s="473" customFormat="1" ht="16.5" customHeight="1" outlineLevel="1" x14ac:dyDescent="0.2">
      <c r="A23" s="59"/>
      <c r="B23" s="72" t="s">
        <v>29</v>
      </c>
      <c r="C23" s="80"/>
      <c r="D23" s="591"/>
      <c r="E23" s="592"/>
      <c r="F23" s="593"/>
      <c r="G23" s="594"/>
      <c r="H23" s="595"/>
      <c r="I23" s="596"/>
      <c r="J23" s="597"/>
      <c r="K23" s="598"/>
      <c r="L23" s="591"/>
      <c r="M23" s="599"/>
      <c r="N23" s="593"/>
      <c r="O23" s="594"/>
      <c r="P23" s="595"/>
      <c r="Q23" s="596"/>
      <c r="R23" s="597"/>
      <c r="S23" s="598"/>
      <c r="T23" s="616"/>
      <c r="U23" s="617"/>
      <c r="V23" s="599"/>
      <c r="W23" s="599"/>
      <c r="X23" s="595"/>
      <c r="Y23" s="596"/>
      <c r="Z23" s="597"/>
      <c r="AA23" s="598"/>
      <c r="AB23" s="591"/>
      <c r="AC23" s="592"/>
      <c r="AD23" s="593"/>
      <c r="AE23" s="594"/>
      <c r="AF23" s="595"/>
      <c r="AG23" s="596"/>
      <c r="AH23" s="597"/>
      <c r="AI23" s="598"/>
      <c r="AJ23" s="591"/>
      <c r="AK23" s="599"/>
      <c r="AL23" s="593"/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473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473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/>
      <c r="G25" s="621"/>
      <c r="H25" s="583"/>
      <c r="I25" s="584"/>
      <c r="J25" s="577"/>
      <c r="K25" s="578"/>
      <c r="L25" s="618"/>
      <c r="M25" s="619"/>
      <c r="N25" s="620"/>
      <c r="O25" s="621"/>
      <c r="P25" s="583"/>
      <c r="Q25" s="584"/>
      <c r="R25" s="577"/>
      <c r="S25" s="578"/>
      <c r="T25" s="618"/>
      <c r="U25" s="619"/>
      <c r="V25" s="620"/>
      <c r="W25" s="621"/>
      <c r="X25" s="583"/>
      <c r="Y25" s="584"/>
      <c r="Z25" s="577"/>
      <c r="AA25" s="578"/>
      <c r="AB25" s="585"/>
      <c r="AC25" s="586"/>
      <c r="AD25" s="581"/>
      <c r="AE25" s="582"/>
      <c r="AF25" s="583"/>
      <c r="AG25" s="584"/>
      <c r="AH25" s="577"/>
      <c r="AI25" s="578"/>
      <c r="AJ25" s="585"/>
      <c r="AK25" s="586"/>
      <c r="AL25" s="581"/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/>
      <c r="G26" s="610"/>
      <c r="H26" s="613"/>
      <c r="I26" s="613"/>
      <c r="J26" s="609"/>
      <c r="K26" s="611"/>
      <c r="L26" s="612"/>
      <c r="M26" s="615"/>
      <c r="N26" s="613"/>
      <c r="O26" s="610"/>
      <c r="P26" s="614"/>
      <c r="Q26" s="615"/>
      <c r="R26" s="613"/>
      <c r="S26" s="611"/>
      <c r="T26" s="612"/>
      <c r="U26" s="613"/>
      <c r="V26" s="609"/>
      <c r="W26" s="610"/>
      <c r="X26" s="613"/>
      <c r="Y26" s="613"/>
      <c r="Z26" s="609"/>
      <c r="AA26" s="611"/>
      <c r="AB26" s="625"/>
      <c r="AC26" s="626"/>
      <c r="AD26" s="609"/>
      <c r="AE26" s="610"/>
      <c r="AF26" s="466"/>
      <c r="AG26" s="466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473" customFormat="1" ht="16.5" customHeight="1" outlineLevel="1" x14ac:dyDescent="0.2">
      <c r="A27" s="94"/>
      <c r="B27" s="75" t="s">
        <v>118</v>
      </c>
      <c r="C27" s="81"/>
      <c r="D27" s="604"/>
      <c r="E27" s="605"/>
      <c r="F27" s="600"/>
      <c r="G27" s="601"/>
      <c r="H27" s="636"/>
      <c r="I27" s="606"/>
      <c r="J27" s="530"/>
      <c r="K27" s="531"/>
      <c r="L27" s="604"/>
      <c r="M27" s="606"/>
      <c r="N27" s="600"/>
      <c r="O27" s="601"/>
      <c r="P27" s="636"/>
      <c r="Q27" s="606"/>
      <c r="R27" s="564"/>
      <c r="S27" s="574"/>
      <c r="T27" s="604"/>
      <c r="U27" s="606"/>
      <c r="V27" s="605"/>
      <c r="W27" s="605"/>
      <c r="X27" s="574"/>
      <c r="Y27" s="563"/>
      <c r="Z27" s="564"/>
      <c r="AA27" s="574"/>
      <c r="AB27" s="604"/>
      <c r="AC27" s="606"/>
      <c r="AD27" s="600"/>
      <c r="AE27" s="601"/>
      <c r="AF27" s="574"/>
      <c r="AG27" s="563"/>
      <c r="AH27" s="566"/>
      <c r="AI27" s="531"/>
      <c r="AJ27" s="604"/>
      <c r="AK27" s="605"/>
      <c r="AL27" s="600"/>
      <c r="AM27" s="601"/>
      <c r="AN27" s="605"/>
      <c r="AO27" s="605"/>
      <c r="AP27" s="566"/>
      <c r="AQ27" s="530"/>
      <c r="AR27" s="567"/>
      <c r="AS27" s="590"/>
      <c r="AT27" s="530"/>
      <c r="AU27" s="531"/>
      <c r="AV27" s="473">
        <f>COUNTA(D27:AU27)</f>
        <v>0</v>
      </c>
    </row>
    <row r="28" spans="1:48" s="473" customFormat="1" ht="16.5" customHeight="1" outlineLevel="1" x14ac:dyDescent="0.2">
      <c r="A28" s="59"/>
      <c r="B28" s="72" t="s">
        <v>32</v>
      </c>
      <c r="C28" s="80"/>
      <c r="D28" s="591"/>
      <c r="E28" s="592"/>
      <c r="F28" s="593"/>
      <c r="G28" s="594"/>
      <c r="H28" s="635"/>
      <c r="I28" s="592"/>
      <c r="J28" s="541"/>
      <c r="K28" s="542"/>
      <c r="L28" s="591"/>
      <c r="M28" s="592"/>
      <c r="N28" s="593"/>
      <c r="O28" s="594"/>
      <c r="P28" s="635"/>
      <c r="Q28" s="592"/>
      <c r="R28" s="560"/>
      <c r="S28" s="572"/>
      <c r="T28" s="616"/>
      <c r="U28" s="617"/>
      <c r="V28" s="599"/>
      <c r="W28" s="599"/>
      <c r="X28" s="572"/>
      <c r="Y28" s="559"/>
      <c r="Z28" s="560"/>
      <c r="AA28" s="572"/>
      <c r="AB28" s="616"/>
      <c r="AC28" s="617"/>
      <c r="AD28" s="593"/>
      <c r="AE28" s="594"/>
      <c r="AF28" s="572"/>
      <c r="AG28" s="559"/>
      <c r="AH28" s="573"/>
      <c r="AI28" s="542"/>
      <c r="AJ28" s="591"/>
      <c r="AK28" s="599"/>
      <c r="AL28" s="593"/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473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469"/>
      <c r="L29" s="90"/>
      <c r="M29" s="93"/>
      <c r="N29" s="92"/>
      <c r="O29" s="89"/>
      <c r="P29" s="127"/>
      <c r="Q29" s="128"/>
      <c r="R29" s="61"/>
      <c r="S29" s="469"/>
      <c r="T29" s="90"/>
      <c r="U29" s="87"/>
      <c r="V29" s="88"/>
      <c r="W29" s="93"/>
      <c r="X29" s="91"/>
      <c r="Y29" s="83"/>
      <c r="Z29" s="61"/>
      <c r="AA29" s="469"/>
      <c r="AB29" s="90"/>
      <c r="AC29" s="87"/>
      <c r="AD29" s="88"/>
      <c r="AE29" s="87"/>
      <c r="AF29" s="91"/>
      <c r="AG29" s="83"/>
      <c r="AH29" s="468"/>
      <c r="AI29" s="60"/>
      <c r="AJ29" s="90"/>
      <c r="AK29" s="93"/>
      <c r="AL29" s="92"/>
      <c r="AM29" s="89"/>
      <c r="AN29" s="88"/>
      <c r="AO29" s="87"/>
      <c r="AP29" s="468"/>
      <c r="AQ29" s="469"/>
      <c r="AR29" s="63"/>
      <c r="AS29" s="62"/>
      <c r="AT29" s="61"/>
      <c r="AU29" s="60"/>
    </row>
    <row r="30" spans="1:48" s="473" customFormat="1" ht="16.5" customHeight="1" outlineLevel="1" thickBot="1" x14ac:dyDescent="0.25">
      <c r="A30" s="59"/>
      <c r="B30" s="58">
        <v>204</v>
      </c>
      <c r="C30" s="57"/>
      <c r="D30" s="585"/>
      <c r="E30" s="586"/>
      <c r="F30" s="581"/>
      <c r="G30" s="582"/>
      <c r="H30" s="633"/>
      <c r="I30" s="634"/>
      <c r="J30" s="500"/>
      <c r="K30" s="501"/>
      <c r="L30" s="585"/>
      <c r="M30" s="586"/>
      <c r="N30" s="581"/>
      <c r="O30" s="582"/>
      <c r="P30" s="633"/>
      <c r="Q30" s="634"/>
      <c r="R30" s="500"/>
      <c r="S30" s="500"/>
      <c r="T30" s="585"/>
      <c r="U30" s="586"/>
      <c r="V30" s="581"/>
      <c r="W30" s="582"/>
      <c r="X30" s="631"/>
      <c r="Y30" s="571"/>
      <c r="Z30" s="500"/>
      <c r="AA30" s="500"/>
      <c r="AB30" s="585"/>
      <c r="AC30" s="586"/>
      <c r="AD30" s="581"/>
      <c r="AE30" s="582"/>
      <c r="AF30" s="632"/>
      <c r="AG30" s="550"/>
      <c r="AH30" s="553"/>
      <c r="AI30" s="501"/>
      <c r="AJ30" s="585"/>
      <c r="AK30" s="586"/>
      <c r="AL30" s="581"/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/>
      <c r="E31" s="546"/>
      <c r="F31" s="613"/>
      <c r="G31" s="610"/>
      <c r="H31" s="613"/>
      <c r="I31" s="613"/>
      <c r="J31" s="609"/>
      <c r="K31" s="611"/>
      <c r="L31" s="612"/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466"/>
      <c r="AG31" s="466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473" customFormat="1" ht="16.5" customHeight="1" outlineLevel="1" x14ac:dyDescent="0.2">
      <c r="A32" s="94"/>
      <c r="B32" s="75" t="s">
        <v>30</v>
      </c>
      <c r="C32" s="81"/>
      <c r="D32" s="604"/>
      <c r="E32" s="605"/>
      <c r="F32" s="600"/>
      <c r="G32" s="601"/>
      <c r="H32" s="602"/>
      <c r="I32" s="603"/>
      <c r="J32" s="588"/>
      <c r="K32" s="589"/>
      <c r="L32" s="604"/>
      <c r="M32" s="606"/>
      <c r="N32" s="600"/>
      <c r="O32" s="601"/>
      <c r="P32" s="602"/>
      <c r="Q32" s="603"/>
      <c r="R32" s="588"/>
      <c r="S32" s="589"/>
      <c r="T32" s="604"/>
      <c r="U32" s="606"/>
      <c r="V32" s="605"/>
      <c r="W32" s="605"/>
      <c r="X32" s="602"/>
      <c r="Y32" s="603"/>
      <c r="Z32" s="588"/>
      <c r="AA32" s="589"/>
      <c r="AB32" s="604"/>
      <c r="AC32" s="605"/>
      <c r="AD32" s="600"/>
      <c r="AE32" s="601"/>
      <c r="AF32" s="602"/>
      <c r="AG32" s="603"/>
      <c r="AH32" s="588"/>
      <c r="AI32" s="589"/>
      <c r="AJ32" s="604"/>
      <c r="AK32" s="606"/>
      <c r="AL32" s="605"/>
      <c r="AM32" s="605"/>
      <c r="AN32" s="602"/>
      <c r="AO32" s="603"/>
      <c r="AP32" s="588"/>
      <c r="AQ32" s="589"/>
      <c r="AR32" s="567"/>
      <c r="AS32" s="590"/>
      <c r="AT32" s="530"/>
      <c r="AU32" s="531"/>
      <c r="AV32" s="473">
        <f>COUNTA(D32:AU32)</f>
        <v>0</v>
      </c>
    </row>
    <row r="33" spans="1:48" s="473" customFormat="1" ht="16.5" customHeight="1" outlineLevel="1" x14ac:dyDescent="0.2">
      <c r="A33" s="59"/>
      <c r="B33" s="72" t="s">
        <v>29</v>
      </c>
      <c r="C33" s="80"/>
      <c r="D33" s="591"/>
      <c r="E33" s="592"/>
      <c r="F33" s="593"/>
      <c r="G33" s="594"/>
      <c r="H33" s="595"/>
      <c r="I33" s="596"/>
      <c r="J33" s="597"/>
      <c r="K33" s="598"/>
      <c r="L33" s="591"/>
      <c r="M33" s="592"/>
      <c r="N33" s="593"/>
      <c r="O33" s="594"/>
      <c r="P33" s="595"/>
      <c r="Q33" s="596"/>
      <c r="R33" s="597"/>
      <c r="S33" s="598"/>
      <c r="T33" s="616"/>
      <c r="U33" s="617"/>
      <c r="V33" s="599"/>
      <c r="W33" s="599"/>
      <c r="X33" s="595"/>
      <c r="Y33" s="596"/>
      <c r="Z33" s="597"/>
      <c r="AA33" s="598"/>
      <c r="AB33" s="591"/>
      <c r="AC33" s="599"/>
      <c r="AD33" s="593"/>
      <c r="AE33" s="594"/>
      <c r="AF33" s="595"/>
      <c r="AG33" s="596"/>
      <c r="AH33" s="597"/>
      <c r="AI33" s="598"/>
      <c r="AJ33" s="616"/>
      <c r="AK33" s="617"/>
      <c r="AL33" s="599"/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473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473" customFormat="1" ht="16.5" customHeight="1" outlineLevel="1" thickBot="1" x14ac:dyDescent="0.25">
      <c r="A35" s="59"/>
      <c r="B35" s="58">
        <v>302</v>
      </c>
      <c r="C35" s="57"/>
      <c r="D35" s="585"/>
      <c r="E35" s="586"/>
      <c r="F35" s="581"/>
      <c r="G35" s="582"/>
      <c r="H35" s="583"/>
      <c r="I35" s="584"/>
      <c r="J35" s="577"/>
      <c r="K35" s="578"/>
      <c r="L35" s="585"/>
      <c r="M35" s="586"/>
      <c r="N35" s="581"/>
      <c r="O35" s="582"/>
      <c r="P35" s="583"/>
      <c r="Q35" s="584"/>
      <c r="R35" s="577"/>
      <c r="S35" s="578"/>
      <c r="T35" s="585"/>
      <c r="U35" s="586"/>
      <c r="V35" s="581"/>
      <c r="W35" s="582"/>
      <c r="X35" s="583"/>
      <c r="Y35" s="584"/>
      <c r="Z35" s="577"/>
      <c r="AA35" s="578"/>
      <c r="AB35" s="585"/>
      <c r="AC35" s="586"/>
      <c r="AD35" s="581"/>
      <c r="AE35" s="582"/>
      <c r="AF35" s="583"/>
      <c r="AG35" s="584"/>
      <c r="AH35" s="577"/>
      <c r="AI35" s="578"/>
      <c r="AJ35" s="618"/>
      <c r="AK35" s="619"/>
      <c r="AL35" s="620"/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/>
      <c r="E36" s="546"/>
      <c r="F36" s="613"/>
      <c r="G36" s="610"/>
      <c r="H36" s="613"/>
      <c r="I36" s="613"/>
      <c r="J36" s="609"/>
      <c r="K36" s="611"/>
      <c r="L36" s="612"/>
      <c r="M36" s="615"/>
      <c r="N36" s="613"/>
      <c r="O36" s="610"/>
      <c r="P36" s="614"/>
      <c r="Q36" s="615"/>
      <c r="R36" s="613"/>
      <c r="S36" s="611"/>
      <c r="T36" s="612"/>
      <c r="U36" s="613"/>
      <c r="V36" s="609"/>
      <c r="W36" s="610"/>
      <c r="X36" s="613"/>
      <c r="Y36" s="613"/>
      <c r="Z36" s="609"/>
      <c r="AA36" s="611"/>
      <c r="AB36" s="625"/>
      <c r="AC36" s="626"/>
      <c r="AD36" s="609"/>
      <c r="AE36" s="610"/>
      <c r="AF36" s="466"/>
      <c r="AG36" s="466"/>
      <c r="AH36" s="609"/>
      <c r="AI36" s="611"/>
      <c r="AJ36" s="612"/>
      <c r="AK36" s="613"/>
      <c r="AL36" s="609"/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473" customFormat="1" ht="16.5" customHeight="1" outlineLevel="1" x14ac:dyDescent="0.2">
      <c r="A37" s="94"/>
      <c r="B37" s="75" t="s">
        <v>33</v>
      </c>
      <c r="C37" s="81"/>
      <c r="D37" s="604"/>
      <c r="E37" s="606"/>
      <c r="F37" s="600"/>
      <c r="G37" s="601"/>
      <c r="H37" s="602"/>
      <c r="I37" s="603"/>
      <c r="J37" s="588"/>
      <c r="K37" s="589"/>
      <c r="L37" s="604"/>
      <c r="M37" s="605"/>
      <c r="N37" s="600"/>
      <c r="O37" s="601"/>
      <c r="P37" s="602"/>
      <c r="Q37" s="603"/>
      <c r="R37" s="588"/>
      <c r="S37" s="589"/>
      <c r="T37" s="604"/>
      <c r="U37" s="606"/>
      <c r="V37" s="605"/>
      <c r="W37" s="605"/>
      <c r="X37" s="602"/>
      <c r="Y37" s="603"/>
      <c r="Z37" s="588"/>
      <c r="AA37" s="589"/>
      <c r="AB37" s="604"/>
      <c r="AC37" s="605"/>
      <c r="AD37" s="600"/>
      <c r="AE37" s="601"/>
      <c r="AF37" s="602"/>
      <c r="AG37" s="603"/>
      <c r="AH37" s="588"/>
      <c r="AI37" s="589"/>
      <c r="AJ37" s="604"/>
      <c r="AK37" s="605"/>
      <c r="AL37" s="600"/>
      <c r="AM37" s="601"/>
      <c r="AN37" s="602"/>
      <c r="AO37" s="603"/>
      <c r="AP37" s="588"/>
      <c r="AQ37" s="589"/>
      <c r="AR37" s="567"/>
      <c r="AS37" s="590"/>
      <c r="AT37" s="530"/>
      <c r="AU37" s="531"/>
      <c r="AV37" s="473">
        <f>COUNTA(D37:AU37)</f>
        <v>0</v>
      </c>
    </row>
    <row r="38" spans="1:48" s="473" customFormat="1" ht="16.5" customHeight="1" outlineLevel="1" x14ac:dyDescent="0.2">
      <c r="A38" s="59"/>
      <c r="B38" s="72" t="s">
        <v>29</v>
      </c>
      <c r="C38" s="80"/>
      <c r="D38" s="591"/>
      <c r="E38" s="592"/>
      <c r="F38" s="593"/>
      <c r="G38" s="594"/>
      <c r="H38" s="595"/>
      <c r="I38" s="596"/>
      <c r="J38" s="597"/>
      <c r="K38" s="598"/>
      <c r="L38" s="591"/>
      <c r="M38" s="599"/>
      <c r="N38" s="593"/>
      <c r="O38" s="594"/>
      <c r="P38" s="595"/>
      <c r="Q38" s="596"/>
      <c r="R38" s="597"/>
      <c r="S38" s="598"/>
      <c r="T38" s="616"/>
      <c r="U38" s="617"/>
      <c r="V38" s="599"/>
      <c r="W38" s="599"/>
      <c r="X38" s="595"/>
      <c r="Y38" s="596"/>
      <c r="Z38" s="597"/>
      <c r="AA38" s="598"/>
      <c r="AB38" s="591"/>
      <c r="AC38" s="599"/>
      <c r="AD38" s="593"/>
      <c r="AE38" s="594"/>
      <c r="AF38" s="595"/>
      <c r="AG38" s="596"/>
      <c r="AH38" s="597"/>
      <c r="AI38" s="598"/>
      <c r="AJ38" s="591"/>
      <c r="AK38" s="599"/>
      <c r="AL38" s="593"/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473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473" customFormat="1" ht="16.5" customHeight="1" outlineLevel="1" thickBot="1" x14ac:dyDescent="0.25">
      <c r="A40" s="59"/>
      <c r="B40" s="58">
        <v>301</v>
      </c>
      <c r="C40" s="57"/>
      <c r="D40" s="585"/>
      <c r="E40" s="586"/>
      <c r="F40" s="581"/>
      <c r="G40" s="582"/>
      <c r="H40" s="583"/>
      <c r="I40" s="584"/>
      <c r="J40" s="577"/>
      <c r="K40" s="578"/>
      <c r="L40" s="585"/>
      <c r="M40" s="586"/>
      <c r="N40" s="581"/>
      <c r="O40" s="582"/>
      <c r="P40" s="583"/>
      <c r="Q40" s="584"/>
      <c r="R40" s="577"/>
      <c r="S40" s="578"/>
      <c r="T40" s="585"/>
      <c r="U40" s="586"/>
      <c r="V40" s="581"/>
      <c r="W40" s="582"/>
      <c r="X40" s="583"/>
      <c r="Y40" s="584"/>
      <c r="Z40" s="577"/>
      <c r="AA40" s="578"/>
      <c r="AB40" s="585"/>
      <c r="AC40" s="586"/>
      <c r="AD40" s="581"/>
      <c r="AE40" s="582"/>
      <c r="AF40" s="583"/>
      <c r="AG40" s="584"/>
      <c r="AH40" s="577"/>
      <c r="AI40" s="578"/>
      <c r="AJ40" s="585"/>
      <c r="AK40" s="586"/>
      <c r="AL40" s="581"/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473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233</v>
      </c>
      <c r="O42" s="536"/>
      <c r="P42" s="527" t="s">
        <v>233</v>
      </c>
      <c r="Q42" s="534"/>
      <c r="R42" s="527" t="s">
        <v>64</v>
      </c>
      <c r="S42" s="527"/>
      <c r="T42" s="537" t="s">
        <v>233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233</v>
      </c>
      <c r="AQ42" s="527"/>
      <c r="AR42" s="528"/>
      <c r="AS42" s="529"/>
      <c r="AT42" s="530"/>
      <c r="AU42" s="531"/>
      <c r="AV42" s="473">
        <f>COUNTA(D42:AU42)</f>
        <v>20</v>
      </c>
    </row>
    <row r="43" spans="1:48" s="473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473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473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241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513" t="s">
        <v>45</v>
      </c>
      <c r="AE45" s="512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473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233</v>
      </c>
      <c r="M47" s="538"/>
      <c r="N47" s="527" t="s">
        <v>127</v>
      </c>
      <c r="O47" s="536"/>
      <c r="P47" s="527" t="s">
        <v>64</v>
      </c>
      <c r="Q47" s="534"/>
      <c r="R47" s="527" t="s">
        <v>233</v>
      </c>
      <c r="S47" s="527"/>
      <c r="T47" s="537" t="s">
        <v>64</v>
      </c>
      <c r="U47" s="538"/>
      <c r="V47" s="535" t="s">
        <v>59</v>
      </c>
      <c r="W47" s="536"/>
      <c r="X47" s="527" t="s">
        <v>85</v>
      </c>
      <c r="Y47" s="534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533" t="s">
        <v>127</v>
      </c>
      <c r="AG47" s="534"/>
      <c r="AH47" s="535" t="s">
        <v>85</v>
      </c>
      <c r="AI47" s="536"/>
      <c r="AJ47" s="537" t="s">
        <v>233</v>
      </c>
      <c r="AK47" s="538"/>
      <c r="AL47" s="535" t="s">
        <v>60</v>
      </c>
      <c r="AM47" s="536"/>
      <c r="AN47" s="527" t="s">
        <v>233</v>
      </c>
      <c r="AO47" s="534"/>
      <c r="AP47" s="527" t="s">
        <v>60</v>
      </c>
      <c r="AQ47" s="527"/>
      <c r="AR47" s="528"/>
      <c r="AS47" s="529"/>
      <c r="AT47" s="530"/>
      <c r="AU47" s="531"/>
      <c r="AV47" s="473">
        <f>COUNTA(D47:AU47)</f>
        <v>20</v>
      </c>
    </row>
    <row r="48" spans="1:48" s="473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473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473" customFormat="1" ht="16.5" customHeight="1" outlineLevel="1" thickBot="1" x14ac:dyDescent="0.25">
      <c r="A50" s="59"/>
      <c r="B50" s="58">
        <v>404</v>
      </c>
      <c r="C50" s="82">
        <v>44</v>
      </c>
      <c r="D50" s="509" t="s">
        <v>241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511" t="s">
        <v>48</v>
      </c>
      <c r="Y50" s="513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511" t="s">
        <v>50</v>
      </c>
      <c r="AG50" s="513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473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74"/>
      <c r="Q52" s="563"/>
      <c r="R52" s="566"/>
      <c r="S52" s="531"/>
      <c r="T52" s="537" t="s">
        <v>83</v>
      </c>
      <c r="U52" s="538"/>
      <c r="V52" s="527" t="s">
        <v>233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233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473">
        <f>COUNTA(D52:AU52)</f>
        <v>10</v>
      </c>
    </row>
    <row r="53" spans="1:48" s="473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473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468"/>
      <c r="Q54" s="83"/>
      <c r="R54" s="468"/>
      <c r="S54" s="469"/>
      <c r="T54" s="69"/>
      <c r="U54" s="68"/>
      <c r="V54" s="66"/>
      <c r="W54" s="64"/>
      <c r="X54" s="91"/>
      <c r="Y54" s="83"/>
      <c r="Z54" s="468"/>
      <c r="AA54" s="91"/>
      <c r="AB54" s="69"/>
      <c r="AC54" s="68"/>
      <c r="AD54" s="66"/>
      <c r="AE54" s="67"/>
      <c r="AF54" s="468"/>
      <c r="AG54" s="83"/>
      <c r="AH54" s="468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473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473" customFormat="1" ht="16.5" customHeight="1" outlineLevel="1" x14ac:dyDescent="0.2">
      <c r="A57" s="59"/>
      <c r="B57" s="75" t="s">
        <v>11</v>
      </c>
      <c r="C57" s="81"/>
      <c r="D57" s="537" t="s">
        <v>66</v>
      </c>
      <c r="E57" s="538"/>
      <c r="F57" s="527" t="s">
        <v>59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27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473">
        <f>COUNTA(D57:AU57)</f>
        <v>20</v>
      </c>
    </row>
    <row r="58" spans="1:48" s="473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21" t="s">
        <v>355</v>
      </c>
      <c r="Q58" s="522"/>
      <c r="R58" s="519"/>
      <c r="S58" s="519"/>
      <c r="T58" s="525"/>
      <c r="U58" s="526"/>
      <c r="V58" s="523"/>
      <c r="W58" s="520"/>
      <c r="X58" s="519"/>
      <c r="Y58" s="522"/>
      <c r="Z58" s="519"/>
      <c r="AA58" s="519"/>
      <c r="AB58" s="525"/>
      <c r="AC58" s="526"/>
      <c r="AD58" s="519"/>
      <c r="AE58" s="520"/>
      <c r="AF58" s="521" t="s">
        <v>355</v>
      </c>
      <c r="AG58" s="522"/>
      <c r="AH58" s="523" t="s">
        <v>355</v>
      </c>
      <c r="AI58" s="520"/>
      <c r="AJ58" s="524"/>
      <c r="AK58" s="522"/>
      <c r="AL58" s="523"/>
      <c r="AM58" s="520"/>
      <c r="AN58" s="523"/>
      <c r="AO58" s="522"/>
      <c r="AP58" s="523"/>
      <c r="AQ58" s="532"/>
      <c r="AR58" s="464"/>
      <c r="AS58" s="465"/>
      <c r="AT58" s="541"/>
      <c r="AU58" s="542"/>
    </row>
    <row r="59" spans="1:48" s="473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473" customFormat="1" ht="16.5" customHeight="1" outlineLevel="1" thickBot="1" x14ac:dyDescent="0.25">
      <c r="A60" s="59"/>
      <c r="B60" s="58">
        <v>401</v>
      </c>
      <c r="C60" s="57">
        <v>33</v>
      </c>
      <c r="D60" s="509" t="s">
        <v>49</v>
      </c>
      <c r="E60" s="510"/>
      <c r="F60" s="511" t="s">
        <v>116</v>
      </c>
      <c r="G60" s="512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1062" t="s">
        <v>151</v>
      </c>
      <c r="O60" s="845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513" t="s">
        <v>49</v>
      </c>
      <c r="W60" s="512"/>
      <c r="X60" s="511" t="s">
        <v>116</v>
      </c>
      <c r="Y60" s="513"/>
      <c r="Z60" s="511" t="s">
        <v>48</v>
      </c>
      <c r="AA60" s="497"/>
      <c r="AB60" s="509" t="s">
        <v>49</v>
      </c>
      <c r="AC60" s="510"/>
      <c r="AD60" s="513" t="s">
        <v>49</v>
      </c>
      <c r="AE60" s="512"/>
      <c r="AF60" s="511" t="s">
        <v>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473" customFormat="1" ht="16.5" customHeight="1" outlineLevel="1" x14ac:dyDescent="0.2">
      <c r="A62" s="59"/>
      <c r="B62" s="75" t="s">
        <v>119</v>
      </c>
      <c r="C62" s="81"/>
      <c r="D62" s="537" t="s">
        <v>59</v>
      </c>
      <c r="E62" s="538"/>
      <c r="F62" s="527" t="s">
        <v>66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70</v>
      </c>
      <c r="AO62" s="534"/>
      <c r="AP62" s="527" t="s">
        <v>273</v>
      </c>
      <c r="AQ62" s="527"/>
      <c r="AR62" s="528"/>
      <c r="AS62" s="529"/>
      <c r="AT62" s="530"/>
      <c r="AU62" s="531"/>
      <c r="AV62" s="473">
        <f>COUNTA(D62:AU62)</f>
        <v>20</v>
      </c>
    </row>
    <row r="63" spans="1:48" s="473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464"/>
      <c r="AS63" s="465"/>
      <c r="AT63" s="541"/>
      <c r="AU63" s="542"/>
    </row>
    <row r="64" spans="1:48" s="473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473" customFormat="1" ht="16.5" customHeight="1" outlineLevel="1" thickBot="1" x14ac:dyDescent="0.25">
      <c r="A65" s="59"/>
      <c r="B65" s="58">
        <v>402</v>
      </c>
      <c r="C65" s="57">
        <v>34</v>
      </c>
      <c r="D65" s="509" t="s">
        <v>116</v>
      </c>
      <c r="E65" s="510"/>
      <c r="F65" s="511" t="s">
        <v>113</v>
      </c>
      <c r="G65" s="512"/>
      <c r="H65" s="511" t="s">
        <v>52</v>
      </c>
      <c r="I65" s="513"/>
      <c r="J65" s="496" t="s">
        <v>116</v>
      </c>
      <c r="K65" s="497"/>
      <c r="L65" s="1064" t="s">
        <v>49</v>
      </c>
      <c r="M65" s="1065"/>
      <c r="N65" s="513" t="s">
        <v>93</v>
      </c>
      <c r="O65" s="512"/>
      <c r="P65" s="844" t="s">
        <v>134</v>
      </c>
      <c r="Q65" s="1062"/>
      <c r="R65" s="496" t="s">
        <v>113</v>
      </c>
      <c r="S65" s="497"/>
      <c r="T65" s="509" t="s">
        <v>113</v>
      </c>
      <c r="U65" s="510"/>
      <c r="V65" s="513" t="s">
        <v>116</v>
      </c>
      <c r="W65" s="512"/>
      <c r="X65" s="511" t="s">
        <v>113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48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473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70</v>
      </c>
      <c r="I67" s="534"/>
      <c r="J67" s="527" t="s">
        <v>72</v>
      </c>
      <c r="K67" s="534"/>
      <c r="L67" s="528"/>
      <c r="M67" s="563"/>
      <c r="N67" s="566"/>
      <c r="O67" s="530"/>
      <c r="P67" s="533" t="s">
        <v>72</v>
      </c>
      <c r="Q67" s="534"/>
      <c r="R67" s="535" t="s">
        <v>58</v>
      </c>
      <c r="S67" s="565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354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473">
        <f>COUNTA(D67:AU67)</f>
        <v>10</v>
      </c>
    </row>
    <row r="68" spans="1:48" s="473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464"/>
      <c r="AS68" s="465"/>
      <c r="AT68" s="541"/>
      <c r="AU68" s="542"/>
    </row>
    <row r="69" spans="1:48" s="473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469"/>
      <c r="P69" s="67"/>
      <c r="Q69" s="68"/>
      <c r="R69" s="66"/>
      <c r="S69" s="67"/>
      <c r="T69" s="63"/>
      <c r="U69" s="469"/>
      <c r="V69" s="468"/>
      <c r="W69" s="91"/>
      <c r="X69" s="67"/>
      <c r="Y69" s="68"/>
      <c r="Z69" s="65"/>
      <c r="AA69" s="64"/>
      <c r="AB69" s="63"/>
      <c r="AC69" s="469"/>
      <c r="AD69" s="468"/>
      <c r="AE69" s="91"/>
      <c r="AF69" s="67"/>
      <c r="AG69" s="68"/>
      <c r="AH69" s="65"/>
      <c r="AI69" s="64"/>
      <c r="AJ69" s="63"/>
      <c r="AK69" s="469"/>
      <c r="AL69" s="468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473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844"/>
      <c r="G70" s="845"/>
      <c r="H70" s="555" t="s">
        <v>113</v>
      </c>
      <c r="I70" s="556"/>
      <c r="J70" s="511" t="s">
        <v>49</v>
      </c>
      <c r="K70" s="497"/>
      <c r="L70" s="550"/>
      <c r="M70" s="553"/>
      <c r="N70" s="557"/>
      <c r="O70" s="551"/>
      <c r="P70" s="552" t="s">
        <v>49</v>
      </c>
      <c r="Q70" s="846"/>
      <c r="R70" s="496" t="s">
        <v>52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151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462"/>
      <c r="AU71" s="463"/>
    </row>
    <row r="72" spans="1:48" s="473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527" t="s">
        <v>70</v>
      </c>
      <c r="G72" s="527"/>
      <c r="H72" s="533" t="s">
        <v>68</v>
      </c>
      <c r="I72" s="534"/>
      <c r="J72" s="535" t="s">
        <v>104</v>
      </c>
      <c r="K72" s="536"/>
      <c r="L72" s="537" t="s">
        <v>106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537" t="s">
        <v>74</v>
      </c>
      <c r="U72" s="538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163</v>
      </c>
      <c r="AM72" s="536"/>
      <c r="AN72" s="527" t="s">
        <v>74</v>
      </c>
      <c r="AO72" s="534"/>
      <c r="AP72" s="527" t="s">
        <v>163</v>
      </c>
      <c r="AQ72" s="527"/>
      <c r="AR72" s="528"/>
      <c r="AS72" s="529"/>
      <c r="AT72" s="530"/>
      <c r="AU72" s="531"/>
      <c r="AV72" s="473">
        <f>COUNTA(J72:AU72)</f>
        <v>17</v>
      </c>
    </row>
    <row r="73" spans="1:48" s="473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 t="s">
        <v>355</v>
      </c>
      <c r="S73" s="519"/>
      <c r="T73" s="525"/>
      <c r="U73" s="526"/>
      <c r="V73" s="523"/>
      <c r="W73" s="520"/>
      <c r="X73" s="519"/>
      <c r="Y73" s="522"/>
      <c r="Z73" s="519" t="s">
        <v>355</v>
      </c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473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473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511" t="s">
        <v>125</v>
      </c>
      <c r="G75" s="512"/>
      <c r="H75" s="511" t="s">
        <v>95</v>
      </c>
      <c r="I75" s="513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52</v>
      </c>
      <c r="Q75" s="513"/>
      <c r="R75" s="496" t="s">
        <v>49</v>
      </c>
      <c r="S75" s="497"/>
      <c r="T75" s="509" t="s">
        <v>48</v>
      </c>
      <c r="U75" s="510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496" t="s">
        <v>149</v>
      </c>
      <c r="AQ75" s="497"/>
      <c r="AR75" s="498"/>
      <c r="AS75" s="499"/>
      <c r="AT75" s="500"/>
      <c r="AU75" s="501"/>
    </row>
    <row r="76" spans="1:48" s="473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473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473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473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471"/>
      <c r="T80" s="35"/>
      <c r="U80" s="34"/>
      <c r="V80" s="470"/>
      <c r="W80" s="470" t="s">
        <v>5</v>
      </c>
      <c r="X80" s="470"/>
      <c r="Y80" s="470"/>
      <c r="Z80" s="470"/>
      <c r="AA80" s="471"/>
      <c r="AB80" s="35"/>
      <c r="AC80" s="34"/>
      <c r="AD80" s="470"/>
      <c r="AE80" s="470" t="s">
        <v>4</v>
      </c>
      <c r="AF80" s="470"/>
      <c r="AG80" s="470"/>
      <c r="AH80" s="470"/>
      <c r="AI80" s="471"/>
      <c r="AJ80" s="35"/>
      <c r="AK80" s="34"/>
      <c r="AL80" s="470"/>
      <c r="AM80" s="470" t="s">
        <v>3</v>
      </c>
      <c r="AN80" s="470"/>
      <c r="AO80" s="470"/>
      <c r="AP80" s="470"/>
      <c r="AQ80" s="471"/>
      <c r="AR80" s="470"/>
      <c r="AS80" s="470" t="s">
        <v>2</v>
      </c>
      <c r="AT80" s="470"/>
      <c r="AU80" s="471"/>
    </row>
    <row r="81" spans="2:48" s="473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473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0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1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0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1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0</v>
      </c>
      <c r="AK82" s="14">
        <f t="shared" si="2"/>
        <v>0</v>
      </c>
      <c r="AL82" s="14">
        <f t="shared" si="2"/>
        <v>0</v>
      </c>
      <c r="AM82" s="14">
        <f t="shared" si="2"/>
        <v>0</v>
      </c>
      <c r="AN82" s="14">
        <f t="shared" si="2"/>
        <v>0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14</v>
      </c>
    </row>
    <row r="83" spans="2:48" s="473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0</v>
      </c>
      <c r="M83" s="14">
        <f t="shared" si="0"/>
        <v>0</v>
      </c>
      <c r="N83" s="14">
        <f t="shared" si="0"/>
        <v>0</v>
      </c>
      <c r="O83" s="14">
        <f t="shared" si="0"/>
        <v>0</v>
      </c>
      <c r="P83" s="14">
        <f t="shared" si="0"/>
        <v>0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0</v>
      </c>
      <c r="U83" s="14">
        <f t="shared" si="1"/>
        <v>0</v>
      </c>
      <c r="V83" s="14">
        <f t="shared" si="1"/>
        <v>0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0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0</v>
      </c>
      <c r="AK83" s="14">
        <f t="shared" si="2"/>
        <v>0</v>
      </c>
      <c r="AL83" s="14">
        <f t="shared" si="2"/>
        <v>0</v>
      </c>
      <c r="AM83" s="14">
        <f t="shared" si="2"/>
        <v>0</v>
      </c>
      <c r="AN83" s="14">
        <f t="shared" si="2"/>
        <v>0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4</v>
      </c>
    </row>
    <row r="84" spans="2:48" s="473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0</v>
      </c>
      <c r="M84" s="14">
        <f t="shared" si="0"/>
        <v>0</v>
      </c>
      <c r="N84" s="14">
        <f t="shared" si="0"/>
        <v>0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0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6</v>
      </c>
    </row>
    <row r="85" spans="2:48" s="473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1</v>
      </c>
      <c r="U85" s="14">
        <f t="shared" si="1"/>
        <v>0</v>
      </c>
      <c r="V85" s="14">
        <f t="shared" si="1"/>
        <v>0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0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26</v>
      </c>
    </row>
    <row r="86" spans="2:48" s="473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0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0</v>
      </c>
      <c r="M86" s="14">
        <f t="shared" si="0"/>
        <v>0</v>
      </c>
      <c r="N86" s="14">
        <f t="shared" si="0"/>
        <v>0</v>
      </c>
      <c r="O86" s="14">
        <f t="shared" si="0"/>
        <v>0</v>
      </c>
      <c r="P86" s="14">
        <f t="shared" si="0"/>
        <v>0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0</v>
      </c>
      <c r="AK86" s="14">
        <f t="shared" si="2"/>
        <v>0</v>
      </c>
      <c r="AL86" s="14">
        <f t="shared" si="2"/>
        <v>0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10</v>
      </c>
    </row>
    <row r="87" spans="2:48" s="473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0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1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1</v>
      </c>
      <c r="Y87" s="14">
        <f t="shared" si="1"/>
        <v>0</v>
      </c>
      <c r="Z87" s="14">
        <f t="shared" si="1"/>
        <v>1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0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1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30</v>
      </c>
    </row>
    <row r="88" spans="2:48" s="473" customFormat="1" ht="16.5" customHeight="1" outlineLevel="1" x14ac:dyDescent="0.2">
      <c r="B88" s="22" t="s">
        <v>49</v>
      </c>
      <c r="C88" s="23"/>
      <c r="D88" s="19">
        <f t="shared" si="0"/>
        <v>1</v>
      </c>
      <c r="E88" s="14">
        <f t="shared" si="0"/>
        <v>0</v>
      </c>
      <c r="F88" s="14">
        <f t="shared" si="0"/>
        <v>1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1</v>
      </c>
      <c r="K88" s="18">
        <f t="shared" si="0"/>
        <v>0</v>
      </c>
      <c r="L88" s="19">
        <f t="shared" si="0"/>
        <v>1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0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32</v>
      </c>
    </row>
    <row r="89" spans="2:48" s="473" customFormat="1" ht="16.5" customHeight="1" outlineLevel="1" x14ac:dyDescent="0.2">
      <c r="B89" s="22" t="s">
        <v>50</v>
      </c>
      <c r="C89" s="20"/>
      <c r="D89" s="19">
        <f t="shared" si="0"/>
        <v>0</v>
      </c>
      <c r="E89" s="14">
        <f t="shared" si="0"/>
        <v>0</v>
      </c>
      <c r="F89" s="14">
        <f t="shared" si="0"/>
        <v>0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1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0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0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0</v>
      </c>
      <c r="AE89" s="14">
        <f t="shared" si="1"/>
        <v>0</v>
      </c>
      <c r="AF89" s="14">
        <f t="shared" si="1"/>
        <v>1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16</v>
      </c>
    </row>
    <row r="90" spans="2:48" s="473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28</v>
      </c>
    </row>
    <row r="91" spans="2:48" s="473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0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28</v>
      </c>
    </row>
    <row r="92" spans="2:48" s="473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473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473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473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0</v>
      </c>
    </row>
    <row r="96" spans="2:48" s="473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473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473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473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0</v>
      </c>
      <c r="G99" s="14">
        <f t="shared" si="5"/>
        <v>0</v>
      </c>
      <c r="H99" s="14">
        <f t="shared" si="5"/>
        <v>0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0</v>
      </c>
      <c r="M99" s="14">
        <f t="shared" si="5"/>
        <v>0</v>
      </c>
      <c r="N99" s="14">
        <f t="shared" si="5"/>
        <v>0</v>
      </c>
      <c r="O99" s="14">
        <f t="shared" si="5"/>
        <v>0</v>
      </c>
      <c r="P99" s="14">
        <f t="shared" si="5"/>
        <v>0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0</v>
      </c>
    </row>
    <row r="100" spans="1:48" s="473" customFormat="1" ht="18" customHeight="1" outlineLevel="1" x14ac:dyDescent="0.2">
      <c r="B100" s="21" t="s">
        <v>56</v>
      </c>
      <c r="C100" s="20"/>
      <c r="D100" s="19">
        <f t="shared" si="5"/>
        <v>0</v>
      </c>
      <c r="E100" s="14">
        <f t="shared" si="5"/>
        <v>0</v>
      </c>
      <c r="F100" s="14">
        <f t="shared" si="5"/>
        <v>0</v>
      </c>
      <c r="G100" s="14">
        <f t="shared" si="5"/>
        <v>0</v>
      </c>
      <c r="H100" s="14">
        <f t="shared" si="5"/>
        <v>0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0</v>
      </c>
      <c r="M100" s="14">
        <f t="shared" si="5"/>
        <v>0</v>
      </c>
      <c r="N100" s="14">
        <f t="shared" si="5"/>
        <v>0</v>
      </c>
      <c r="O100" s="14">
        <f t="shared" si="5"/>
        <v>0</v>
      </c>
      <c r="P100" s="14">
        <f t="shared" si="5"/>
        <v>0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8</v>
      </c>
    </row>
    <row r="101" spans="1:48" s="473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473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0</v>
      </c>
      <c r="AK102" s="14">
        <f t="shared" si="6"/>
        <v>0</v>
      </c>
      <c r="AL102" s="14">
        <f t="shared" si="6"/>
        <v>0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0</v>
      </c>
    </row>
    <row r="103" spans="1:48" s="472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6</v>
      </c>
      <c r="E104" s="495">
        <f t="shared" si="7"/>
        <v>0</v>
      </c>
      <c r="F104" s="492">
        <f t="shared" si="7"/>
        <v>6</v>
      </c>
      <c r="G104" s="495">
        <f t="shared" si="7"/>
        <v>0</v>
      </c>
      <c r="H104" s="492">
        <f t="shared" si="7"/>
        <v>6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6</v>
      </c>
      <c r="M104" s="495"/>
      <c r="N104" s="492">
        <f>SUM(N82:N103)</f>
        <v>6</v>
      </c>
      <c r="O104" s="495"/>
      <c r="P104" s="492">
        <f>SUM(P82:P103)</f>
        <v>6</v>
      </c>
      <c r="Q104" s="495"/>
      <c r="R104" s="492">
        <f>SUM(R82:R103)</f>
        <v>6</v>
      </c>
      <c r="S104" s="493"/>
      <c r="T104" s="494">
        <f t="shared" ref="T104:AT104" si="8">SUM(T82:T103)</f>
        <v>6</v>
      </c>
      <c r="U104" s="495">
        <f t="shared" si="8"/>
        <v>0</v>
      </c>
      <c r="V104" s="492">
        <f t="shared" si="8"/>
        <v>6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6</v>
      </c>
      <c r="AC104" s="495">
        <f t="shared" si="8"/>
        <v>0</v>
      </c>
      <c r="AD104" s="492">
        <f t="shared" si="8"/>
        <v>6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6</v>
      </c>
      <c r="AK104" s="495">
        <f t="shared" si="8"/>
        <v>0</v>
      </c>
      <c r="AL104" s="492">
        <f t="shared" si="8"/>
        <v>6</v>
      </c>
      <c r="AM104" s="495">
        <f t="shared" si="8"/>
        <v>0</v>
      </c>
      <c r="AN104" s="492">
        <f t="shared" si="8"/>
        <v>6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240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0</v>
      </c>
      <c r="D109" s="491">
        <f>D11+D16+D21+D26+D31+D36</f>
        <v>0</v>
      </c>
      <c r="E109" s="489"/>
      <c r="F109" s="489">
        <f>F11+F16+F21+F26+F31+F36</f>
        <v>0</v>
      </c>
      <c r="G109" s="489"/>
      <c r="H109" s="489">
        <f t="shared" ref="H109" si="9">H11+H16+H21+H26+H31+H36</f>
        <v>0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0</v>
      </c>
      <c r="M109" s="489"/>
      <c r="N109" s="489">
        <f t="shared" ref="N109" si="12">N11+N16+N21+N26+N31+N36</f>
        <v>0</v>
      </c>
      <c r="O109" s="489"/>
      <c r="P109" s="489">
        <f t="shared" ref="P109" si="13">P11+P16+P21+P26+P31+P36</f>
        <v>0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0</v>
      </c>
      <c r="U109" s="489"/>
      <c r="V109" s="489">
        <f t="shared" ref="V109" si="16">V11+V16+V21+V26+V31+V36</f>
        <v>0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0</v>
      </c>
      <c r="AC109" s="489"/>
      <c r="AD109" s="489">
        <f t="shared" ref="AD109" si="20">AD11+AD16+AD21+AD26+AD31+AD36</f>
        <v>0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0</v>
      </c>
      <c r="AK109" s="489"/>
      <c r="AL109" s="489">
        <f t="shared" ref="AL109" si="24">AL11+AL16+AL21+AL26+AL31+AL36</f>
        <v>0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110</v>
      </c>
      <c r="D111" s="488">
        <f>SUM(D109:E110)</f>
        <v>40</v>
      </c>
      <c r="E111" s="486"/>
      <c r="F111" s="486">
        <f t="shared" ref="F111" si="28">SUM(F109:G110)</f>
        <v>74</v>
      </c>
      <c r="G111" s="486"/>
      <c r="H111" s="486">
        <f t="shared" ref="H111" si="29">SUM(H109:I110)</f>
        <v>48</v>
      </c>
      <c r="I111" s="486"/>
      <c r="J111" s="486">
        <f t="shared" ref="J111" si="30">SUM(J109:K110)</f>
        <v>44</v>
      </c>
      <c r="K111" s="486"/>
      <c r="L111" s="486">
        <f t="shared" ref="L111" si="31">SUM(L109:M110)</f>
        <v>76</v>
      </c>
      <c r="M111" s="486"/>
      <c r="N111" s="486">
        <f t="shared" ref="N111" si="32">SUM(N109:O110)</f>
        <v>109</v>
      </c>
      <c r="O111" s="486"/>
      <c r="P111" s="486">
        <f t="shared" ref="P111" si="33">SUM(P109:Q110)</f>
        <v>77</v>
      </c>
      <c r="Q111" s="486"/>
      <c r="R111" s="486">
        <f t="shared" ref="R111" si="34">SUM(R109:S110)</f>
        <v>106</v>
      </c>
      <c r="S111" s="486"/>
      <c r="T111" s="486">
        <f t="shared" ref="T111" si="35">SUM(T109:U110)</f>
        <v>102</v>
      </c>
      <c r="U111" s="486"/>
      <c r="V111" s="486">
        <f t="shared" ref="V111" si="36">SUM(V109:W110)</f>
        <v>28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105</v>
      </c>
      <c r="AC111" s="486"/>
      <c r="AD111" s="486">
        <f t="shared" ref="AD111" si="40">SUM(AD109:AE110)</f>
        <v>105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75</v>
      </c>
      <c r="AK111" s="486"/>
      <c r="AL111" s="486">
        <f t="shared" ref="AL111" si="44">SUM(AL109:AM110)</f>
        <v>64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L6:M6"/>
    <mergeCell ref="N6:O6"/>
    <mergeCell ref="P6:Q6"/>
    <mergeCell ref="R6:S6"/>
    <mergeCell ref="T6:U6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AH11:AI11"/>
    <mergeCell ref="AJ11:AK11"/>
    <mergeCell ref="AL11:AM11"/>
    <mergeCell ref="N11:O11"/>
    <mergeCell ref="P11:Q11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Z11:AA11"/>
    <mergeCell ref="AB11:AC11"/>
    <mergeCell ref="AD11:AE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L22:M22"/>
    <mergeCell ref="N22:O22"/>
    <mergeCell ref="P22:Q22"/>
    <mergeCell ref="R22:S22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AR26:AS26"/>
    <mergeCell ref="T26:U26"/>
    <mergeCell ref="V26:W26"/>
    <mergeCell ref="X26:Y26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H26:AI26"/>
    <mergeCell ref="AJ26:AK26"/>
    <mergeCell ref="AL26:AM26"/>
    <mergeCell ref="AN26:AO26"/>
    <mergeCell ref="AP26:AQ26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T28:AU28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P33:Q33"/>
    <mergeCell ref="R33:S33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30:E30"/>
    <mergeCell ref="F30:G30"/>
    <mergeCell ref="H30:I30"/>
    <mergeCell ref="J30:K30"/>
    <mergeCell ref="L30:M30"/>
    <mergeCell ref="N30:O30"/>
    <mergeCell ref="P30:Q30"/>
    <mergeCell ref="R30:S30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B33:AC33"/>
    <mergeCell ref="AD33:AE33"/>
    <mergeCell ref="AF33:AG33"/>
    <mergeCell ref="AH33:AI33"/>
    <mergeCell ref="AJ33:AK33"/>
    <mergeCell ref="AL33:AM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AT46:AU46"/>
    <mergeCell ref="D45:E45"/>
    <mergeCell ref="F45:G45"/>
    <mergeCell ref="H45:I45"/>
    <mergeCell ref="J45:K45"/>
    <mergeCell ref="L45:M45"/>
    <mergeCell ref="N45:O45"/>
    <mergeCell ref="P45:Q45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P50:Q50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T53:U53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D53:AE53"/>
    <mergeCell ref="AF53:AG53"/>
    <mergeCell ref="AH53:AI53"/>
    <mergeCell ref="AJ53:AK53"/>
    <mergeCell ref="AL53:AM53"/>
    <mergeCell ref="AN53:AO53"/>
    <mergeCell ref="R53:S53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N60:O60"/>
    <mergeCell ref="P60:Q60"/>
    <mergeCell ref="R60:S60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T63:U63"/>
    <mergeCell ref="V63:W63"/>
    <mergeCell ref="X63:Y63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F63:AG63"/>
    <mergeCell ref="AH63:AI63"/>
    <mergeCell ref="AJ63:AK63"/>
    <mergeCell ref="AL63:AM63"/>
    <mergeCell ref="AN63:AO63"/>
    <mergeCell ref="AP63:AQ63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6:AU66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AB104:AC104"/>
    <mergeCell ref="AD104:AE104"/>
    <mergeCell ref="AF104:AG104"/>
    <mergeCell ref="AH104:AI104"/>
    <mergeCell ref="AJ104:AK104"/>
    <mergeCell ref="AL104:AM104"/>
    <mergeCell ref="P104:Q104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</mergeCells>
  <phoneticPr fontId="4"/>
  <conditionalFormatting sqref="AV82:AV103">
    <cfRule type="cellIs" dxfId="5" priority="3" stopIfTrue="1" operator="greaterThan">
      <formula>22</formula>
    </cfRule>
  </conditionalFormatting>
  <conditionalFormatting sqref="D82:AU103">
    <cfRule type="cellIs" dxfId="4" priority="1" stopIfTrue="1" operator="greaterThan">
      <formula>1</formula>
    </cfRule>
    <cfRule type="cellIs" dxfId="3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111"/>
  <sheetViews>
    <sheetView tabSelected="1" topLeftCell="I47" zoomScale="65" zoomScaleNormal="65" zoomScaleSheetLayoutView="70" workbookViewId="0">
      <selection activeCell="Z58" sqref="Z58:AA58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478"/>
    </row>
    <row r="2" spans="1:48" s="478" customFormat="1" ht="18.75" x14ac:dyDescent="0.2">
      <c r="B2" s="477" t="s">
        <v>25</v>
      </c>
      <c r="D2" s="657" t="s">
        <v>21</v>
      </c>
      <c r="E2" s="658"/>
      <c r="F2" s="658"/>
      <c r="G2" s="658"/>
      <c r="H2" s="119" t="s">
        <v>356</v>
      </c>
      <c r="I2" s="118"/>
      <c r="J2" s="118"/>
      <c r="K2" s="118"/>
      <c r="L2" s="118"/>
      <c r="M2" s="118"/>
      <c r="N2" s="118"/>
      <c r="O2" s="118"/>
      <c r="Q2" s="116"/>
      <c r="R2" s="115"/>
      <c r="T2" s="117"/>
      <c r="Y2" s="116"/>
      <c r="AB2" s="115"/>
      <c r="AJ2" s="659"/>
      <c r="AK2" s="659"/>
      <c r="AL2" s="659"/>
      <c r="AM2" s="659"/>
      <c r="AN2" s="659"/>
      <c r="AO2" s="659"/>
      <c r="AP2" s="659"/>
      <c r="AQ2" s="659"/>
      <c r="AR2" s="660"/>
      <c r="AS2" s="660"/>
      <c r="AT2" s="660"/>
      <c r="AU2" s="114"/>
      <c r="AV2" s="114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3"/>
      <c r="U3" s="113"/>
      <c r="V3" s="113"/>
      <c r="W3" s="113"/>
      <c r="X3" s="113"/>
      <c r="Y3" s="113"/>
      <c r="Z3" s="113"/>
      <c r="AA3" s="113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"/>
    </row>
    <row r="4" spans="1:48" s="478" customFormat="1" ht="17.25" customHeight="1" outlineLevel="1" thickBot="1" x14ac:dyDescent="0.25">
      <c r="A4" s="111"/>
      <c r="B4" s="661"/>
      <c r="C4" s="663" t="s">
        <v>20</v>
      </c>
      <c r="D4" s="644">
        <v>43703</v>
      </c>
      <c r="E4" s="645"/>
      <c r="F4" s="645"/>
      <c r="G4" s="645"/>
      <c r="H4" s="645"/>
      <c r="I4" s="645"/>
      <c r="J4" s="645"/>
      <c r="K4" s="646"/>
      <c r="L4" s="644">
        <v>43704</v>
      </c>
      <c r="M4" s="645"/>
      <c r="N4" s="645"/>
      <c r="O4" s="645"/>
      <c r="P4" s="645"/>
      <c r="Q4" s="645"/>
      <c r="R4" s="645"/>
      <c r="S4" s="646"/>
      <c r="T4" s="644">
        <v>43705</v>
      </c>
      <c r="U4" s="645"/>
      <c r="V4" s="645"/>
      <c r="W4" s="645"/>
      <c r="X4" s="645"/>
      <c r="Y4" s="645"/>
      <c r="Z4" s="645"/>
      <c r="AA4" s="646"/>
      <c r="AB4" s="644">
        <v>43706</v>
      </c>
      <c r="AC4" s="645"/>
      <c r="AD4" s="645"/>
      <c r="AE4" s="645"/>
      <c r="AF4" s="645"/>
      <c r="AG4" s="645"/>
      <c r="AH4" s="645"/>
      <c r="AI4" s="646"/>
      <c r="AJ4" s="644">
        <v>43707</v>
      </c>
      <c r="AK4" s="645"/>
      <c r="AL4" s="645"/>
      <c r="AM4" s="645"/>
      <c r="AN4" s="645"/>
      <c r="AO4" s="645"/>
      <c r="AP4" s="645"/>
      <c r="AQ4" s="646"/>
      <c r="AR4" s="644" t="s">
        <v>14</v>
      </c>
      <c r="AS4" s="645"/>
      <c r="AT4" s="645"/>
      <c r="AU4" s="646"/>
    </row>
    <row r="5" spans="1:48" s="478" customFormat="1" ht="14.25" customHeight="1" outlineLevel="1" thickBot="1" x14ac:dyDescent="0.25">
      <c r="A5" s="110"/>
      <c r="B5" s="662"/>
      <c r="C5" s="664"/>
      <c r="D5" s="31">
        <v>1</v>
      </c>
      <c r="E5" s="30">
        <v>2</v>
      </c>
      <c r="F5" s="109">
        <v>3</v>
      </c>
      <c r="G5" s="28">
        <v>4</v>
      </c>
      <c r="H5" s="30">
        <v>5</v>
      </c>
      <c r="I5" s="30">
        <v>6</v>
      </c>
      <c r="J5" s="109">
        <v>7</v>
      </c>
      <c r="K5" s="29">
        <v>8</v>
      </c>
      <c r="L5" s="31">
        <v>1</v>
      </c>
      <c r="M5" s="30">
        <v>2</v>
      </c>
      <c r="N5" s="109">
        <v>3</v>
      </c>
      <c r="O5" s="28">
        <v>4</v>
      </c>
      <c r="P5" s="30">
        <v>5</v>
      </c>
      <c r="Q5" s="30">
        <v>6</v>
      </c>
      <c r="R5" s="109">
        <v>7</v>
      </c>
      <c r="S5" s="29">
        <v>8</v>
      </c>
      <c r="T5" s="31">
        <v>1</v>
      </c>
      <c r="U5" s="30">
        <v>2</v>
      </c>
      <c r="V5" s="109">
        <v>3</v>
      </c>
      <c r="W5" s="28">
        <v>4</v>
      </c>
      <c r="X5" s="30">
        <v>5</v>
      </c>
      <c r="Y5" s="30">
        <v>6</v>
      </c>
      <c r="Z5" s="109">
        <v>7</v>
      </c>
      <c r="AA5" s="29">
        <v>8</v>
      </c>
      <c r="AB5" s="31">
        <v>1</v>
      </c>
      <c r="AC5" s="30">
        <v>2</v>
      </c>
      <c r="AD5" s="109">
        <v>3</v>
      </c>
      <c r="AE5" s="28">
        <v>4</v>
      </c>
      <c r="AF5" s="30">
        <v>5</v>
      </c>
      <c r="AG5" s="30">
        <v>6</v>
      </c>
      <c r="AH5" s="109">
        <v>7</v>
      </c>
      <c r="AI5" s="29">
        <v>8</v>
      </c>
      <c r="AJ5" s="31">
        <v>1</v>
      </c>
      <c r="AK5" s="30">
        <v>2</v>
      </c>
      <c r="AL5" s="109">
        <v>3</v>
      </c>
      <c r="AM5" s="28">
        <v>4</v>
      </c>
      <c r="AN5" s="30">
        <v>5</v>
      </c>
      <c r="AO5" s="30">
        <v>6</v>
      </c>
      <c r="AP5" s="109">
        <v>7</v>
      </c>
      <c r="AQ5" s="29">
        <v>8</v>
      </c>
      <c r="AR5" s="108">
        <v>1</v>
      </c>
      <c r="AS5" s="27">
        <v>2</v>
      </c>
      <c r="AT5" s="27">
        <v>3</v>
      </c>
      <c r="AU5" s="26">
        <v>4</v>
      </c>
      <c r="AV5" s="7" t="s">
        <v>1</v>
      </c>
    </row>
    <row r="6" spans="1:48" s="76" customFormat="1" ht="18" hidden="1" customHeight="1" outlineLevel="1" thickBot="1" x14ac:dyDescent="0.25">
      <c r="A6" s="107"/>
      <c r="B6" s="98"/>
      <c r="C6" s="97" t="s">
        <v>22</v>
      </c>
      <c r="D6" s="647"/>
      <c r="E6" s="648"/>
      <c r="F6" s="623"/>
      <c r="G6" s="649"/>
      <c r="H6" s="650"/>
      <c r="I6" s="650"/>
      <c r="J6" s="651"/>
      <c r="K6" s="652"/>
      <c r="L6" s="653"/>
      <c r="M6" s="654"/>
      <c r="N6" s="650"/>
      <c r="O6" s="655"/>
      <c r="P6" s="656"/>
      <c r="Q6" s="654"/>
      <c r="R6" s="623"/>
      <c r="S6" s="624"/>
      <c r="T6" s="653"/>
      <c r="U6" s="650"/>
      <c r="V6" s="651"/>
      <c r="W6" s="655"/>
      <c r="X6" s="650"/>
      <c r="Y6" s="650"/>
      <c r="Z6" s="667"/>
      <c r="AA6" s="624"/>
      <c r="AB6" s="669"/>
      <c r="AC6" s="670"/>
      <c r="AD6" s="667"/>
      <c r="AE6" s="649"/>
      <c r="AF6" s="474"/>
      <c r="AG6" s="474"/>
      <c r="AH6" s="667"/>
      <c r="AI6" s="624"/>
      <c r="AJ6" s="647"/>
      <c r="AK6" s="623"/>
      <c r="AL6" s="667"/>
      <c r="AM6" s="649"/>
      <c r="AN6" s="623"/>
      <c r="AO6" s="623"/>
      <c r="AP6" s="609"/>
      <c r="AQ6" s="613"/>
      <c r="AR6" s="647"/>
      <c r="AS6" s="668"/>
      <c r="AT6" s="623"/>
      <c r="AU6" s="624"/>
    </row>
    <row r="7" spans="1:48" s="478" customFormat="1" ht="16.5" hidden="1" customHeight="1" outlineLevel="1" x14ac:dyDescent="0.2">
      <c r="A7" s="106"/>
      <c r="B7" s="105"/>
      <c r="C7" s="104"/>
      <c r="D7" s="528"/>
      <c r="E7" s="563"/>
      <c r="F7" s="530"/>
      <c r="G7" s="530"/>
      <c r="H7" s="642"/>
      <c r="I7" s="568"/>
      <c r="J7" s="530"/>
      <c r="K7" s="531"/>
      <c r="L7" s="528"/>
      <c r="M7" s="563"/>
      <c r="N7" s="566"/>
      <c r="O7" s="564"/>
      <c r="P7" s="574"/>
      <c r="Q7" s="563"/>
      <c r="R7" s="564"/>
      <c r="S7" s="574"/>
      <c r="T7" s="528"/>
      <c r="U7" s="563"/>
      <c r="V7" s="530"/>
      <c r="W7" s="530"/>
      <c r="X7" s="574"/>
      <c r="Y7" s="563"/>
      <c r="Z7" s="530"/>
      <c r="AA7" s="531"/>
      <c r="AB7" s="528"/>
      <c r="AC7" s="563"/>
      <c r="AD7" s="566"/>
      <c r="AE7" s="564"/>
      <c r="AF7" s="530"/>
      <c r="AG7" s="563"/>
      <c r="AH7" s="566"/>
      <c r="AI7" s="531"/>
      <c r="AJ7" s="528"/>
      <c r="AK7" s="530"/>
      <c r="AL7" s="566"/>
      <c r="AM7" s="564"/>
      <c r="AN7" s="530"/>
      <c r="AO7" s="530"/>
      <c r="AP7" s="566"/>
      <c r="AQ7" s="530"/>
      <c r="AR7" s="567"/>
      <c r="AS7" s="590"/>
      <c r="AT7" s="530"/>
      <c r="AU7" s="531"/>
    </row>
    <row r="8" spans="1:48" s="478" customFormat="1" ht="16.5" hidden="1" customHeight="1" outlineLevel="1" x14ac:dyDescent="0.2">
      <c r="A8" s="59"/>
      <c r="B8" s="103"/>
      <c r="C8" s="102"/>
      <c r="D8" s="539"/>
      <c r="E8" s="559"/>
      <c r="F8" s="541"/>
      <c r="G8" s="541"/>
      <c r="H8" s="562"/>
      <c r="I8" s="643"/>
      <c r="J8" s="541"/>
      <c r="K8" s="542"/>
      <c r="L8" s="539"/>
      <c r="M8" s="559"/>
      <c r="N8" s="560"/>
      <c r="O8" s="562"/>
      <c r="P8" s="572"/>
      <c r="Q8" s="559"/>
      <c r="R8" s="560"/>
      <c r="S8" s="572"/>
      <c r="T8" s="607"/>
      <c r="U8" s="643"/>
      <c r="V8" s="541"/>
      <c r="W8" s="541"/>
      <c r="X8" s="572"/>
      <c r="Y8" s="559"/>
      <c r="Z8" s="541"/>
      <c r="AA8" s="542"/>
      <c r="AB8" s="539"/>
      <c r="AC8" s="559"/>
      <c r="AD8" s="573"/>
      <c r="AE8" s="560"/>
      <c r="AF8" s="541"/>
      <c r="AG8" s="559"/>
      <c r="AH8" s="573"/>
      <c r="AI8" s="542"/>
      <c r="AJ8" s="539"/>
      <c r="AK8" s="541"/>
      <c r="AL8" s="573"/>
      <c r="AM8" s="560"/>
      <c r="AN8" s="541"/>
      <c r="AO8" s="559"/>
      <c r="AP8" s="573"/>
      <c r="AQ8" s="541"/>
      <c r="AR8" s="607"/>
      <c r="AS8" s="608"/>
      <c r="AT8" s="541"/>
      <c r="AU8" s="542"/>
    </row>
    <row r="9" spans="1:48" s="478" customFormat="1" ht="16.5" hidden="1" customHeight="1" outlineLevel="1" x14ac:dyDescent="0.2">
      <c r="A9" s="59"/>
      <c r="B9" s="103"/>
      <c r="C9" s="102"/>
      <c r="D9" s="63"/>
      <c r="E9" s="83"/>
      <c r="F9" s="61"/>
      <c r="G9" s="483"/>
      <c r="H9" s="91"/>
      <c r="I9" s="83"/>
      <c r="J9" s="541"/>
      <c r="K9" s="542"/>
      <c r="L9" s="63"/>
      <c r="M9" s="83"/>
      <c r="N9" s="61"/>
      <c r="O9" s="91"/>
      <c r="P9" s="91"/>
      <c r="Q9" s="83"/>
      <c r="R9" s="61"/>
      <c r="S9" s="483"/>
      <c r="T9" s="63"/>
      <c r="U9" s="83"/>
      <c r="V9" s="61"/>
      <c r="W9" s="483"/>
      <c r="X9" s="91"/>
      <c r="Y9" s="83"/>
      <c r="Z9" s="61"/>
      <c r="AA9" s="83"/>
      <c r="AB9" s="63"/>
      <c r="AC9" s="83"/>
      <c r="AD9" s="61"/>
      <c r="AE9" s="83"/>
      <c r="AF9" s="91"/>
      <c r="AG9" s="83"/>
      <c r="AH9" s="482"/>
      <c r="AI9" s="60"/>
      <c r="AJ9" s="63"/>
      <c r="AK9" s="483"/>
      <c r="AL9" s="482"/>
      <c r="AM9" s="91"/>
      <c r="AN9" s="61"/>
      <c r="AO9" s="83"/>
      <c r="AP9" s="482"/>
      <c r="AQ9" s="483"/>
      <c r="AR9" s="63"/>
      <c r="AS9" s="62"/>
      <c r="AT9" s="61"/>
      <c r="AU9" s="60"/>
    </row>
    <row r="10" spans="1:48" s="478" customFormat="1" ht="16.5" hidden="1" customHeight="1" outlineLevel="1" thickBot="1" x14ac:dyDescent="0.25">
      <c r="A10" s="59"/>
      <c r="B10" s="101"/>
      <c r="C10" s="100"/>
      <c r="D10" s="498"/>
      <c r="E10" s="550"/>
      <c r="F10" s="500"/>
      <c r="G10" s="500"/>
      <c r="H10" s="631"/>
      <c r="I10" s="571"/>
      <c r="J10" s="500"/>
      <c r="K10" s="501"/>
      <c r="L10" s="498"/>
      <c r="M10" s="550"/>
      <c r="N10" s="554"/>
      <c r="O10" s="631"/>
      <c r="P10" s="632"/>
      <c r="Q10" s="550"/>
      <c r="R10" s="500"/>
      <c r="S10" s="500"/>
      <c r="T10" s="498"/>
      <c r="U10" s="550"/>
      <c r="V10" s="500"/>
      <c r="W10" s="500"/>
      <c r="X10" s="632"/>
      <c r="Y10" s="550"/>
      <c r="Z10" s="500"/>
      <c r="AA10" s="501"/>
      <c r="AB10" s="498"/>
      <c r="AC10" s="550"/>
      <c r="AD10" s="553"/>
      <c r="AE10" s="554"/>
      <c r="AF10" s="500"/>
      <c r="AG10" s="550"/>
      <c r="AH10" s="553"/>
      <c r="AI10" s="501"/>
      <c r="AJ10" s="498"/>
      <c r="AK10" s="500"/>
      <c r="AL10" s="553"/>
      <c r="AM10" s="554"/>
      <c r="AN10" s="500" t="s">
        <v>23</v>
      </c>
      <c r="AO10" s="550"/>
      <c r="AP10" s="629"/>
      <c r="AQ10" s="630"/>
      <c r="AR10" s="579"/>
      <c r="AS10" s="580"/>
      <c r="AT10" s="500"/>
      <c r="AU10" s="501"/>
    </row>
    <row r="11" spans="1:48" s="76" customFormat="1" ht="18" outlineLevel="1" thickBot="1" x14ac:dyDescent="0.25">
      <c r="A11" s="99"/>
      <c r="B11" s="98"/>
      <c r="C11" s="97" t="s">
        <v>22</v>
      </c>
      <c r="D11" s="612"/>
      <c r="E11" s="615"/>
      <c r="F11" s="613"/>
      <c r="G11" s="610"/>
      <c r="H11" s="613"/>
      <c r="I11" s="613"/>
      <c r="J11" s="609"/>
      <c r="K11" s="611"/>
      <c r="L11" s="612"/>
      <c r="M11" s="615"/>
      <c r="N11" s="613"/>
      <c r="O11" s="610"/>
      <c r="P11" s="614"/>
      <c r="Q11" s="615"/>
      <c r="R11" s="613"/>
      <c r="S11" s="611"/>
      <c r="T11" s="612"/>
      <c r="U11" s="613"/>
      <c r="V11" s="609"/>
      <c r="W11" s="610"/>
      <c r="X11" s="613"/>
      <c r="Y11" s="613"/>
      <c r="Z11" s="609"/>
      <c r="AA11" s="611"/>
      <c r="AB11" s="625"/>
      <c r="AC11" s="626"/>
      <c r="AD11" s="609"/>
      <c r="AE11" s="610"/>
      <c r="AF11" s="481"/>
      <c r="AG11" s="481"/>
      <c r="AH11" s="609"/>
      <c r="AI11" s="611"/>
      <c r="AJ11" s="612"/>
      <c r="AK11" s="613"/>
      <c r="AL11" s="609"/>
      <c r="AM11" s="610"/>
      <c r="AN11" s="613"/>
      <c r="AO11" s="613"/>
      <c r="AP11" s="609"/>
      <c r="AQ11" s="613"/>
      <c r="AR11" s="612"/>
      <c r="AS11" s="622"/>
      <c r="AT11" s="623"/>
      <c r="AU11" s="624"/>
    </row>
    <row r="12" spans="1:48" s="478" customFormat="1" ht="16.5" customHeight="1" outlineLevel="1" x14ac:dyDescent="0.2">
      <c r="A12" s="94"/>
      <c r="B12" s="75" t="s">
        <v>13</v>
      </c>
      <c r="C12" s="81"/>
      <c r="D12" s="604"/>
      <c r="E12" s="606"/>
      <c r="F12" s="605"/>
      <c r="G12" s="605"/>
      <c r="H12" s="640"/>
      <c r="I12" s="641"/>
      <c r="J12" s="530"/>
      <c r="K12" s="531"/>
      <c r="L12" s="604"/>
      <c r="M12" s="605"/>
      <c r="N12" s="600"/>
      <c r="O12" s="601"/>
      <c r="P12" s="636"/>
      <c r="Q12" s="606"/>
      <c r="R12" s="564"/>
      <c r="S12" s="574"/>
      <c r="T12" s="604"/>
      <c r="U12" s="606"/>
      <c r="V12" s="605"/>
      <c r="W12" s="605"/>
      <c r="X12" s="574"/>
      <c r="Y12" s="563"/>
      <c r="Z12" s="564"/>
      <c r="AA12" s="574"/>
      <c r="AB12" s="604"/>
      <c r="AC12" s="606"/>
      <c r="AD12" s="600"/>
      <c r="AE12" s="601"/>
      <c r="AF12" s="530"/>
      <c r="AG12" s="563"/>
      <c r="AH12" s="566"/>
      <c r="AI12" s="531"/>
      <c r="AJ12" s="604"/>
      <c r="AK12" s="605"/>
      <c r="AL12" s="600"/>
      <c r="AM12" s="601"/>
      <c r="AN12" s="605"/>
      <c r="AO12" s="605"/>
      <c r="AP12" s="566"/>
      <c r="AQ12" s="530"/>
      <c r="AR12" s="567"/>
      <c r="AS12" s="590"/>
      <c r="AT12" s="530"/>
      <c r="AU12" s="531"/>
      <c r="AV12" s="478">
        <f>COUNTA(D12:AU12)</f>
        <v>0</v>
      </c>
    </row>
    <row r="13" spans="1:48" s="478" customFormat="1" ht="16.5" customHeight="1" outlineLevel="1" x14ac:dyDescent="0.2">
      <c r="A13" s="59"/>
      <c r="B13" s="72" t="s">
        <v>26</v>
      </c>
      <c r="C13" s="80"/>
      <c r="D13" s="591"/>
      <c r="E13" s="592"/>
      <c r="F13" s="599"/>
      <c r="G13" s="599"/>
      <c r="H13" s="639"/>
      <c r="I13" s="617"/>
      <c r="J13" s="541"/>
      <c r="K13" s="542"/>
      <c r="L13" s="591"/>
      <c r="M13" s="599"/>
      <c r="N13" s="593"/>
      <c r="O13" s="594"/>
      <c r="P13" s="635"/>
      <c r="Q13" s="592"/>
      <c r="R13" s="560"/>
      <c r="S13" s="572"/>
      <c r="T13" s="616"/>
      <c r="U13" s="617"/>
      <c r="V13" s="599"/>
      <c r="W13" s="599"/>
      <c r="X13" s="572"/>
      <c r="Y13" s="559"/>
      <c r="Z13" s="560"/>
      <c r="AA13" s="572"/>
      <c r="AB13" s="591"/>
      <c r="AC13" s="592"/>
      <c r="AD13" s="593"/>
      <c r="AE13" s="594"/>
      <c r="AF13" s="541"/>
      <c r="AG13" s="559"/>
      <c r="AH13" s="573"/>
      <c r="AI13" s="542"/>
      <c r="AJ13" s="591"/>
      <c r="AK13" s="599"/>
      <c r="AL13" s="593"/>
      <c r="AM13" s="594"/>
      <c r="AN13" s="599"/>
      <c r="AO13" s="592"/>
      <c r="AP13" s="573"/>
      <c r="AQ13" s="541"/>
      <c r="AR13" s="607"/>
      <c r="AS13" s="608"/>
      <c r="AT13" s="541"/>
      <c r="AU13" s="542"/>
    </row>
    <row r="14" spans="1:48" s="478" customFormat="1" ht="16.5" customHeight="1" outlineLevel="1" x14ac:dyDescent="0.2">
      <c r="A14" s="59"/>
      <c r="B14" s="72" t="s">
        <v>46</v>
      </c>
      <c r="C14" s="80">
        <v>3</v>
      </c>
      <c r="D14" s="90"/>
      <c r="E14" s="87"/>
      <c r="F14" s="88"/>
      <c r="G14" s="93"/>
      <c r="H14" s="89"/>
      <c r="I14" s="87"/>
      <c r="J14" s="61"/>
      <c r="K14" s="483"/>
      <c r="L14" s="90"/>
      <c r="M14" s="93"/>
      <c r="N14" s="92"/>
      <c r="O14" s="89"/>
      <c r="P14" s="89"/>
      <c r="Q14" s="87"/>
      <c r="R14" s="61"/>
      <c r="S14" s="483"/>
      <c r="T14" s="90"/>
      <c r="U14" s="87"/>
      <c r="V14" s="88"/>
      <c r="W14" s="93"/>
      <c r="X14" s="91"/>
      <c r="Y14" s="83"/>
      <c r="Z14" s="61"/>
      <c r="AA14" s="483"/>
      <c r="AB14" s="90"/>
      <c r="AC14" s="87"/>
      <c r="AD14" s="88"/>
      <c r="AE14" s="87"/>
      <c r="AF14" s="91"/>
      <c r="AG14" s="83"/>
      <c r="AH14" s="482"/>
      <c r="AI14" s="60"/>
      <c r="AJ14" s="90"/>
      <c r="AK14" s="93"/>
      <c r="AL14" s="92"/>
      <c r="AM14" s="89"/>
      <c r="AN14" s="88"/>
      <c r="AO14" s="87"/>
      <c r="AP14" s="482"/>
      <c r="AQ14" s="483"/>
      <c r="AR14" s="63"/>
      <c r="AS14" s="62"/>
      <c r="AT14" s="61"/>
      <c r="AU14" s="60"/>
    </row>
    <row r="15" spans="1:48" s="478" customFormat="1" ht="16.5" customHeight="1" outlineLevel="1" thickBot="1" x14ac:dyDescent="0.25">
      <c r="A15" s="59"/>
      <c r="B15" s="58">
        <v>305</v>
      </c>
      <c r="C15" s="57"/>
      <c r="D15" s="585"/>
      <c r="E15" s="586"/>
      <c r="F15" s="637"/>
      <c r="G15" s="637"/>
      <c r="H15" s="633"/>
      <c r="I15" s="634"/>
      <c r="J15" s="500"/>
      <c r="K15" s="501"/>
      <c r="L15" s="618"/>
      <c r="M15" s="619"/>
      <c r="N15" s="638"/>
      <c r="O15" s="638"/>
      <c r="P15" s="633"/>
      <c r="Q15" s="634"/>
      <c r="R15" s="500"/>
      <c r="S15" s="500"/>
      <c r="T15" s="585"/>
      <c r="U15" s="586"/>
      <c r="V15" s="637"/>
      <c r="W15" s="637"/>
      <c r="X15" s="631"/>
      <c r="Y15" s="571"/>
      <c r="Z15" s="500"/>
      <c r="AA15" s="500"/>
      <c r="AB15" s="585"/>
      <c r="AC15" s="586"/>
      <c r="AD15" s="637"/>
      <c r="AE15" s="637"/>
      <c r="AF15" s="631"/>
      <c r="AG15" s="571"/>
      <c r="AH15" s="553"/>
      <c r="AI15" s="501"/>
      <c r="AJ15" s="585"/>
      <c r="AK15" s="586"/>
      <c r="AL15" s="637"/>
      <c r="AM15" s="637"/>
      <c r="AN15" s="627"/>
      <c r="AO15" s="628"/>
      <c r="AP15" s="629"/>
      <c r="AQ15" s="630"/>
      <c r="AR15" s="579"/>
      <c r="AS15" s="580"/>
      <c r="AT15" s="500"/>
      <c r="AU15" s="501"/>
    </row>
    <row r="16" spans="1:48" s="76" customFormat="1" ht="18" outlineLevel="1" thickBot="1" x14ac:dyDescent="0.25">
      <c r="A16" s="99"/>
      <c r="B16" s="98"/>
      <c r="C16" s="97"/>
      <c r="D16" s="612"/>
      <c r="E16" s="615"/>
      <c r="F16" s="613"/>
      <c r="G16" s="610"/>
      <c r="H16" s="613"/>
      <c r="I16" s="613"/>
      <c r="J16" s="609"/>
      <c r="K16" s="611"/>
      <c r="L16" s="612"/>
      <c r="M16" s="615"/>
      <c r="N16" s="613"/>
      <c r="O16" s="610"/>
      <c r="P16" s="614"/>
      <c r="Q16" s="615"/>
      <c r="R16" s="613"/>
      <c r="S16" s="611"/>
      <c r="T16" s="612"/>
      <c r="U16" s="613"/>
      <c r="V16" s="609"/>
      <c r="W16" s="610"/>
      <c r="X16" s="613"/>
      <c r="Y16" s="613"/>
      <c r="Z16" s="609"/>
      <c r="AA16" s="611"/>
      <c r="AB16" s="625"/>
      <c r="AC16" s="626"/>
      <c r="AD16" s="609"/>
      <c r="AE16" s="610"/>
      <c r="AF16" s="481"/>
      <c r="AG16" s="481"/>
      <c r="AH16" s="609"/>
      <c r="AI16" s="611"/>
      <c r="AJ16" s="612"/>
      <c r="AK16" s="613"/>
      <c r="AL16" s="609"/>
      <c r="AM16" s="610"/>
      <c r="AN16" s="613"/>
      <c r="AO16" s="613"/>
      <c r="AP16" s="609"/>
      <c r="AQ16" s="613"/>
      <c r="AR16" s="612"/>
      <c r="AS16" s="622"/>
      <c r="AT16" s="623"/>
      <c r="AU16" s="624"/>
    </row>
    <row r="17" spans="1:48" s="478" customFormat="1" ht="16.5" customHeight="1" outlineLevel="1" x14ac:dyDescent="0.2">
      <c r="A17" s="94"/>
      <c r="B17" s="75" t="s">
        <v>13</v>
      </c>
      <c r="C17" s="81"/>
      <c r="D17" s="604"/>
      <c r="E17" s="606"/>
      <c r="F17" s="605"/>
      <c r="G17" s="605"/>
      <c r="H17" s="640"/>
      <c r="I17" s="641"/>
      <c r="J17" s="530"/>
      <c r="K17" s="531"/>
      <c r="L17" s="604"/>
      <c r="M17" s="605"/>
      <c r="N17" s="600"/>
      <c r="O17" s="601"/>
      <c r="P17" s="636"/>
      <c r="Q17" s="606"/>
      <c r="R17" s="564"/>
      <c r="S17" s="574"/>
      <c r="T17" s="604"/>
      <c r="U17" s="606"/>
      <c r="V17" s="605"/>
      <c r="W17" s="605"/>
      <c r="X17" s="574"/>
      <c r="Y17" s="563"/>
      <c r="Z17" s="564"/>
      <c r="AA17" s="574"/>
      <c r="AB17" s="604"/>
      <c r="AC17" s="606"/>
      <c r="AD17" s="600"/>
      <c r="AE17" s="601"/>
      <c r="AF17" s="530"/>
      <c r="AG17" s="563"/>
      <c r="AH17" s="566"/>
      <c r="AI17" s="531"/>
      <c r="AJ17" s="604"/>
      <c r="AK17" s="605"/>
      <c r="AL17" s="600"/>
      <c r="AM17" s="601"/>
      <c r="AN17" s="605"/>
      <c r="AO17" s="605"/>
      <c r="AP17" s="566"/>
      <c r="AQ17" s="530"/>
      <c r="AR17" s="567"/>
      <c r="AS17" s="590"/>
      <c r="AT17" s="530"/>
      <c r="AU17" s="531"/>
      <c r="AV17" s="478">
        <f>COUNTA(D17:AU17)</f>
        <v>0</v>
      </c>
    </row>
    <row r="18" spans="1:48" s="478" customFormat="1" ht="16.5" customHeight="1" outlineLevel="1" x14ac:dyDescent="0.2">
      <c r="A18" s="59"/>
      <c r="B18" s="72" t="s">
        <v>27</v>
      </c>
      <c r="C18" s="80"/>
      <c r="D18" s="616"/>
      <c r="E18" s="617"/>
      <c r="F18" s="599"/>
      <c r="G18" s="599"/>
      <c r="H18" s="639"/>
      <c r="I18" s="617"/>
      <c r="J18" s="541"/>
      <c r="K18" s="542"/>
      <c r="L18" s="591"/>
      <c r="M18" s="599"/>
      <c r="N18" s="593"/>
      <c r="O18" s="594"/>
      <c r="P18" s="635"/>
      <c r="Q18" s="592"/>
      <c r="R18" s="560"/>
      <c r="S18" s="572"/>
      <c r="T18" s="616"/>
      <c r="U18" s="617"/>
      <c r="V18" s="599"/>
      <c r="W18" s="599"/>
      <c r="X18" s="572"/>
      <c r="Y18" s="559"/>
      <c r="Z18" s="560"/>
      <c r="AA18" s="572"/>
      <c r="AB18" s="591"/>
      <c r="AC18" s="592"/>
      <c r="AD18" s="593"/>
      <c r="AE18" s="594"/>
      <c r="AF18" s="541"/>
      <c r="AG18" s="559"/>
      <c r="AH18" s="573"/>
      <c r="AI18" s="542"/>
      <c r="AJ18" s="591"/>
      <c r="AK18" s="599"/>
      <c r="AL18" s="593"/>
      <c r="AM18" s="594"/>
      <c r="AN18" s="599"/>
      <c r="AO18" s="592"/>
      <c r="AP18" s="573"/>
      <c r="AQ18" s="541"/>
      <c r="AR18" s="607"/>
      <c r="AS18" s="608"/>
      <c r="AT18" s="541"/>
      <c r="AU18" s="542"/>
    </row>
    <row r="19" spans="1:48" s="478" customFormat="1" ht="16.5" customHeight="1" outlineLevel="1" x14ac:dyDescent="0.2">
      <c r="A19" s="59"/>
      <c r="B19" s="72" t="s">
        <v>46</v>
      </c>
      <c r="C19" s="80">
        <v>9</v>
      </c>
      <c r="D19" s="90"/>
      <c r="E19" s="87"/>
      <c r="F19" s="88"/>
      <c r="G19" s="93"/>
      <c r="H19" s="89"/>
      <c r="I19" s="87"/>
      <c r="J19" s="61"/>
      <c r="K19" s="483"/>
      <c r="L19" s="90"/>
      <c r="M19" s="93"/>
      <c r="N19" s="92"/>
      <c r="O19" s="89"/>
      <c r="P19" s="89"/>
      <c r="Q19" s="87"/>
      <c r="R19" s="61"/>
      <c r="S19" s="483"/>
      <c r="T19" s="90"/>
      <c r="U19" s="87"/>
      <c r="V19" s="88"/>
      <c r="W19" s="93"/>
      <c r="X19" s="91"/>
      <c r="Y19" s="83"/>
      <c r="Z19" s="61"/>
      <c r="AA19" s="483"/>
      <c r="AB19" s="90"/>
      <c r="AC19" s="87"/>
      <c r="AD19" s="88"/>
      <c r="AE19" s="87"/>
      <c r="AF19" s="91"/>
      <c r="AG19" s="83"/>
      <c r="AH19" s="482"/>
      <c r="AI19" s="60"/>
      <c r="AJ19" s="90"/>
      <c r="AK19" s="93"/>
      <c r="AL19" s="92"/>
      <c r="AM19" s="89"/>
      <c r="AN19" s="88"/>
      <c r="AO19" s="87"/>
      <c r="AP19" s="482"/>
      <c r="AQ19" s="483"/>
      <c r="AR19" s="63"/>
      <c r="AS19" s="62"/>
      <c r="AT19" s="61"/>
      <c r="AU19" s="60"/>
    </row>
    <row r="20" spans="1:48" s="478" customFormat="1" ht="16.5" customHeight="1" outlineLevel="1" thickBot="1" x14ac:dyDescent="0.25">
      <c r="A20" s="59"/>
      <c r="B20" s="58">
        <v>305</v>
      </c>
      <c r="C20" s="57"/>
      <c r="D20" s="618"/>
      <c r="E20" s="619"/>
      <c r="F20" s="638"/>
      <c r="G20" s="638"/>
      <c r="H20" s="633"/>
      <c r="I20" s="634"/>
      <c r="J20" s="500"/>
      <c r="K20" s="501"/>
      <c r="L20" s="618"/>
      <c r="M20" s="619"/>
      <c r="N20" s="638"/>
      <c r="O20" s="638"/>
      <c r="P20" s="627"/>
      <c r="Q20" s="628"/>
      <c r="R20" s="500"/>
      <c r="S20" s="500"/>
      <c r="T20" s="585"/>
      <c r="U20" s="586"/>
      <c r="V20" s="637"/>
      <c r="W20" s="637"/>
      <c r="X20" s="631"/>
      <c r="Y20" s="571"/>
      <c r="Z20" s="500"/>
      <c r="AA20" s="500"/>
      <c r="AB20" s="585"/>
      <c r="AC20" s="586"/>
      <c r="AD20" s="637"/>
      <c r="AE20" s="637"/>
      <c r="AF20" s="631"/>
      <c r="AG20" s="571"/>
      <c r="AH20" s="553"/>
      <c r="AI20" s="501"/>
      <c r="AJ20" s="585"/>
      <c r="AK20" s="586"/>
      <c r="AL20" s="637"/>
      <c r="AM20" s="637"/>
      <c r="AN20" s="627"/>
      <c r="AO20" s="628"/>
      <c r="AP20" s="629"/>
      <c r="AQ20" s="630"/>
      <c r="AR20" s="579"/>
      <c r="AS20" s="580"/>
      <c r="AT20" s="500"/>
      <c r="AU20" s="501"/>
    </row>
    <row r="21" spans="1:48" s="76" customFormat="1" ht="18" outlineLevel="1" thickBot="1" x14ac:dyDescent="0.25">
      <c r="A21" s="94"/>
      <c r="B21" s="96"/>
      <c r="C21" s="95"/>
      <c r="D21" s="549"/>
      <c r="E21" s="546"/>
      <c r="F21" s="613"/>
      <c r="G21" s="610"/>
      <c r="H21" s="613"/>
      <c r="I21" s="613"/>
      <c r="J21" s="609"/>
      <c r="K21" s="611"/>
      <c r="L21" s="612"/>
      <c r="M21" s="615"/>
      <c r="N21" s="613"/>
      <c r="O21" s="610"/>
      <c r="P21" s="614"/>
      <c r="Q21" s="615"/>
      <c r="R21" s="613"/>
      <c r="S21" s="611"/>
      <c r="T21" s="612"/>
      <c r="U21" s="613"/>
      <c r="V21" s="609"/>
      <c r="W21" s="610"/>
      <c r="X21" s="613"/>
      <c r="Y21" s="613"/>
      <c r="Z21" s="609"/>
      <c r="AA21" s="611"/>
      <c r="AB21" s="625"/>
      <c r="AC21" s="626"/>
      <c r="AD21" s="609"/>
      <c r="AE21" s="610"/>
      <c r="AF21" s="481"/>
      <c r="AG21" s="481"/>
      <c r="AH21" s="609"/>
      <c r="AI21" s="611"/>
      <c r="AJ21" s="612"/>
      <c r="AK21" s="613"/>
      <c r="AL21" s="609"/>
      <c r="AM21" s="610"/>
      <c r="AN21" s="613"/>
      <c r="AO21" s="613"/>
      <c r="AP21" s="609"/>
      <c r="AQ21" s="613"/>
      <c r="AR21" s="612"/>
      <c r="AS21" s="622"/>
      <c r="AT21" s="623"/>
      <c r="AU21" s="624"/>
    </row>
    <row r="22" spans="1:48" s="478" customFormat="1" ht="16.5" customHeight="1" outlineLevel="1" x14ac:dyDescent="0.2">
      <c r="A22" s="94"/>
      <c r="B22" s="75" t="s">
        <v>13</v>
      </c>
      <c r="C22" s="81"/>
      <c r="D22" s="604"/>
      <c r="E22" s="606"/>
      <c r="F22" s="600"/>
      <c r="G22" s="601"/>
      <c r="H22" s="602"/>
      <c r="I22" s="603"/>
      <c r="J22" s="588"/>
      <c r="K22" s="589"/>
      <c r="L22" s="604"/>
      <c r="M22" s="605"/>
      <c r="N22" s="600"/>
      <c r="O22" s="601"/>
      <c r="P22" s="602"/>
      <c r="Q22" s="603"/>
      <c r="R22" s="588"/>
      <c r="S22" s="589"/>
      <c r="T22" s="604"/>
      <c r="U22" s="606"/>
      <c r="V22" s="605"/>
      <c r="W22" s="605"/>
      <c r="X22" s="602"/>
      <c r="Y22" s="603"/>
      <c r="Z22" s="588"/>
      <c r="AA22" s="589"/>
      <c r="AB22" s="604"/>
      <c r="AC22" s="605"/>
      <c r="AD22" s="600"/>
      <c r="AE22" s="601"/>
      <c r="AF22" s="602"/>
      <c r="AG22" s="603"/>
      <c r="AH22" s="588"/>
      <c r="AI22" s="589"/>
      <c r="AJ22" s="604"/>
      <c r="AK22" s="605"/>
      <c r="AL22" s="600"/>
      <c r="AM22" s="601"/>
      <c r="AN22" s="602"/>
      <c r="AO22" s="603"/>
      <c r="AP22" s="588"/>
      <c r="AQ22" s="589"/>
      <c r="AR22" s="567"/>
      <c r="AS22" s="590"/>
      <c r="AT22" s="530"/>
      <c r="AU22" s="531"/>
      <c r="AV22" s="478">
        <f>COUNTA(D22:AU22)</f>
        <v>0</v>
      </c>
    </row>
    <row r="23" spans="1:48" s="478" customFormat="1" ht="16.5" customHeight="1" outlineLevel="1" x14ac:dyDescent="0.2">
      <c r="A23" s="59"/>
      <c r="B23" s="72" t="s">
        <v>29</v>
      </c>
      <c r="C23" s="80"/>
      <c r="D23" s="591"/>
      <c r="E23" s="592"/>
      <c r="F23" s="593"/>
      <c r="G23" s="594"/>
      <c r="H23" s="595"/>
      <c r="I23" s="596"/>
      <c r="J23" s="597"/>
      <c r="K23" s="598"/>
      <c r="L23" s="591"/>
      <c r="M23" s="599"/>
      <c r="N23" s="593"/>
      <c r="O23" s="594"/>
      <c r="P23" s="595"/>
      <c r="Q23" s="596"/>
      <c r="R23" s="597"/>
      <c r="S23" s="598"/>
      <c r="T23" s="616"/>
      <c r="U23" s="617"/>
      <c r="V23" s="599"/>
      <c r="W23" s="599"/>
      <c r="X23" s="595"/>
      <c r="Y23" s="596"/>
      <c r="Z23" s="597"/>
      <c r="AA23" s="598"/>
      <c r="AB23" s="591"/>
      <c r="AC23" s="592"/>
      <c r="AD23" s="593"/>
      <c r="AE23" s="594"/>
      <c r="AF23" s="595"/>
      <c r="AG23" s="596"/>
      <c r="AH23" s="597"/>
      <c r="AI23" s="598"/>
      <c r="AJ23" s="591"/>
      <c r="AK23" s="599"/>
      <c r="AL23" s="593"/>
      <c r="AM23" s="594"/>
      <c r="AN23" s="595"/>
      <c r="AO23" s="596"/>
      <c r="AP23" s="597"/>
      <c r="AQ23" s="598"/>
      <c r="AR23" s="607"/>
      <c r="AS23" s="608"/>
      <c r="AT23" s="541"/>
      <c r="AU23" s="542"/>
    </row>
    <row r="24" spans="1:48" s="478" customFormat="1" ht="16.5" customHeight="1" outlineLevel="1" x14ac:dyDescent="0.2">
      <c r="A24" s="59"/>
      <c r="B24" s="72" t="s">
        <v>46</v>
      </c>
      <c r="C24" s="80">
        <v>18</v>
      </c>
      <c r="D24" s="90"/>
      <c r="E24" s="87"/>
      <c r="F24" s="92"/>
      <c r="G24" s="89"/>
      <c r="H24" s="123"/>
      <c r="I24" s="124"/>
      <c r="J24" s="125"/>
      <c r="K24" s="126"/>
      <c r="L24" s="90"/>
      <c r="M24" s="93"/>
      <c r="N24" s="92"/>
      <c r="O24" s="89"/>
      <c r="P24" s="123"/>
      <c r="Q24" s="124"/>
      <c r="R24" s="125"/>
      <c r="S24" s="126"/>
      <c r="T24" s="90"/>
      <c r="U24" s="87"/>
      <c r="V24" s="88"/>
      <c r="W24" s="93"/>
      <c r="X24" s="123"/>
      <c r="Y24" s="124"/>
      <c r="Z24" s="125"/>
      <c r="AA24" s="126"/>
      <c r="AB24" s="90"/>
      <c r="AC24" s="93"/>
      <c r="AD24" s="92"/>
      <c r="AE24" s="89"/>
      <c r="AF24" s="123"/>
      <c r="AG24" s="124"/>
      <c r="AH24" s="125"/>
      <c r="AI24" s="126"/>
      <c r="AJ24" s="90"/>
      <c r="AK24" s="93"/>
      <c r="AL24" s="92"/>
      <c r="AM24" s="89"/>
      <c r="AN24" s="123"/>
      <c r="AO24" s="124"/>
      <c r="AP24" s="125"/>
      <c r="AQ24" s="126"/>
      <c r="AR24" s="63"/>
      <c r="AS24" s="62"/>
      <c r="AT24" s="61"/>
      <c r="AU24" s="60"/>
    </row>
    <row r="25" spans="1:48" s="478" customFormat="1" ht="16.5" customHeight="1" outlineLevel="1" thickBot="1" x14ac:dyDescent="0.25">
      <c r="A25" s="59"/>
      <c r="B25" s="58">
        <v>305</v>
      </c>
      <c r="C25" s="57"/>
      <c r="D25" s="618"/>
      <c r="E25" s="619"/>
      <c r="F25" s="620"/>
      <c r="G25" s="621"/>
      <c r="H25" s="583"/>
      <c r="I25" s="584"/>
      <c r="J25" s="577"/>
      <c r="K25" s="578"/>
      <c r="L25" s="618"/>
      <c r="M25" s="619"/>
      <c r="N25" s="620"/>
      <c r="O25" s="621"/>
      <c r="P25" s="583"/>
      <c r="Q25" s="584"/>
      <c r="R25" s="577"/>
      <c r="S25" s="578"/>
      <c r="T25" s="618"/>
      <c r="U25" s="619"/>
      <c r="V25" s="620"/>
      <c r="W25" s="621"/>
      <c r="X25" s="583"/>
      <c r="Y25" s="584"/>
      <c r="Z25" s="577"/>
      <c r="AA25" s="578"/>
      <c r="AB25" s="585"/>
      <c r="AC25" s="586"/>
      <c r="AD25" s="581"/>
      <c r="AE25" s="582"/>
      <c r="AF25" s="583"/>
      <c r="AG25" s="584"/>
      <c r="AH25" s="577"/>
      <c r="AI25" s="578"/>
      <c r="AJ25" s="585"/>
      <c r="AK25" s="586"/>
      <c r="AL25" s="581"/>
      <c r="AM25" s="582"/>
      <c r="AN25" s="583"/>
      <c r="AO25" s="584"/>
      <c r="AP25" s="577"/>
      <c r="AQ25" s="578"/>
      <c r="AR25" s="579"/>
      <c r="AS25" s="580"/>
      <c r="AT25" s="500"/>
      <c r="AU25" s="501"/>
    </row>
    <row r="26" spans="1:48" s="76" customFormat="1" ht="18" outlineLevel="1" thickBot="1" x14ac:dyDescent="0.25">
      <c r="A26" s="94"/>
      <c r="B26" s="96"/>
      <c r="C26" s="95"/>
      <c r="D26" s="549"/>
      <c r="E26" s="546"/>
      <c r="F26" s="613"/>
      <c r="G26" s="610"/>
      <c r="H26" s="613"/>
      <c r="I26" s="613"/>
      <c r="J26" s="609"/>
      <c r="K26" s="611"/>
      <c r="L26" s="612"/>
      <c r="M26" s="615"/>
      <c r="N26" s="613"/>
      <c r="O26" s="610"/>
      <c r="P26" s="614"/>
      <c r="Q26" s="615"/>
      <c r="R26" s="613"/>
      <c r="S26" s="611"/>
      <c r="T26" s="612"/>
      <c r="U26" s="613"/>
      <c r="V26" s="609"/>
      <c r="W26" s="610"/>
      <c r="X26" s="613"/>
      <c r="Y26" s="613"/>
      <c r="Z26" s="609"/>
      <c r="AA26" s="611"/>
      <c r="AB26" s="625"/>
      <c r="AC26" s="626"/>
      <c r="AD26" s="609"/>
      <c r="AE26" s="610"/>
      <c r="AF26" s="481"/>
      <c r="AG26" s="481"/>
      <c r="AH26" s="609"/>
      <c r="AI26" s="611"/>
      <c r="AJ26" s="612"/>
      <c r="AK26" s="613"/>
      <c r="AL26" s="609"/>
      <c r="AM26" s="610"/>
      <c r="AN26" s="613"/>
      <c r="AO26" s="613"/>
      <c r="AP26" s="609"/>
      <c r="AQ26" s="613"/>
      <c r="AR26" s="612"/>
      <c r="AS26" s="622"/>
      <c r="AT26" s="623"/>
      <c r="AU26" s="624"/>
    </row>
    <row r="27" spans="1:48" s="478" customFormat="1" ht="16.5" customHeight="1" outlineLevel="1" x14ac:dyDescent="0.2">
      <c r="A27" s="94"/>
      <c r="B27" s="75" t="s">
        <v>118</v>
      </c>
      <c r="C27" s="81"/>
      <c r="D27" s="604"/>
      <c r="E27" s="605"/>
      <c r="F27" s="600"/>
      <c r="G27" s="601"/>
      <c r="H27" s="636"/>
      <c r="I27" s="606"/>
      <c r="J27" s="530"/>
      <c r="K27" s="531"/>
      <c r="L27" s="604"/>
      <c r="M27" s="606"/>
      <c r="N27" s="600"/>
      <c r="O27" s="601"/>
      <c r="P27" s="636"/>
      <c r="Q27" s="606"/>
      <c r="R27" s="564"/>
      <c r="S27" s="574"/>
      <c r="T27" s="604"/>
      <c r="U27" s="606"/>
      <c r="V27" s="605"/>
      <c r="W27" s="605"/>
      <c r="X27" s="574"/>
      <c r="Y27" s="563"/>
      <c r="Z27" s="564"/>
      <c r="AA27" s="574"/>
      <c r="AB27" s="604"/>
      <c r="AC27" s="606"/>
      <c r="AD27" s="600"/>
      <c r="AE27" s="601"/>
      <c r="AF27" s="574"/>
      <c r="AG27" s="563"/>
      <c r="AH27" s="566"/>
      <c r="AI27" s="531"/>
      <c r="AJ27" s="604"/>
      <c r="AK27" s="605"/>
      <c r="AL27" s="600"/>
      <c r="AM27" s="601"/>
      <c r="AN27" s="605"/>
      <c r="AO27" s="605"/>
      <c r="AP27" s="566"/>
      <c r="AQ27" s="530"/>
      <c r="AR27" s="567"/>
      <c r="AS27" s="590"/>
      <c r="AT27" s="530"/>
      <c r="AU27" s="531"/>
      <c r="AV27" s="478">
        <f>COUNTA(D27:AU27)</f>
        <v>0</v>
      </c>
    </row>
    <row r="28" spans="1:48" s="478" customFormat="1" ht="16.5" customHeight="1" outlineLevel="1" x14ac:dyDescent="0.2">
      <c r="A28" s="59"/>
      <c r="B28" s="72" t="s">
        <v>32</v>
      </c>
      <c r="C28" s="80"/>
      <c r="D28" s="591"/>
      <c r="E28" s="592"/>
      <c r="F28" s="593"/>
      <c r="G28" s="594"/>
      <c r="H28" s="635"/>
      <c r="I28" s="592"/>
      <c r="J28" s="541"/>
      <c r="K28" s="542"/>
      <c r="L28" s="591"/>
      <c r="M28" s="592"/>
      <c r="N28" s="593"/>
      <c r="O28" s="594"/>
      <c r="P28" s="635"/>
      <c r="Q28" s="592"/>
      <c r="R28" s="560"/>
      <c r="S28" s="572"/>
      <c r="T28" s="616"/>
      <c r="U28" s="617"/>
      <c r="V28" s="599"/>
      <c r="W28" s="599"/>
      <c r="X28" s="572"/>
      <c r="Y28" s="559"/>
      <c r="Z28" s="560"/>
      <c r="AA28" s="572"/>
      <c r="AB28" s="616"/>
      <c r="AC28" s="617"/>
      <c r="AD28" s="593"/>
      <c r="AE28" s="594"/>
      <c r="AF28" s="572"/>
      <c r="AG28" s="559"/>
      <c r="AH28" s="573"/>
      <c r="AI28" s="542"/>
      <c r="AJ28" s="591"/>
      <c r="AK28" s="599"/>
      <c r="AL28" s="593"/>
      <c r="AM28" s="594"/>
      <c r="AN28" s="599"/>
      <c r="AO28" s="592"/>
      <c r="AP28" s="573"/>
      <c r="AQ28" s="541"/>
      <c r="AR28" s="607"/>
      <c r="AS28" s="608"/>
      <c r="AT28" s="541"/>
      <c r="AU28" s="542"/>
    </row>
    <row r="29" spans="1:48" s="478" customFormat="1" ht="16.5" customHeight="1" outlineLevel="1" x14ac:dyDescent="0.2">
      <c r="A29" s="59"/>
      <c r="B29" s="72" t="s">
        <v>117</v>
      </c>
      <c r="C29" s="80">
        <v>9</v>
      </c>
      <c r="D29" s="90"/>
      <c r="E29" s="87"/>
      <c r="F29" s="92"/>
      <c r="G29" s="89"/>
      <c r="H29" s="127"/>
      <c r="I29" s="128"/>
      <c r="J29" s="61"/>
      <c r="K29" s="483"/>
      <c r="L29" s="90"/>
      <c r="M29" s="93"/>
      <c r="N29" s="92"/>
      <c r="O29" s="89"/>
      <c r="P29" s="127"/>
      <c r="Q29" s="128"/>
      <c r="R29" s="61"/>
      <c r="S29" s="483"/>
      <c r="T29" s="90"/>
      <c r="U29" s="87"/>
      <c r="V29" s="88"/>
      <c r="W29" s="93"/>
      <c r="X29" s="91"/>
      <c r="Y29" s="83"/>
      <c r="Z29" s="61"/>
      <c r="AA29" s="483"/>
      <c r="AB29" s="90"/>
      <c r="AC29" s="87"/>
      <c r="AD29" s="88"/>
      <c r="AE29" s="87"/>
      <c r="AF29" s="91"/>
      <c r="AG29" s="83"/>
      <c r="AH29" s="482"/>
      <c r="AI29" s="60"/>
      <c r="AJ29" s="90"/>
      <c r="AK29" s="93"/>
      <c r="AL29" s="92"/>
      <c r="AM29" s="89"/>
      <c r="AN29" s="88"/>
      <c r="AO29" s="87"/>
      <c r="AP29" s="482"/>
      <c r="AQ29" s="483"/>
      <c r="AR29" s="63"/>
      <c r="AS29" s="62"/>
      <c r="AT29" s="61"/>
      <c r="AU29" s="60"/>
    </row>
    <row r="30" spans="1:48" s="478" customFormat="1" ht="16.5" customHeight="1" outlineLevel="1" thickBot="1" x14ac:dyDescent="0.25">
      <c r="A30" s="59"/>
      <c r="B30" s="58">
        <v>204</v>
      </c>
      <c r="C30" s="57"/>
      <c r="D30" s="585"/>
      <c r="E30" s="586"/>
      <c r="F30" s="581"/>
      <c r="G30" s="582"/>
      <c r="H30" s="633"/>
      <c r="I30" s="634"/>
      <c r="J30" s="500"/>
      <c r="K30" s="501"/>
      <c r="L30" s="585"/>
      <c r="M30" s="586"/>
      <c r="N30" s="581"/>
      <c r="O30" s="582"/>
      <c r="P30" s="633"/>
      <c r="Q30" s="634"/>
      <c r="R30" s="500"/>
      <c r="S30" s="500"/>
      <c r="T30" s="585"/>
      <c r="U30" s="586"/>
      <c r="V30" s="581"/>
      <c r="W30" s="582"/>
      <c r="X30" s="631"/>
      <c r="Y30" s="571"/>
      <c r="Z30" s="500"/>
      <c r="AA30" s="500"/>
      <c r="AB30" s="585"/>
      <c r="AC30" s="586"/>
      <c r="AD30" s="581"/>
      <c r="AE30" s="582"/>
      <c r="AF30" s="632"/>
      <c r="AG30" s="550"/>
      <c r="AH30" s="553"/>
      <c r="AI30" s="501"/>
      <c r="AJ30" s="585"/>
      <c r="AK30" s="586"/>
      <c r="AL30" s="581"/>
      <c r="AM30" s="582"/>
      <c r="AN30" s="627"/>
      <c r="AO30" s="628"/>
      <c r="AP30" s="629"/>
      <c r="AQ30" s="630"/>
      <c r="AR30" s="579"/>
      <c r="AS30" s="580"/>
      <c r="AT30" s="500"/>
      <c r="AU30" s="501"/>
    </row>
    <row r="31" spans="1:48" s="76" customFormat="1" ht="18" outlineLevel="1" thickBot="1" x14ac:dyDescent="0.25">
      <c r="A31" s="94"/>
      <c r="B31" s="96"/>
      <c r="C31" s="95"/>
      <c r="D31" s="549"/>
      <c r="E31" s="546"/>
      <c r="F31" s="613"/>
      <c r="G31" s="610"/>
      <c r="H31" s="613"/>
      <c r="I31" s="613"/>
      <c r="J31" s="609"/>
      <c r="K31" s="611"/>
      <c r="L31" s="612"/>
      <c r="M31" s="615"/>
      <c r="N31" s="613"/>
      <c r="O31" s="610"/>
      <c r="P31" s="614"/>
      <c r="Q31" s="615"/>
      <c r="R31" s="613"/>
      <c r="S31" s="611"/>
      <c r="T31" s="612"/>
      <c r="U31" s="613"/>
      <c r="V31" s="609"/>
      <c r="W31" s="610"/>
      <c r="X31" s="613"/>
      <c r="Y31" s="613"/>
      <c r="Z31" s="609"/>
      <c r="AA31" s="611"/>
      <c r="AB31" s="625"/>
      <c r="AC31" s="626"/>
      <c r="AD31" s="609"/>
      <c r="AE31" s="610"/>
      <c r="AF31" s="481"/>
      <c r="AG31" s="481"/>
      <c r="AH31" s="609"/>
      <c r="AI31" s="611"/>
      <c r="AJ31" s="612"/>
      <c r="AK31" s="613"/>
      <c r="AL31" s="609"/>
      <c r="AM31" s="610"/>
      <c r="AN31" s="613"/>
      <c r="AO31" s="613"/>
      <c r="AP31" s="609"/>
      <c r="AQ31" s="613"/>
      <c r="AR31" s="612"/>
      <c r="AS31" s="622"/>
      <c r="AT31" s="623"/>
      <c r="AU31" s="624"/>
    </row>
    <row r="32" spans="1:48" s="478" customFormat="1" ht="16.5" customHeight="1" outlineLevel="1" x14ac:dyDescent="0.2">
      <c r="A32" s="94"/>
      <c r="B32" s="75" t="s">
        <v>30</v>
      </c>
      <c r="C32" s="81"/>
      <c r="D32" s="604"/>
      <c r="E32" s="605"/>
      <c r="F32" s="600"/>
      <c r="G32" s="601"/>
      <c r="H32" s="602"/>
      <c r="I32" s="603"/>
      <c r="J32" s="588"/>
      <c r="K32" s="589"/>
      <c r="L32" s="604"/>
      <c r="M32" s="606"/>
      <c r="N32" s="600"/>
      <c r="O32" s="601"/>
      <c r="P32" s="602"/>
      <c r="Q32" s="603"/>
      <c r="R32" s="588"/>
      <c r="S32" s="589"/>
      <c r="T32" s="604"/>
      <c r="U32" s="606"/>
      <c r="V32" s="605"/>
      <c r="W32" s="605"/>
      <c r="X32" s="602"/>
      <c r="Y32" s="603"/>
      <c r="Z32" s="588"/>
      <c r="AA32" s="589"/>
      <c r="AB32" s="604"/>
      <c r="AC32" s="605"/>
      <c r="AD32" s="600"/>
      <c r="AE32" s="601"/>
      <c r="AF32" s="602"/>
      <c r="AG32" s="603"/>
      <c r="AH32" s="588"/>
      <c r="AI32" s="589"/>
      <c r="AJ32" s="604"/>
      <c r="AK32" s="606"/>
      <c r="AL32" s="605"/>
      <c r="AM32" s="605"/>
      <c r="AN32" s="602"/>
      <c r="AO32" s="603"/>
      <c r="AP32" s="588"/>
      <c r="AQ32" s="589"/>
      <c r="AR32" s="567"/>
      <c r="AS32" s="590"/>
      <c r="AT32" s="530"/>
      <c r="AU32" s="531"/>
      <c r="AV32" s="478">
        <f>COUNTA(D32:AU32)</f>
        <v>0</v>
      </c>
    </row>
    <row r="33" spans="1:48" s="478" customFormat="1" ht="16.5" customHeight="1" outlineLevel="1" x14ac:dyDescent="0.2">
      <c r="A33" s="59"/>
      <c r="B33" s="72" t="s">
        <v>29</v>
      </c>
      <c r="C33" s="80"/>
      <c r="D33" s="591"/>
      <c r="E33" s="592"/>
      <c r="F33" s="593"/>
      <c r="G33" s="594"/>
      <c r="H33" s="595"/>
      <c r="I33" s="596"/>
      <c r="J33" s="597"/>
      <c r="K33" s="598"/>
      <c r="L33" s="591"/>
      <c r="M33" s="592"/>
      <c r="N33" s="593"/>
      <c r="O33" s="594"/>
      <c r="P33" s="595"/>
      <c r="Q33" s="596"/>
      <c r="R33" s="597"/>
      <c r="S33" s="598"/>
      <c r="T33" s="616"/>
      <c r="U33" s="617"/>
      <c r="V33" s="599"/>
      <c r="W33" s="599"/>
      <c r="X33" s="595"/>
      <c r="Y33" s="596"/>
      <c r="Z33" s="597"/>
      <c r="AA33" s="598"/>
      <c r="AB33" s="591"/>
      <c r="AC33" s="599"/>
      <c r="AD33" s="593"/>
      <c r="AE33" s="594"/>
      <c r="AF33" s="595"/>
      <c r="AG33" s="596"/>
      <c r="AH33" s="597"/>
      <c r="AI33" s="598"/>
      <c r="AJ33" s="616"/>
      <c r="AK33" s="617"/>
      <c r="AL33" s="599"/>
      <c r="AM33" s="599"/>
      <c r="AN33" s="595"/>
      <c r="AO33" s="596"/>
      <c r="AP33" s="597"/>
      <c r="AQ33" s="598"/>
      <c r="AR33" s="607"/>
      <c r="AS33" s="608"/>
      <c r="AT33" s="541"/>
      <c r="AU33" s="542"/>
    </row>
    <row r="34" spans="1:48" s="478" customFormat="1" ht="16.5" customHeight="1" outlineLevel="1" x14ac:dyDescent="0.2">
      <c r="A34" s="59"/>
      <c r="B34" s="72" t="s">
        <v>31</v>
      </c>
      <c r="C34" s="80">
        <v>30</v>
      </c>
      <c r="D34" s="90"/>
      <c r="E34" s="87"/>
      <c r="F34" s="92"/>
      <c r="G34" s="89"/>
      <c r="H34" s="123"/>
      <c r="I34" s="124"/>
      <c r="J34" s="125"/>
      <c r="K34" s="126"/>
      <c r="L34" s="90"/>
      <c r="M34" s="93"/>
      <c r="N34" s="92"/>
      <c r="O34" s="89"/>
      <c r="P34" s="123"/>
      <c r="Q34" s="124"/>
      <c r="R34" s="125"/>
      <c r="S34" s="126"/>
      <c r="T34" s="90"/>
      <c r="U34" s="87"/>
      <c r="V34" s="88"/>
      <c r="W34" s="93"/>
      <c r="X34" s="123"/>
      <c r="Y34" s="124"/>
      <c r="Z34" s="125"/>
      <c r="AA34" s="126"/>
      <c r="AB34" s="90"/>
      <c r="AC34" s="93"/>
      <c r="AD34" s="92"/>
      <c r="AE34" s="89"/>
      <c r="AF34" s="123"/>
      <c r="AG34" s="124"/>
      <c r="AH34" s="125"/>
      <c r="AI34" s="126"/>
      <c r="AJ34" s="90"/>
      <c r="AK34" s="87"/>
      <c r="AL34" s="88"/>
      <c r="AM34" s="93"/>
      <c r="AN34" s="123"/>
      <c r="AO34" s="124"/>
      <c r="AP34" s="125"/>
      <c r="AQ34" s="126"/>
      <c r="AR34" s="63"/>
      <c r="AS34" s="62"/>
      <c r="AT34" s="61"/>
      <c r="AU34" s="60"/>
    </row>
    <row r="35" spans="1:48" s="478" customFormat="1" ht="16.5" customHeight="1" outlineLevel="1" thickBot="1" x14ac:dyDescent="0.25">
      <c r="A35" s="59"/>
      <c r="B35" s="58">
        <v>302</v>
      </c>
      <c r="C35" s="57"/>
      <c r="D35" s="585"/>
      <c r="E35" s="586"/>
      <c r="F35" s="581"/>
      <c r="G35" s="582"/>
      <c r="H35" s="583"/>
      <c r="I35" s="584"/>
      <c r="J35" s="577"/>
      <c r="K35" s="578"/>
      <c r="L35" s="585"/>
      <c r="M35" s="586"/>
      <c r="N35" s="581"/>
      <c r="O35" s="582"/>
      <c r="P35" s="583"/>
      <c r="Q35" s="584"/>
      <c r="R35" s="577"/>
      <c r="S35" s="578"/>
      <c r="T35" s="585"/>
      <c r="U35" s="586"/>
      <c r="V35" s="581"/>
      <c r="W35" s="582"/>
      <c r="X35" s="583"/>
      <c r="Y35" s="584"/>
      <c r="Z35" s="577"/>
      <c r="AA35" s="578"/>
      <c r="AB35" s="585"/>
      <c r="AC35" s="586"/>
      <c r="AD35" s="581"/>
      <c r="AE35" s="582"/>
      <c r="AF35" s="583"/>
      <c r="AG35" s="584"/>
      <c r="AH35" s="577"/>
      <c r="AI35" s="578"/>
      <c r="AJ35" s="618"/>
      <c r="AK35" s="619"/>
      <c r="AL35" s="620"/>
      <c r="AM35" s="621"/>
      <c r="AN35" s="583"/>
      <c r="AO35" s="584"/>
      <c r="AP35" s="577"/>
      <c r="AQ35" s="578"/>
      <c r="AR35" s="579"/>
      <c r="AS35" s="580"/>
      <c r="AT35" s="500"/>
      <c r="AU35" s="501"/>
    </row>
    <row r="36" spans="1:48" s="76" customFormat="1" ht="18" outlineLevel="1" thickBot="1" x14ac:dyDescent="0.25">
      <c r="A36" s="94"/>
      <c r="B36" s="96"/>
      <c r="C36" s="95"/>
      <c r="D36" s="549"/>
      <c r="E36" s="546"/>
      <c r="F36" s="613"/>
      <c r="G36" s="610"/>
      <c r="H36" s="613"/>
      <c r="I36" s="613"/>
      <c r="J36" s="609"/>
      <c r="K36" s="611"/>
      <c r="L36" s="612"/>
      <c r="M36" s="615"/>
      <c r="N36" s="613"/>
      <c r="O36" s="610"/>
      <c r="P36" s="614"/>
      <c r="Q36" s="615"/>
      <c r="R36" s="613"/>
      <c r="S36" s="611"/>
      <c r="T36" s="612"/>
      <c r="U36" s="613"/>
      <c r="V36" s="609"/>
      <c r="W36" s="610"/>
      <c r="X36" s="613"/>
      <c r="Y36" s="613"/>
      <c r="Z36" s="609"/>
      <c r="AA36" s="611"/>
      <c r="AB36" s="625"/>
      <c r="AC36" s="626"/>
      <c r="AD36" s="609"/>
      <c r="AE36" s="610"/>
      <c r="AF36" s="481"/>
      <c r="AG36" s="481"/>
      <c r="AH36" s="609"/>
      <c r="AI36" s="611"/>
      <c r="AJ36" s="612"/>
      <c r="AK36" s="613"/>
      <c r="AL36" s="609"/>
      <c r="AM36" s="610"/>
      <c r="AN36" s="613"/>
      <c r="AO36" s="613"/>
      <c r="AP36" s="609"/>
      <c r="AQ36" s="613"/>
      <c r="AR36" s="612"/>
      <c r="AS36" s="622"/>
      <c r="AT36" s="623"/>
      <c r="AU36" s="624"/>
    </row>
    <row r="37" spans="1:48" s="478" customFormat="1" ht="16.5" customHeight="1" outlineLevel="1" x14ac:dyDescent="0.2">
      <c r="A37" s="94"/>
      <c r="B37" s="75" t="s">
        <v>33</v>
      </c>
      <c r="C37" s="81"/>
      <c r="D37" s="604"/>
      <c r="E37" s="606"/>
      <c r="F37" s="600"/>
      <c r="G37" s="601"/>
      <c r="H37" s="602"/>
      <c r="I37" s="603"/>
      <c r="J37" s="588"/>
      <c r="K37" s="589"/>
      <c r="L37" s="604"/>
      <c r="M37" s="605"/>
      <c r="N37" s="600"/>
      <c r="O37" s="601"/>
      <c r="P37" s="602"/>
      <c r="Q37" s="603"/>
      <c r="R37" s="588"/>
      <c r="S37" s="589"/>
      <c r="T37" s="604"/>
      <c r="U37" s="606"/>
      <c r="V37" s="605"/>
      <c r="W37" s="605"/>
      <c r="X37" s="602"/>
      <c r="Y37" s="603"/>
      <c r="Z37" s="588"/>
      <c r="AA37" s="589"/>
      <c r="AB37" s="604"/>
      <c r="AC37" s="605"/>
      <c r="AD37" s="600"/>
      <c r="AE37" s="601"/>
      <c r="AF37" s="602"/>
      <c r="AG37" s="603"/>
      <c r="AH37" s="588"/>
      <c r="AI37" s="589"/>
      <c r="AJ37" s="604"/>
      <c r="AK37" s="605"/>
      <c r="AL37" s="600"/>
      <c r="AM37" s="601"/>
      <c r="AN37" s="602"/>
      <c r="AO37" s="603"/>
      <c r="AP37" s="588"/>
      <c r="AQ37" s="589"/>
      <c r="AR37" s="567"/>
      <c r="AS37" s="590"/>
      <c r="AT37" s="530"/>
      <c r="AU37" s="531"/>
      <c r="AV37" s="478">
        <f>COUNTA(D37:AU37)</f>
        <v>0</v>
      </c>
    </row>
    <row r="38" spans="1:48" s="478" customFormat="1" ht="16.5" customHeight="1" outlineLevel="1" x14ac:dyDescent="0.2">
      <c r="A38" s="59"/>
      <c r="B38" s="72" t="s">
        <v>29</v>
      </c>
      <c r="C38" s="80"/>
      <c r="D38" s="591"/>
      <c r="E38" s="592"/>
      <c r="F38" s="593"/>
      <c r="G38" s="594"/>
      <c r="H38" s="595"/>
      <c r="I38" s="596"/>
      <c r="J38" s="597"/>
      <c r="K38" s="598"/>
      <c r="L38" s="591"/>
      <c r="M38" s="599"/>
      <c r="N38" s="593"/>
      <c r="O38" s="594"/>
      <c r="P38" s="595"/>
      <c r="Q38" s="596"/>
      <c r="R38" s="597"/>
      <c r="S38" s="598"/>
      <c r="T38" s="616"/>
      <c r="U38" s="617"/>
      <c r="V38" s="599"/>
      <c r="W38" s="599"/>
      <c r="X38" s="595"/>
      <c r="Y38" s="596"/>
      <c r="Z38" s="597"/>
      <c r="AA38" s="598"/>
      <c r="AB38" s="591"/>
      <c r="AC38" s="599"/>
      <c r="AD38" s="593"/>
      <c r="AE38" s="594"/>
      <c r="AF38" s="595"/>
      <c r="AG38" s="596"/>
      <c r="AH38" s="597"/>
      <c r="AI38" s="598"/>
      <c r="AJ38" s="591"/>
      <c r="AK38" s="599"/>
      <c r="AL38" s="593"/>
      <c r="AM38" s="594"/>
      <c r="AN38" s="595"/>
      <c r="AO38" s="596"/>
      <c r="AP38" s="597"/>
      <c r="AQ38" s="598"/>
      <c r="AR38" s="607"/>
      <c r="AS38" s="608"/>
      <c r="AT38" s="541"/>
      <c r="AU38" s="542"/>
    </row>
    <row r="39" spans="1:48" s="478" customFormat="1" ht="16.5" customHeight="1" outlineLevel="1" x14ac:dyDescent="0.2">
      <c r="A39" s="59"/>
      <c r="B39" s="72" t="s">
        <v>34</v>
      </c>
      <c r="C39" s="80">
        <v>25</v>
      </c>
      <c r="D39" s="90"/>
      <c r="E39" s="87"/>
      <c r="F39" s="92"/>
      <c r="G39" s="89"/>
      <c r="H39" s="123"/>
      <c r="I39" s="124"/>
      <c r="J39" s="125"/>
      <c r="K39" s="126"/>
      <c r="L39" s="90"/>
      <c r="M39" s="93"/>
      <c r="N39" s="92"/>
      <c r="O39" s="89"/>
      <c r="P39" s="123"/>
      <c r="Q39" s="124"/>
      <c r="R39" s="125"/>
      <c r="S39" s="126"/>
      <c r="T39" s="90"/>
      <c r="U39" s="87"/>
      <c r="V39" s="88"/>
      <c r="W39" s="93"/>
      <c r="X39" s="123"/>
      <c r="Y39" s="124"/>
      <c r="Z39" s="125"/>
      <c r="AA39" s="126"/>
      <c r="AB39" s="90"/>
      <c r="AC39" s="93"/>
      <c r="AD39" s="92"/>
      <c r="AE39" s="89"/>
      <c r="AF39" s="123"/>
      <c r="AG39" s="124"/>
      <c r="AH39" s="125"/>
      <c r="AI39" s="126"/>
      <c r="AJ39" s="90"/>
      <c r="AK39" s="93"/>
      <c r="AL39" s="92"/>
      <c r="AM39" s="89"/>
      <c r="AN39" s="123"/>
      <c r="AO39" s="124"/>
      <c r="AP39" s="125"/>
      <c r="AQ39" s="126"/>
      <c r="AR39" s="63"/>
      <c r="AS39" s="62"/>
      <c r="AT39" s="61"/>
      <c r="AU39" s="60"/>
    </row>
    <row r="40" spans="1:48" s="478" customFormat="1" ht="16.5" customHeight="1" outlineLevel="1" thickBot="1" x14ac:dyDescent="0.25">
      <c r="A40" s="59"/>
      <c r="B40" s="58">
        <v>301</v>
      </c>
      <c r="C40" s="57"/>
      <c r="D40" s="585"/>
      <c r="E40" s="586"/>
      <c r="F40" s="581"/>
      <c r="G40" s="582"/>
      <c r="H40" s="583"/>
      <c r="I40" s="584"/>
      <c r="J40" s="577"/>
      <c r="K40" s="578"/>
      <c r="L40" s="585"/>
      <c r="M40" s="586"/>
      <c r="N40" s="581"/>
      <c r="O40" s="582"/>
      <c r="P40" s="583"/>
      <c r="Q40" s="584"/>
      <c r="R40" s="577"/>
      <c r="S40" s="578"/>
      <c r="T40" s="585"/>
      <c r="U40" s="586"/>
      <c r="V40" s="581"/>
      <c r="W40" s="582"/>
      <c r="X40" s="583"/>
      <c r="Y40" s="584"/>
      <c r="Z40" s="577"/>
      <c r="AA40" s="578"/>
      <c r="AB40" s="585"/>
      <c r="AC40" s="586"/>
      <c r="AD40" s="581"/>
      <c r="AE40" s="582"/>
      <c r="AF40" s="583"/>
      <c r="AG40" s="584"/>
      <c r="AH40" s="577"/>
      <c r="AI40" s="578"/>
      <c r="AJ40" s="585"/>
      <c r="AK40" s="586"/>
      <c r="AL40" s="581"/>
      <c r="AM40" s="582"/>
      <c r="AN40" s="583"/>
      <c r="AO40" s="584"/>
      <c r="AP40" s="577"/>
      <c r="AQ40" s="578"/>
      <c r="AR40" s="579"/>
      <c r="AS40" s="580"/>
      <c r="AT40" s="500"/>
      <c r="AU40" s="501"/>
    </row>
    <row r="41" spans="1:48" s="76" customFormat="1" ht="18" customHeight="1" outlineLevel="1" thickBot="1" x14ac:dyDescent="0.25">
      <c r="A41" s="59"/>
      <c r="B41" s="78"/>
      <c r="C41" s="86"/>
      <c r="D41" s="549"/>
      <c r="E41" s="546"/>
      <c r="F41" s="547">
        <v>40</v>
      </c>
      <c r="G41" s="544"/>
      <c r="H41" s="545"/>
      <c r="I41" s="546"/>
      <c r="J41" s="547">
        <v>44</v>
      </c>
      <c r="K41" s="548"/>
      <c r="L41" s="549"/>
      <c r="M41" s="546"/>
      <c r="N41" s="547">
        <v>40</v>
      </c>
      <c r="O41" s="544"/>
      <c r="P41" s="545">
        <v>44</v>
      </c>
      <c r="Q41" s="546"/>
      <c r="R41" s="547"/>
      <c r="S41" s="548"/>
      <c r="T41" s="549">
        <v>40</v>
      </c>
      <c r="U41" s="546"/>
      <c r="V41" s="547"/>
      <c r="W41" s="544"/>
      <c r="X41" s="545"/>
      <c r="Y41" s="546"/>
      <c r="Z41" s="547"/>
      <c r="AA41" s="548"/>
      <c r="AB41" s="549"/>
      <c r="AC41" s="546"/>
      <c r="AD41" s="547"/>
      <c r="AE41" s="544"/>
      <c r="AF41" s="545"/>
      <c r="AG41" s="546"/>
      <c r="AH41" s="547"/>
      <c r="AI41" s="548"/>
      <c r="AJ41" s="549"/>
      <c r="AK41" s="546"/>
      <c r="AL41" s="547"/>
      <c r="AM41" s="544"/>
      <c r="AN41" s="545"/>
      <c r="AO41" s="546"/>
      <c r="AP41" s="547">
        <v>44</v>
      </c>
      <c r="AQ41" s="548"/>
      <c r="AR41" s="549"/>
      <c r="AS41" s="558"/>
      <c r="AT41" s="587"/>
      <c r="AU41" s="548"/>
    </row>
    <row r="42" spans="1:48" s="478" customFormat="1" ht="16.5" customHeight="1" outlineLevel="1" x14ac:dyDescent="0.2">
      <c r="A42" s="59"/>
      <c r="B42" s="75" t="s">
        <v>36</v>
      </c>
      <c r="C42" s="85"/>
      <c r="D42" s="537" t="s">
        <v>58</v>
      </c>
      <c r="E42" s="538"/>
      <c r="F42" s="527" t="s">
        <v>61</v>
      </c>
      <c r="G42" s="527"/>
      <c r="H42" s="533" t="s">
        <v>58</v>
      </c>
      <c r="I42" s="534"/>
      <c r="J42" s="535" t="s">
        <v>61</v>
      </c>
      <c r="K42" s="536"/>
      <c r="L42" s="537" t="s">
        <v>85</v>
      </c>
      <c r="M42" s="538"/>
      <c r="N42" s="527" t="s">
        <v>62</v>
      </c>
      <c r="O42" s="536"/>
      <c r="P42" s="527" t="s">
        <v>62</v>
      </c>
      <c r="Q42" s="534"/>
      <c r="R42" s="527" t="s">
        <v>64</v>
      </c>
      <c r="S42" s="527"/>
      <c r="T42" s="537" t="s">
        <v>62</v>
      </c>
      <c r="U42" s="538"/>
      <c r="V42" s="535" t="s">
        <v>105</v>
      </c>
      <c r="W42" s="536"/>
      <c r="X42" s="527" t="s">
        <v>59</v>
      </c>
      <c r="Y42" s="534"/>
      <c r="Z42" s="527" t="s">
        <v>85</v>
      </c>
      <c r="AA42" s="527"/>
      <c r="AB42" s="537" t="s">
        <v>127</v>
      </c>
      <c r="AC42" s="538"/>
      <c r="AD42" s="527" t="s">
        <v>64</v>
      </c>
      <c r="AE42" s="527"/>
      <c r="AF42" s="533" t="s">
        <v>65</v>
      </c>
      <c r="AG42" s="534"/>
      <c r="AH42" s="535" t="s">
        <v>85</v>
      </c>
      <c r="AI42" s="536"/>
      <c r="AJ42" s="537" t="s">
        <v>60</v>
      </c>
      <c r="AK42" s="538"/>
      <c r="AL42" s="535" t="s">
        <v>63</v>
      </c>
      <c r="AM42" s="536"/>
      <c r="AN42" s="527" t="s">
        <v>60</v>
      </c>
      <c r="AO42" s="534"/>
      <c r="AP42" s="527" t="s">
        <v>62</v>
      </c>
      <c r="AQ42" s="527"/>
      <c r="AR42" s="528"/>
      <c r="AS42" s="529"/>
      <c r="AT42" s="530"/>
      <c r="AU42" s="531"/>
      <c r="AV42" s="478">
        <f>COUNTA(D42:AU42)</f>
        <v>20</v>
      </c>
    </row>
    <row r="43" spans="1:48" s="478" customFormat="1" ht="16.5" customHeight="1" outlineLevel="1" x14ac:dyDescent="0.2">
      <c r="A43" s="59"/>
      <c r="B43" s="73" t="s">
        <v>35</v>
      </c>
      <c r="C43" s="80"/>
      <c r="D43" s="525"/>
      <c r="E43" s="521"/>
      <c r="F43" s="523"/>
      <c r="G43" s="520"/>
      <c r="H43" s="519"/>
      <c r="I43" s="522"/>
      <c r="J43" s="523"/>
      <c r="K43" s="532"/>
      <c r="L43" s="525"/>
      <c r="M43" s="526"/>
      <c r="N43" s="519"/>
      <c r="O43" s="520"/>
      <c r="P43" s="519"/>
      <c r="Q43" s="522"/>
      <c r="R43" s="519"/>
      <c r="S43" s="519"/>
      <c r="T43" s="525"/>
      <c r="U43" s="526"/>
      <c r="V43" s="523"/>
      <c r="W43" s="520"/>
      <c r="X43" s="519"/>
      <c r="Y43" s="522"/>
      <c r="Z43" s="519"/>
      <c r="AA43" s="519"/>
      <c r="AB43" s="525"/>
      <c r="AC43" s="526"/>
      <c r="AD43" s="519"/>
      <c r="AE43" s="520"/>
      <c r="AF43" s="521"/>
      <c r="AG43" s="522"/>
      <c r="AH43" s="523"/>
      <c r="AI43" s="520"/>
      <c r="AJ43" s="524"/>
      <c r="AK43" s="522"/>
      <c r="AL43" s="523"/>
      <c r="AM43" s="520"/>
      <c r="AN43" s="523"/>
      <c r="AO43" s="522"/>
      <c r="AP43" s="523"/>
      <c r="AQ43" s="532"/>
      <c r="AR43" s="539"/>
      <c r="AS43" s="540"/>
      <c r="AT43" s="541"/>
      <c r="AU43" s="542"/>
    </row>
    <row r="44" spans="1:48" s="478" customFormat="1" ht="16.5" customHeight="1" outlineLevel="1" x14ac:dyDescent="0.2">
      <c r="A44" s="59"/>
      <c r="B44" s="72" t="s">
        <v>112</v>
      </c>
      <c r="C44" s="80">
        <v>40</v>
      </c>
      <c r="D44" s="69"/>
      <c r="E44" s="64"/>
      <c r="F44" s="65"/>
      <c r="G44" s="67"/>
      <c r="H44" s="66"/>
      <c r="I44" s="68"/>
      <c r="J44" s="66"/>
      <c r="K44" s="70"/>
      <c r="L44" s="69"/>
      <c r="M44" s="68"/>
      <c r="N44" s="66"/>
      <c r="O44" s="67"/>
      <c r="P44" s="66"/>
      <c r="Q44" s="68"/>
      <c r="R44" s="66"/>
      <c r="S44" s="64"/>
      <c r="T44" s="69"/>
      <c r="U44" s="68"/>
      <c r="V44" s="65"/>
      <c r="W44" s="67"/>
      <c r="X44" s="66"/>
      <c r="Y44" s="68"/>
      <c r="Z44" s="66"/>
      <c r="AA44" s="64"/>
      <c r="AB44" s="69"/>
      <c r="AC44" s="68"/>
      <c r="AD44" s="66"/>
      <c r="AE44" s="64"/>
      <c r="AF44" s="67"/>
      <c r="AG44" s="68"/>
      <c r="AH44" s="65"/>
      <c r="AI44" s="67"/>
      <c r="AJ44" s="69"/>
      <c r="AK44" s="68"/>
      <c r="AL44" s="66"/>
      <c r="AM44" s="64"/>
      <c r="AN44" s="67"/>
      <c r="AO44" s="68"/>
      <c r="AP44" s="66"/>
      <c r="AQ44" s="70"/>
      <c r="AR44" s="63"/>
      <c r="AS44" s="62"/>
      <c r="AT44" s="61"/>
      <c r="AU44" s="60"/>
    </row>
    <row r="45" spans="1:48" s="478" customFormat="1" ht="16.5" customHeight="1" outlineLevel="1" thickBot="1" x14ac:dyDescent="0.25">
      <c r="A45" s="59"/>
      <c r="B45" s="58">
        <v>403</v>
      </c>
      <c r="C45" s="82">
        <v>44</v>
      </c>
      <c r="D45" s="509" t="s">
        <v>53</v>
      </c>
      <c r="E45" s="510"/>
      <c r="F45" s="511" t="s">
        <v>51</v>
      </c>
      <c r="G45" s="512"/>
      <c r="H45" s="511" t="s">
        <v>53</v>
      </c>
      <c r="I45" s="513"/>
      <c r="J45" s="496" t="s">
        <v>51</v>
      </c>
      <c r="K45" s="497"/>
      <c r="L45" s="509" t="s">
        <v>243</v>
      </c>
      <c r="M45" s="510"/>
      <c r="N45" s="513" t="s">
        <v>241</v>
      </c>
      <c r="O45" s="512"/>
      <c r="P45" s="511" t="s">
        <v>51</v>
      </c>
      <c r="Q45" s="513"/>
      <c r="R45" s="496" t="s">
        <v>45</v>
      </c>
      <c r="S45" s="497"/>
      <c r="T45" s="509" t="s">
        <v>51</v>
      </c>
      <c r="U45" s="510"/>
      <c r="V45" s="513" t="s">
        <v>128</v>
      </c>
      <c r="W45" s="512"/>
      <c r="X45" s="511" t="s">
        <v>53</v>
      </c>
      <c r="Y45" s="513"/>
      <c r="Z45" s="511" t="s">
        <v>113</v>
      </c>
      <c r="AA45" s="497"/>
      <c r="AB45" s="509" t="s">
        <v>101</v>
      </c>
      <c r="AC45" s="510"/>
      <c r="AD45" s="513" t="s">
        <v>45</v>
      </c>
      <c r="AE45" s="512"/>
      <c r="AF45" s="511" t="s">
        <v>52</v>
      </c>
      <c r="AG45" s="513"/>
      <c r="AH45" s="496" t="s">
        <v>113</v>
      </c>
      <c r="AI45" s="497"/>
      <c r="AJ45" s="509" t="s">
        <v>53</v>
      </c>
      <c r="AK45" s="510"/>
      <c r="AL45" s="511" t="s">
        <v>113</v>
      </c>
      <c r="AM45" s="512"/>
      <c r="AN45" s="511" t="s">
        <v>53</v>
      </c>
      <c r="AO45" s="513"/>
      <c r="AP45" s="496" t="s">
        <v>51</v>
      </c>
      <c r="AQ45" s="497"/>
      <c r="AR45" s="498"/>
      <c r="AS45" s="499"/>
      <c r="AT45" s="500"/>
      <c r="AU45" s="501"/>
    </row>
    <row r="46" spans="1:48" s="76" customFormat="1" ht="18" customHeight="1" outlineLevel="1" thickBot="1" x14ac:dyDescent="0.25">
      <c r="A46" s="59"/>
      <c r="B46" s="78"/>
      <c r="C46" s="77"/>
      <c r="D46" s="549">
        <v>40</v>
      </c>
      <c r="E46" s="546"/>
      <c r="F46" s="543"/>
      <c r="G46" s="544"/>
      <c r="H46" s="545">
        <v>44</v>
      </c>
      <c r="I46" s="546"/>
      <c r="J46" s="547"/>
      <c r="K46" s="548"/>
      <c r="L46" s="549">
        <v>40</v>
      </c>
      <c r="M46" s="546"/>
      <c r="N46" s="543"/>
      <c r="O46" s="544"/>
      <c r="P46" s="545"/>
      <c r="Q46" s="546"/>
      <c r="R46" s="547">
        <v>44</v>
      </c>
      <c r="S46" s="548"/>
      <c r="T46" s="549"/>
      <c r="U46" s="546"/>
      <c r="V46" s="543"/>
      <c r="W46" s="544"/>
      <c r="X46" s="545"/>
      <c r="Y46" s="546"/>
      <c r="Z46" s="547"/>
      <c r="AA46" s="548"/>
      <c r="AB46" s="549"/>
      <c r="AC46" s="546"/>
      <c r="AD46" s="543"/>
      <c r="AE46" s="544"/>
      <c r="AF46" s="545"/>
      <c r="AG46" s="546"/>
      <c r="AH46" s="547"/>
      <c r="AI46" s="548"/>
      <c r="AJ46" s="549">
        <v>40</v>
      </c>
      <c r="AK46" s="546"/>
      <c r="AL46" s="543"/>
      <c r="AM46" s="544"/>
      <c r="AN46" s="545">
        <v>44</v>
      </c>
      <c r="AO46" s="546"/>
      <c r="AP46" s="547"/>
      <c r="AQ46" s="548"/>
      <c r="AR46" s="575"/>
      <c r="AS46" s="576"/>
      <c r="AT46" s="543"/>
      <c r="AU46" s="548"/>
    </row>
    <row r="47" spans="1:48" s="478" customFormat="1" ht="16.5" customHeight="1" outlineLevel="1" x14ac:dyDescent="0.2">
      <c r="A47" s="59"/>
      <c r="B47" s="75" t="s">
        <v>12</v>
      </c>
      <c r="C47" s="85"/>
      <c r="D47" s="537" t="s">
        <v>61</v>
      </c>
      <c r="E47" s="538"/>
      <c r="F47" s="527" t="s">
        <v>58</v>
      </c>
      <c r="G47" s="527"/>
      <c r="H47" s="533" t="s">
        <v>61</v>
      </c>
      <c r="I47" s="534"/>
      <c r="J47" s="535" t="s">
        <v>58</v>
      </c>
      <c r="K47" s="536"/>
      <c r="L47" s="537" t="s">
        <v>62</v>
      </c>
      <c r="M47" s="538"/>
      <c r="N47" s="527" t="s">
        <v>127</v>
      </c>
      <c r="O47" s="536"/>
      <c r="P47" s="527" t="s">
        <v>64</v>
      </c>
      <c r="Q47" s="534"/>
      <c r="R47" s="527" t="s">
        <v>62</v>
      </c>
      <c r="S47" s="527"/>
      <c r="T47" s="537" t="s">
        <v>64</v>
      </c>
      <c r="U47" s="538"/>
      <c r="V47" s="535" t="s">
        <v>59</v>
      </c>
      <c r="W47" s="536"/>
      <c r="X47" s="790" t="s">
        <v>65</v>
      </c>
      <c r="Y47" s="795"/>
      <c r="Z47" s="527" t="s">
        <v>59</v>
      </c>
      <c r="AA47" s="527"/>
      <c r="AB47" s="537" t="s">
        <v>85</v>
      </c>
      <c r="AC47" s="538"/>
      <c r="AD47" s="527" t="s">
        <v>85</v>
      </c>
      <c r="AE47" s="527"/>
      <c r="AF47" s="794" t="s">
        <v>63</v>
      </c>
      <c r="AG47" s="795"/>
      <c r="AH47" s="535" t="s">
        <v>85</v>
      </c>
      <c r="AI47" s="536"/>
      <c r="AJ47" s="537" t="s">
        <v>62</v>
      </c>
      <c r="AK47" s="538"/>
      <c r="AL47" s="535" t="s">
        <v>60</v>
      </c>
      <c r="AM47" s="536"/>
      <c r="AN47" s="527" t="s">
        <v>62</v>
      </c>
      <c r="AO47" s="534"/>
      <c r="AP47" s="527" t="s">
        <v>60</v>
      </c>
      <c r="AQ47" s="527"/>
      <c r="AR47" s="528"/>
      <c r="AS47" s="529"/>
      <c r="AT47" s="530"/>
      <c r="AU47" s="531"/>
      <c r="AV47" s="478">
        <f>COUNTA(D47:AU47)</f>
        <v>20</v>
      </c>
    </row>
    <row r="48" spans="1:48" s="478" customFormat="1" ht="16.5" customHeight="1" outlineLevel="1" x14ac:dyDescent="0.2">
      <c r="A48" s="59"/>
      <c r="B48" s="73" t="s">
        <v>35</v>
      </c>
      <c r="C48" s="84"/>
      <c r="D48" s="525"/>
      <c r="E48" s="521"/>
      <c r="F48" s="523"/>
      <c r="G48" s="520"/>
      <c r="H48" s="519"/>
      <c r="I48" s="522"/>
      <c r="J48" s="523"/>
      <c r="K48" s="532"/>
      <c r="L48" s="525"/>
      <c r="M48" s="526"/>
      <c r="N48" s="519"/>
      <c r="O48" s="520"/>
      <c r="P48" s="519"/>
      <c r="Q48" s="522"/>
      <c r="R48" s="519"/>
      <c r="S48" s="519"/>
      <c r="T48" s="525"/>
      <c r="U48" s="526"/>
      <c r="V48" s="523"/>
      <c r="W48" s="520"/>
      <c r="X48" s="519"/>
      <c r="Y48" s="522"/>
      <c r="Z48" s="519"/>
      <c r="AA48" s="519"/>
      <c r="AB48" s="525"/>
      <c r="AC48" s="526"/>
      <c r="AD48" s="519"/>
      <c r="AE48" s="520"/>
      <c r="AF48" s="521"/>
      <c r="AG48" s="522"/>
      <c r="AH48" s="523"/>
      <c r="AI48" s="520"/>
      <c r="AJ48" s="524"/>
      <c r="AK48" s="522"/>
      <c r="AL48" s="523"/>
      <c r="AM48" s="520"/>
      <c r="AN48" s="523"/>
      <c r="AO48" s="522"/>
      <c r="AP48" s="523"/>
      <c r="AQ48" s="532"/>
      <c r="AR48" s="539"/>
      <c r="AS48" s="540"/>
      <c r="AT48" s="541"/>
      <c r="AU48" s="542"/>
    </row>
    <row r="49" spans="1:48" s="478" customFormat="1" ht="16.5" customHeight="1" outlineLevel="1" x14ac:dyDescent="0.2">
      <c r="A49" s="59"/>
      <c r="B49" s="72" t="s">
        <v>111</v>
      </c>
      <c r="C49" s="71">
        <v>40</v>
      </c>
      <c r="D49" s="69"/>
      <c r="E49" s="64"/>
      <c r="F49" s="65"/>
      <c r="G49" s="67"/>
      <c r="H49" s="66"/>
      <c r="I49" s="68"/>
      <c r="J49" s="66"/>
      <c r="K49" s="70"/>
      <c r="L49" s="69"/>
      <c r="M49" s="68"/>
      <c r="N49" s="66"/>
      <c r="O49" s="67"/>
      <c r="P49" s="66"/>
      <c r="Q49" s="68"/>
      <c r="R49" s="66"/>
      <c r="S49" s="64"/>
      <c r="T49" s="69"/>
      <c r="U49" s="68"/>
      <c r="V49" s="65"/>
      <c r="W49" s="67"/>
      <c r="X49" s="66"/>
      <c r="Y49" s="68"/>
      <c r="Z49" s="66"/>
      <c r="AA49" s="64"/>
      <c r="AB49" s="69"/>
      <c r="AC49" s="68"/>
      <c r="AD49" s="66"/>
      <c r="AE49" s="64"/>
      <c r="AF49" s="67"/>
      <c r="AG49" s="68"/>
      <c r="AH49" s="65"/>
      <c r="AI49" s="67"/>
      <c r="AJ49" s="69"/>
      <c r="AK49" s="68"/>
      <c r="AL49" s="66"/>
      <c r="AM49" s="64"/>
      <c r="AN49" s="67"/>
      <c r="AO49" s="68"/>
      <c r="AP49" s="66"/>
      <c r="AQ49" s="70"/>
      <c r="AR49" s="63"/>
      <c r="AS49" s="62"/>
      <c r="AT49" s="61"/>
      <c r="AU49" s="60"/>
    </row>
    <row r="50" spans="1:48" s="478" customFormat="1" ht="16.5" customHeight="1" outlineLevel="1" thickBot="1" x14ac:dyDescent="0.25">
      <c r="A50" s="59"/>
      <c r="B50" s="58">
        <v>404</v>
      </c>
      <c r="C50" s="82">
        <v>44</v>
      </c>
      <c r="D50" s="509" t="s">
        <v>241</v>
      </c>
      <c r="E50" s="510"/>
      <c r="F50" s="511" t="s">
        <v>53</v>
      </c>
      <c r="G50" s="512"/>
      <c r="H50" s="511" t="s">
        <v>51</v>
      </c>
      <c r="I50" s="513"/>
      <c r="J50" s="496" t="s">
        <v>53</v>
      </c>
      <c r="K50" s="497"/>
      <c r="L50" s="509" t="s">
        <v>51</v>
      </c>
      <c r="M50" s="510"/>
      <c r="N50" s="513" t="s">
        <v>101</v>
      </c>
      <c r="O50" s="512"/>
      <c r="P50" s="511" t="s">
        <v>45</v>
      </c>
      <c r="Q50" s="513"/>
      <c r="R50" s="496" t="s">
        <v>51</v>
      </c>
      <c r="S50" s="497"/>
      <c r="T50" s="509" t="s">
        <v>46</v>
      </c>
      <c r="U50" s="510"/>
      <c r="V50" s="513" t="s">
        <v>52</v>
      </c>
      <c r="W50" s="512"/>
      <c r="X50" s="774" t="s">
        <v>134</v>
      </c>
      <c r="Y50" s="776"/>
      <c r="Z50" s="511" t="s">
        <v>53</v>
      </c>
      <c r="AA50" s="497"/>
      <c r="AB50" s="509" t="s">
        <v>149</v>
      </c>
      <c r="AC50" s="510"/>
      <c r="AD50" s="513" t="s">
        <v>149</v>
      </c>
      <c r="AE50" s="512"/>
      <c r="AF50" s="774" t="s">
        <v>48</v>
      </c>
      <c r="AG50" s="776"/>
      <c r="AH50" s="496" t="s">
        <v>48</v>
      </c>
      <c r="AI50" s="497"/>
      <c r="AJ50" s="509" t="s">
        <v>51</v>
      </c>
      <c r="AK50" s="510"/>
      <c r="AL50" s="511" t="s">
        <v>53</v>
      </c>
      <c r="AM50" s="512"/>
      <c r="AN50" s="511" t="s">
        <v>51</v>
      </c>
      <c r="AO50" s="513"/>
      <c r="AP50" s="496" t="s">
        <v>53</v>
      </c>
      <c r="AQ50" s="497"/>
      <c r="AR50" s="498"/>
      <c r="AS50" s="499"/>
      <c r="AT50" s="500"/>
      <c r="AU50" s="501"/>
    </row>
    <row r="51" spans="1:48" s="76" customFormat="1" ht="18" customHeight="1" outlineLevel="1" thickBot="1" x14ac:dyDescent="0.25">
      <c r="A51" s="59"/>
      <c r="B51" s="78"/>
      <c r="C51" s="77"/>
      <c r="D51" s="549"/>
      <c r="E51" s="546"/>
      <c r="F51" s="543"/>
      <c r="G51" s="544"/>
      <c r="H51" s="545"/>
      <c r="I51" s="546"/>
      <c r="J51" s="547"/>
      <c r="K51" s="548"/>
      <c r="L51" s="549"/>
      <c r="M51" s="546"/>
      <c r="N51" s="543"/>
      <c r="O51" s="544"/>
      <c r="P51" s="545"/>
      <c r="Q51" s="546"/>
      <c r="R51" s="547"/>
      <c r="S51" s="548"/>
      <c r="T51" s="549">
        <v>28</v>
      </c>
      <c r="U51" s="546"/>
      <c r="V51" s="543">
        <v>28</v>
      </c>
      <c r="W51" s="544"/>
      <c r="X51" s="545"/>
      <c r="Y51" s="546"/>
      <c r="Z51" s="547"/>
      <c r="AA51" s="548"/>
      <c r="AB51" s="549"/>
      <c r="AC51" s="546"/>
      <c r="AD51" s="543"/>
      <c r="AE51" s="544"/>
      <c r="AF51" s="545"/>
      <c r="AG51" s="546"/>
      <c r="AH51" s="547"/>
      <c r="AI51" s="548"/>
      <c r="AJ51" s="549"/>
      <c r="AK51" s="546"/>
      <c r="AL51" s="543">
        <v>28</v>
      </c>
      <c r="AM51" s="544"/>
      <c r="AN51" s="545"/>
      <c r="AO51" s="546"/>
      <c r="AP51" s="547"/>
      <c r="AQ51" s="548"/>
      <c r="AR51" s="575"/>
      <c r="AS51" s="576"/>
      <c r="AT51" s="543"/>
      <c r="AU51" s="548"/>
    </row>
    <row r="52" spans="1:48" s="478" customFormat="1" ht="16.5" customHeight="1" outlineLevel="1" x14ac:dyDescent="0.2">
      <c r="A52" s="59"/>
      <c r="B52" s="75" t="s">
        <v>37</v>
      </c>
      <c r="C52" s="85"/>
      <c r="D52" s="537" t="s">
        <v>63</v>
      </c>
      <c r="E52" s="538"/>
      <c r="F52" s="527" t="s">
        <v>59</v>
      </c>
      <c r="G52" s="527"/>
      <c r="H52" s="574"/>
      <c r="I52" s="563"/>
      <c r="J52" s="566"/>
      <c r="K52" s="564"/>
      <c r="L52" s="537" t="s">
        <v>64</v>
      </c>
      <c r="M52" s="538"/>
      <c r="N52" s="527" t="s">
        <v>258</v>
      </c>
      <c r="O52" s="536"/>
      <c r="P52" s="574"/>
      <c r="Q52" s="563"/>
      <c r="R52" s="566"/>
      <c r="S52" s="531"/>
      <c r="T52" s="537" t="s">
        <v>83</v>
      </c>
      <c r="U52" s="538"/>
      <c r="V52" s="527" t="s">
        <v>62</v>
      </c>
      <c r="W52" s="527"/>
      <c r="X52" s="574"/>
      <c r="Y52" s="563"/>
      <c r="Z52" s="566"/>
      <c r="AA52" s="564"/>
      <c r="AB52" s="537" t="s">
        <v>60</v>
      </c>
      <c r="AC52" s="538"/>
      <c r="AD52" s="535" t="s">
        <v>63</v>
      </c>
      <c r="AE52" s="536"/>
      <c r="AF52" s="530"/>
      <c r="AG52" s="563"/>
      <c r="AH52" s="530"/>
      <c r="AI52" s="530"/>
      <c r="AJ52" s="537" t="s">
        <v>65</v>
      </c>
      <c r="AK52" s="538"/>
      <c r="AL52" s="535" t="s">
        <v>62</v>
      </c>
      <c r="AM52" s="536"/>
      <c r="AN52" s="530"/>
      <c r="AO52" s="563"/>
      <c r="AP52" s="530"/>
      <c r="AQ52" s="530"/>
      <c r="AR52" s="528"/>
      <c r="AS52" s="529"/>
      <c r="AT52" s="530"/>
      <c r="AU52" s="531"/>
      <c r="AV52" s="478">
        <f>COUNTA(D52:AU52)</f>
        <v>10</v>
      </c>
    </row>
    <row r="53" spans="1:48" s="478" customFormat="1" ht="16.5" customHeight="1" outlineLevel="1" x14ac:dyDescent="0.2">
      <c r="A53" s="59"/>
      <c r="B53" s="73" t="s">
        <v>35</v>
      </c>
      <c r="C53" s="84"/>
      <c r="D53" s="525"/>
      <c r="E53" s="521"/>
      <c r="F53" s="523"/>
      <c r="G53" s="520"/>
      <c r="H53" s="541"/>
      <c r="I53" s="559"/>
      <c r="J53" s="573"/>
      <c r="K53" s="542"/>
      <c r="L53" s="524"/>
      <c r="M53" s="522"/>
      <c r="N53" s="519"/>
      <c r="O53" s="520"/>
      <c r="P53" s="572"/>
      <c r="Q53" s="559"/>
      <c r="R53" s="573"/>
      <c r="S53" s="542"/>
      <c r="T53" s="525"/>
      <c r="U53" s="526"/>
      <c r="V53" s="519"/>
      <c r="W53" s="520"/>
      <c r="X53" s="572"/>
      <c r="Y53" s="559"/>
      <c r="Z53" s="573"/>
      <c r="AA53" s="560"/>
      <c r="AB53" s="524"/>
      <c r="AC53" s="522"/>
      <c r="AD53" s="519"/>
      <c r="AE53" s="520"/>
      <c r="AF53" s="573"/>
      <c r="AG53" s="559"/>
      <c r="AH53" s="541"/>
      <c r="AI53" s="541"/>
      <c r="AJ53" s="524"/>
      <c r="AK53" s="522"/>
      <c r="AL53" s="523"/>
      <c r="AM53" s="520"/>
      <c r="AN53" s="573"/>
      <c r="AO53" s="559"/>
      <c r="AP53" s="573"/>
      <c r="AQ53" s="542"/>
      <c r="AR53" s="539"/>
      <c r="AS53" s="540"/>
      <c r="AT53" s="541"/>
      <c r="AU53" s="542"/>
    </row>
    <row r="54" spans="1:48" s="478" customFormat="1" ht="16.5" customHeight="1" outlineLevel="1" x14ac:dyDescent="0.2">
      <c r="A54" s="59"/>
      <c r="B54" s="72" t="s">
        <v>152</v>
      </c>
      <c r="C54" s="71">
        <v>28</v>
      </c>
      <c r="D54" s="69"/>
      <c r="E54" s="64"/>
      <c r="F54" s="65"/>
      <c r="G54" s="67"/>
      <c r="H54" s="61"/>
      <c r="I54" s="83"/>
      <c r="J54" s="61"/>
      <c r="K54" s="60"/>
      <c r="L54" s="69"/>
      <c r="M54" s="68"/>
      <c r="N54" s="66"/>
      <c r="O54" s="67"/>
      <c r="P54" s="482"/>
      <c r="Q54" s="83"/>
      <c r="R54" s="482"/>
      <c r="S54" s="483"/>
      <c r="T54" s="69"/>
      <c r="U54" s="68"/>
      <c r="V54" s="66"/>
      <c r="W54" s="64"/>
      <c r="X54" s="91"/>
      <c r="Y54" s="83"/>
      <c r="Z54" s="482"/>
      <c r="AA54" s="91"/>
      <c r="AB54" s="69"/>
      <c r="AC54" s="68"/>
      <c r="AD54" s="66"/>
      <c r="AE54" s="67"/>
      <c r="AF54" s="482"/>
      <c r="AG54" s="83"/>
      <c r="AH54" s="482"/>
      <c r="AI54" s="60"/>
      <c r="AJ54" s="69"/>
      <c r="AK54" s="68"/>
      <c r="AL54" s="66"/>
      <c r="AM54" s="64"/>
      <c r="AN54" s="91"/>
      <c r="AO54" s="83"/>
      <c r="AP54" s="61"/>
      <c r="AQ54" s="60"/>
      <c r="AR54" s="63"/>
      <c r="AS54" s="62"/>
      <c r="AT54" s="61"/>
      <c r="AU54" s="60"/>
    </row>
    <row r="55" spans="1:48" s="478" customFormat="1" ht="16.5" customHeight="1" outlineLevel="1" thickBot="1" x14ac:dyDescent="0.25">
      <c r="A55" s="59"/>
      <c r="B55" s="58">
        <v>405</v>
      </c>
      <c r="C55" s="82"/>
      <c r="D55" s="509" t="s">
        <v>48</v>
      </c>
      <c r="E55" s="510"/>
      <c r="F55" s="511" t="s">
        <v>52</v>
      </c>
      <c r="G55" s="512"/>
      <c r="H55" s="553"/>
      <c r="I55" s="500"/>
      <c r="J55" s="553"/>
      <c r="K55" s="501"/>
      <c r="L55" s="509" t="s">
        <v>101</v>
      </c>
      <c r="M55" s="510"/>
      <c r="N55" s="510" t="s">
        <v>126</v>
      </c>
      <c r="O55" s="570"/>
      <c r="P55" s="632"/>
      <c r="Q55" s="550"/>
      <c r="R55" s="553"/>
      <c r="S55" s="501"/>
      <c r="T55" s="509" t="s">
        <v>149</v>
      </c>
      <c r="U55" s="510"/>
      <c r="V55" s="513" t="s">
        <v>51</v>
      </c>
      <c r="W55" s="512"/>
      <c r="X55" s="553"/>
      <c r="Y55" s="500"/>
      <c r="Z55" s="553"/>
      <c r="AA55" s="501"/>
      <c r="AB55" s="509" t="s">
        <v>52</v>
      </c>
      <c r="AC55" s="510"/>
      <c r="AD55" s="513" t="s">
        <v>48</v>
      </c>
      <c r="AE55" s="512"/>
      <c r="AF55" s="553"/>
      <c r="AG55" s="500"/>
      <c r="AH55" s="553"/>
      <c r="AI55" s="501"/>
      <c r="AJ55" s="509" t="s">
        <v>50</v>
      </c>
      <c r="AK55" s="510"/>
      <c r="AL55" s="511" t="s">
        <v>51</v>
      </c>
      <c r="AM55" s="512"/>
      <c r="AN55" s="553"/>
      <c r="AO55" s="500"/>
      <c r="AP55" s="569"/>
      <c r="AQ55" s="501"/>
      <c r="AR55" s="498"/>
      <c r="AS55" s="499"/>
      <c r="AT55" s="500"/>
      <c r="AU55" s="501"/>
    </row>
    <row r="56" spans="1:48" s="76" customFormat="1" ht="18" outlineLevel="1" thickBot="1" x14ac:dyDescent="0.25">
      <c r="A56" s="59"/>
      <c r="B56" s="78"/>
      <c r="C56" s="77"/>
      <c r="D56" s="549"/>
      <c r="E56" s="546"/>
      <c r="F56" s="543"/>
      <c r="G56" s="544"/>
      <c r="H56" s="545"/>
      <c r="I56" s="546"/>
      <c r="J56" s="547"/>
      <c r="K56" s="548"/>
      <c r="L56" s="549">
        <v>36</v>
      </c>
      <c r="M56" s="546"/>
      <c r="N56" s="543"/>
      <c r="O56" s="544"/>
      <c r="P56" s="545">
        <v>29</v>
      </c>
      <c r="Q56" s="546"/>
      <c r="R56" s="547"/>
      <c r="S56" s="548"/>
      <c r="T56" s="549"/>
      <c r="U56" s="546"/>
      <c r="V56" s="543"/>
      <c r="W56" s="544"/>
      <c r="X56" s="545"/>
      <c r="Y56" s="546"/>
      <c r="Z56" s="547"/>
      <c r="AA56" s="548"/>
      <c r="AB56" s="549">
        <v>36</v>
      </c>
      <c r="AC56" s="546"/>
      <c r="AD56" s="543">
        <v>36</v>
      </c>
      <c r="AE56" s="544"/>
      <c r="AF56" s="545">
        <v>29</v>
      </c>
      <c r="AG56" s="546"/>
      <c r="AH56" s="547">
        <v>29</v>
      </c>
      <c r="AI56" s="548"/>
      <c r="AJ56" s="549"/>
      <c r="AK56" s="546"/>
      <c r="AL56" s="543">
        <v>36</v>
      </c>
      <c r="AM56" s="544"/>
      <c r="AN56" s="545"/>
      <c r="AO56" s="546"/>
      <c r="AP56" s="547">
        <v>29</v>
      </c>
      <c r="AQ56" s="548"/>
      <c r="AR56" s="549"/>
      <c r="AS56" s="558"/>
      <c r="AT56" s="543"/>
      <c r="AU56" s="548"/>
    </row>
    <row r="57" spans="1:48" s="478" customFormat="1" ht="16.5" customHeight="1" outlineLevel="1" x14ac:dyDescent="0.2">
      <c r="A57" s="59"/>
      <c r="B57" s="75" t="s">
        <v>11</v>
      </c>
      <c r="C57" s="81"/>
      <c r="D57" s="537" t="s">
        <v>66</v>
      </c>
      <c r="E57" s="538"/>
      <c r="F57" s="527" t="s">
        <v>59</v>
      </c>
      <c r="G57" s="527"/>
      <c r="H57" s="533" t="s">
        <v>59</v>
      </c>
      <c r="I57" s="534"/>
      <c r="J57" s="535" t="s">
        <v>66</v>
      </c>
      <c r="K57" s="536"/>
      <c r="L57" s="537" t="s">
        <v>67</v>
      </c>
      <c r="M57" s="538"/>
      <c r="N57" s="527" t="s">
        <v>68</v>
      </c>
      <c r="O57" s="536"/>
      <c r="P57" s="527" t="s">
        <v>67</v>
      </c>
      <c r="Q57" s="534"/>
      <c r="R57" s="527" t="s">
        <v>68</v>
      </c>
      <c r="S57" s="527"/>
      <c r="T57" s="537" t="s">
        <v>58</v>
      </c>
      <c r="U57" s="538"/>
      <c r="V57" s="535" t="s">
        <v>66</v>
      </c>
      <c r="W57" s="536"/>
      <c r="X57" s="527" t="s">
        <v>58</v>
      </c>
      <c r="Y57" s="534"/>
      <c r="Z57" s="527" t="s">
        <v>66</v>
      </c>
      <c r="AA57" s="527"/>
      <c r="AB57" s="537" t="s">
        <v>70</v>
      </c>
      <c r="AC57" s="538"/>
      <c r="AD57" s="527" t="s">
        <v>70</v>
      </c>
      <c r="AE57" s="527"/>
      <c r="AF57" s="533" t="s">
        <v>69</v>
      </c>
      <c r="AG57" s="534"/>
      <c r="AH57" s="535" t="s">
        <v>70</v>
      </c>
      <c r="AI57" s="536"/>
      <c r="AJ57" s="537" t="s">
        <v>60</v>
      </c>
      <c r="AK57" s="538"/>
      <c r="AL57" s="535" t="s">
        <v>69</v>
      </c>
      <c r="AM57" s="536"/>
      <c r="AN57" s="533" t="s">
        <v>60</v>
      </c>
      <c r="AO57" s="534"/>
      <c r="AP57" s="527" t="s">
        <v>70</v>
      </c>
      <c r="AQ57" s="527"/>
      <c r="AR57" s="528"/>
      <c r="AS57" s="529"/>
      <c r="AT57" s="530"/>
      <c r="AU57" s="531"/>
      <c r="AV57" s="478">
        <f>COUNTA(D57:AU57)</f>
        <v>20</v>
      </c>
    </row>
    <row r="58" spans="1:48" s="478" customFormat="1" ht="16.5" customHeight="1" outlineLevel="1" x14ac:dyDescent="0.2">
      <c r="A58" s="59"/>
      <c r="B58" s="73" t="s">
        <v>35</v>
      </c>
      <c r="C58" s="80"/>
      <c r="D58" s="525"/>
      <c r="E58" s="521"/>
      <c r="F58" s="523"/>
      <c r="G58" s="520"/>
      <c r="H58" s="519"/>
      <c r="I58" s="522"/>
      <c r="J58" s="523"/>
      <c r="K58" s="532"/>
      <c r="L58" s="525"/>
      <c r="M58" s="526"/>
      <c r="N58" s="519"/>
      <c r="O58" s="520"/>
      <c r="P58" s="521" t="s">
        <v>355</v>
      </c>
      <c r="Q58" s="522"/>
      <c r="R58" s="519"/>
      <c r="S58" s="519"/>
      <c r="T58" s="525"/>
      <c r="U58" s="526"/>
      <c r="V58" s="523"/>
      <c r="W58" s="520"/>
      <c r="X58" s="519"/>
      <c r="Y58" s="522"/>
      <c r="Z58" s="1063" t="s">
        <v>377</v>
      </c>
      <c r="AA58" s="1063"/>
      <c r="AB58" s="525"/>
      <c r="AC58" s="526"/>
      <c r="AD58" s="519"/>
      <c r="AE58" s="520"/>
      <c r="AF58" s="521" t="s">
        <v>355</v>
      </c>
      <c r="AG58" s="522"/>
      <c r="AH58" s="523" t="s">
        <v>355</v>
      </c>
      <c r="AI58" s="520"/>
      <c r="AJ58" s="524"/>
      <c r="AK58" s="522"/>
      <c r="AL58" s="523"/>
      <c r="AM58" s="520"/>
      <c r="AN58" s="523"/>
      <c r="AO58" s="522"/>
      <c r="AP58" s="523"/>
      <c r="AQ58" s="532"/>
      <c r="AR58" s="475"/>
      <c r="AS58" s="476"/>
      <c r="AT58" s="541"/>
      <c r="AU58" s="542"/>
    </row>
    <row r="59" spans="1:48" s="478" customFormat="1" ht="16.5" customHeight="1" outlineLevel="1" x14ac:dyDescent="0.2">
      <c r="A59" s="59"/>
      <c r="B59" s="72" t="s">
        <v>38</v>
      </c>
      <c r="C59" s="80">
        <v>32</v>
      </c>
      <c r="D59" s="69"/>
      <c r="E59" s="64"/>
      <c r="F59" s="65"/>
      <c r="G59" s="67"/>
      <c r="H59" s="66"/>
      <c r="I59" s="68"/>
      <c r="J59" s="66"/>
      <c r="K59" s="70"/>
      <c r="L59" s="69"/>
      <c r="M59" s="68"/>
      <c r="N59" s="66"/>
      <c r="O59" s="67"/>
      <c r="P59" s="66"/>
      <c r="Q59" s="68"/>
      <c r="R59" s="66"/>
      <c r="S59" s="64"/>
      <c r="T59" s="69"/>
      <c r="U59" s="68"/>
      <c r="V59" s="65"/>
      <c r="W59" s="67"/>
      <c r="X59" s="66"/>
      <c r="Y59" s="68"/>
      <c r="Z59" s="66"/>
      <c r="AA59" s="64"/>
      <c r="AB59" s="69"/>
      <c r="AC59" s="68"/>
      <c r="AD59" s="66"/>
      <c r="AE59" s="64"/>
      <c r="AF59" s="67"/>
      <c r="AG59" s="68"/>
      <c r="AH59" s="65"/>
      <c r="AI59" s="67"/>
      <c r="AJ59" s="69"/>
      <c r="AK59" s="68"/>
      <c r="AL59" s="66"/>
      <c r="AM59" s="64"/>
      <c r="AN59" s="67"/>
      <c r="AO59" s="68"/>
      <c r="AP59" s="66"/>
      <c r="AQ59" s="70"/>
      <c r="AR59" s="63"/>
      <c r="AS59" s="62"/>
      <c r="AT59" s="61"/>
      <c r="AU59" s="60"/>
    </row>
    <row r="60" spans="1:48" s="478" customFormat="1" ht="16.5" customHeight="1" outlineLevel="1" thickBot="1" x14ac:dyDescent="0.25">
      <c r="A60" s="59"/>
      <c r="B60" s="58">
        <v>401</v>
      </c>
      <c r="C60" s="57">
        <v>33</v>
      </c>
      <c r="D60" s="509" t="s">
        <v>49</v>
      </c>
      <c r="E60" s="510"/>
      <c r="F60" s="511" t="s">
        <v>116</v>
      </c>
      <c r="G60" s="512"/>
      <c r="H60" s="511" t="s">
        <v>116</v>
      </c>
      <c r="I60" s="513"/>
      <c r="J60" s="496" t="s">
        <v>48</v>
      </c>
      <c r="K60" s="497"/>
      <c r="L60" s="509" t="s">
        <v>50</v>
      </c>
      <c r="M60" s="510"/>
      <c r="N60" s="513" t="s">
        <v>31</v>
      </c>
      <c r="O60" s="512"/>
      <c r="P60" s="511" t="s">
        <v>48</v>
      </c>
      <c r="Q60" s="513"/>
      <c r="R60" s="496" t="s">
        <v>46</v>
      </c>
      <c r="S60" s="497"/>
      <c r="T60" s="509" t="s">
        <v>116</v>
      </c>
      <c r="U60" s="510"/>
      <c r="V60" s="513" t="s">
        <v>49</v>
      </c>
      <c r="W60" s="512"/>
      <c r="X60" s="511" t="s">
        <v>116</v>
      </c>
      <c r="Y60" s="513"/>
      <c r="Z60" s="774" t="s">
        <v>52</v>
      </c>
      <c r="AA60" s="778"/>
      <c r="AB60" s="509" t="s">
        <v>49</v>
      </c>
      <c r="AC60" s="510"/>
      <c r="AD60" s="513" t="s">
        <v>49</v>
      </c>
      <c r="AE60" s="512"/>
      <c r="AF60" s="511" t="s">
        <v>49</v>
      </c>
      <c r="AG60" s="513"/>
      <c r="AH60" s="496" t="s">
        <v>49</v>
      </c>
      <c r="AI60" s="497"/>
      <c r="AJ60" s="509" t="s">
        <v>52</v>
      </c>
      <c r="AK60" s="510"/>
      <c r="AL60" s="511" t="s">
        <v>48</v>
      </c>
      <c r="AM60" s="512"/>
      <c r="AN60" s="511" t="s">
        <v>52</v>
      </c>
      <c r="AO60" s="513"/>
      <c r="AP60" s="496" t="s">
        <v>49</v>
      </c>
      <c r="AQ60" s="497"/>
      <c r="AR60" s="498"/>
      <c r="AS60" s="499"/>
      <c r="AT60" s="500"/>
      <c r="AU60" s="501"/>
    </row>
    <row r="61" spans="1:48" s="76" customFormat="1" ht="18" outlineLevel="1" thickBot="1" x14ac:dyDescent="0.25">
      <c r="A61" s="59"/>
      <c r="B61" s="78"/>
      <c r="C61" s="77"/>
      <c r="D61" s="549"/>
      <c r="E61" s="546"/>
      <c r="F61" s="543"/>
      <c r="G61" s="544"/>
      <c r="H61" s="545"/>
      <c r="I61" s="546"/>
      <c r="J61" s="547"/>
      <c r="K61" s="548"/>
      <c r="L61" s="549"/>
      <c r="M61" s="546"/>
      <c r="N61" s="543">
        <v>35</v>
      </c>
      <c r="O61" s="544"/>
      <c r="P61" s="545"/>
      <c r="Q61" s="546"/>
      <c r="R61" s="547">
        <v>30</v>
      </c>
      <c r="S61" s="548"/>
      <c r="T61" s="549"/>
      <c r="U61" s="546"/>
      <c r="V61" s="543"/>
      <c r="W61" s="544"/>
      <c r="X61" s="545"/>
      <c r="Y61" s="546"/>
      <c r="Z61" s="547"/>
      <c r="AA61" s="548"/>
      <c r="AB61" s="549">
        <v>35</v>
      </c>
      <c r="AC61" s="546"/>
      <c r="AD61" s="543">
        <v>35</v>
      </c>
      <c r="AE61" s="544"/>
      <c r="AF61" s="545">
        <v>30</v>
      </c>
      <c r="AG61" s="546"/>
      <c r="AH61" s="547">
        <v>30</v>
      </c>
      <c r="AI61" s="548"/>
      <c r="AJ61" s="549">
        <v>35</v>
      </c>
      <c r="AK61" s="546"/>
      <c r="AL61" s="543"/>
      <c r="AM61" s="544"/>
      <c r="AN61" s="545">
        <v>30</v>
      </c>
      <c r="AO61" s="546"/>
      <c r="AP61" s="547"/>
      <c r="AQ61" s="548"/>
      <c r="AR61" s="549"/>
      <c r="AS61" s="558"/>
      <c r="AT61" s="543"/>
      <c r="AU61" s="548"/>
    </row>
    <row r="62" spans="1:48" s="478" customFormat="1" ht="16.5" customHeight="1" outlineLevel="1" x14ac:dyDescent="0.2">
      <c r="A62" s="59"/>
      <c r="B62" s="75" t="s">
        <v>119</v>
      </c>
      <c r="C62" s="81"/>
      <c r="D62" s="537" t="s">
        <v>59</v>
      </c>
      <c r="E62" s="538"/>
      <c r="F62" s="527" t="s">
        <v>66</v>
      </c>
      <c r="G62" s="527"/>
      <c r="H62" s="533" t="s">
        <v>106</v>
      </c>
      <c r="I62" s="534"/>
      <c r="J62" s="535" t="s">
        <v>59</v>
      </c>
      <c r="K62" s="536"/>
      <c r="L62" s="537" t="s">
        <v>68</v>
      </c>
      <c r="M62" s="538"/>
      <c r="N62" s="527" t="s">
        <v>67</v>
      </c>
      <c r="O62" s="536"/>
      <c r="P62" s="527" t="s">
        <v>68</v>
      </c>
      <c r="Q62" s="534"/>
      <c r="R62" s="527" t="s">
        <v>67</v>
      </c>
      <c r="S62" s="527"/>
      <c r="T62" s="537" t="s">
        <v>66</v>
      </c>
      <c r="U62" s="538"/>
      <c r="V62" s="535" t="s">
        <v>58</v>
      </c>
      <c r="W62" s="536"/>
      <c r="X62" s="527" t="s">
        <v>66</v>
      </c>
      <c r="Y62" s="534"/>
      <c r="Z62" s="527" t="s">
        <v>58</v>
      </c>
      <c r="AA62" s="527"/>
      <c r="AB62" s="537" t="s">
        <v>69</v>
      </c>
      <c r="AC62" s="538"/>
      <c r="AD62" s="527" t="s">
        <v>70</v>
      </c>
      <c r="AE62" s="527"/>
      <c r="AF62" s="533" t="s">
        <v>70</v>
      </c>
      <c r="AG62" s="534"/>
      <c r="AH62" s="535" t="s">
        <v>69</v>
      </c>
      <c r="AI62" s="536"/>
      <c r="AJ62" s="537" t="s">
        <v>70</v>
      </c>
      <c r="AK62" s="538"/>
      <c r="AL62" s="535" t="s">
        <v>60</v>
      </c>
      <c r="AM62" s="536"/>
      <c r="AN62" s="527" t="s">
        <v>70</v>
      </c>
      <c r="AO62" s="534"/>
      <c r="AP62" s="527" t="s">
        <v>273</v>
      </c>
      <c r="AQ62" s="527"/>
      <c r="AR62" s="528"/>
      <c r="AS62" s="529"/>
      <c r="AT62" s="530"/>
      <c r="AU62" s="531"/>
      <c r="AV62" s="478">
        <f>COUNTA(D62:AU62)</f>
        <v>20</v>
      </c>
    </row>
    <row r="63" spans="1:48" s="478" customFormat="1" ht="16.5" customHeight="1" outlineLevel="1" x14ac:dyDescent="0.2">
      <c r="A63" s="59"/>
      <c r="B63" s="73" t="s">
        <v>35</v>
      </c>
      <c r="C63" s="80"/>
      <c r="D63" s="525"/>
      <c r="E63" s="521"/>
      <c r="F63" s="523"/>
      <c r="G63" s="520"/>
      <c r="H63" s="519"/>
      <c r="I63" s="522"/>
      <c r="J63" s="523"/>
      <c r="K63" s="532"/>
      <c r="L63" s="525"/>
      <c r="M63" s="526"/>
      <c r="N63" s="519"/>
      <c r="O63" s="520"/>
      <c r="P63" s="519"/>
      <c r="Q63" s="522"/>
      <c r="R63" s="519"/>
      <c r="S63" s="519"/>
      <c r="T63" s="525"/>
      <c r="U63" s="526"/>
      <c r="V63" s="523"/>
      <c r="W63" s="520"/>
      <c r="X63" s="519"/>
      <c r="Y63" s="522"/>
      <c r="Z63" s="519"/>
      <c r="AA63" s="519"/>
      <c r="AB63" s="525"/>
      <c r="AC63" s="526"/>
      <c r="AD63" s="519"/>
      <c r="AE63" s="520"/>
      <c r="AF63" s="521"/>
      <c r="AG63" s="522"/>
      <c r="AH63" s="523"/>
      <c r="AI63" s="520"/>
      <c r="AJ63" s="524"/>
      <c r="AK63" s="522"/>
      <c r="AL63" s="523"/>
      <c r="AM63" s="520"/>
      <c r="AN63" s="523"/>
      <c r="AO63" s="522"/>
      <c r="AP63" s="523"/>
      <c r="AQ63" s="532"/>
      <c r="AR63" s="475"/>
      <c r="AS63" s="476"/>
      <c r="AT63" s="541"/>
      <c r="AU63" s="542"/>
    </row>
    <row r="64" spans="1:48" s="478" customFormat="1" ht="16.5" customHeight="1" outlineLevel="1" x14ac:dyDescent="0.2">
      <c r="A64" s="59"/>
      <c r="B64" s="72" t="s">
        <v>40</v>
      </c>
      <c r="C64" s="80">
        <v>32</v>
      </c>
      <c r="D64" s="69"/>
      <c r="E64" s="64"/>
      <c r="F64" s="65"/>
      <c r="G64" s="67"/>
      <c r="H64" s="66"/>
      <c r="I64" s="68"/>
      <c r="J64" s="66"/>
      <c r="K64" s="70"/>
      <c r="L64" s="69"/>
      <c r="M64" s="68"/>
      <c r="N64" s="66"/>
      <c r="O64" s="67"/>
      <c r="P64" s="66"/>
      <c r="Q64" s="68"/>
      <c r="R64" s="66"/>
      <c r="S64" s="64"/>
      <c r="T64" s="69"/>
      <c r="U64" s="68"/>
      <c r="V64" s="65"/>
      <c r="W64" s="67"/>
      <c r="X64" s="66"/>
      <c r="Y64" s="68"/>
      <c r="Z64" s="66"/>
      <c r="AA64" s="64"/>
      <c r="AB64" s="69"/>
      <c r="AC64" s="68"/>
      <c r="AD64" s="66"/>
      <c r="AE64" s="64"/>
      <c r="AF64" s="67"/>
      <c r="AG64" s="68"/>
      <c r="AH64" s="65"/>
      <c r="AI64" s="67"/>
      <c r="AJ64" s="69"/>
      <c r="AK64" s="68"/>
      <c r="AL64" s="66"/>
      <c r="AM64" s="64"/>
      <c r="AN64" s="67"/>
      <c r="AO64" s="68"/>
      <c r="AP64" s="66"/>
      <c r="AQ64" s="70"/>
      <c r="AR64" s="63"/>
      <c r="AS64" s="62"/>
      <c r="AT64" s="61"/>
      <c r="AU64" s="60"/>
    </row>
    <row r="65" spans="1:48" s="478" customFormat="1" ht="16.5" customHeight="1" outlineLevel="1" thickBot="1" x14ac:dyDescent="0.25">
      <c r="A65" s="59"/>
      <c r="B65" s="58">
        <v>402</v>
      </c>
      <c r="C65" s="57">
        <v>34</v>
      </c>
      <c r="D65" s="509" t="s">
        <v>116</v>
      </c>
      <c r="E65" s="510"/>
      <c r="F65" s="511" t="s">
        <v>113</v>
      </c>
      <c r="G65" s="512"/>
      <c r="H65" s="511" t="s">
        <v>52</v>
      </c>
      <c r="I65" s="513"/>
      <c r="J65" s="496" t="s">
        <v>116</v>
      </c>
      <c r="K65" s="497"/>
      <c r="L65" s="509" t="s">
        <v>31</v>
      </c>
      <c r="M65" s="510"/>
      <c r="N65" s="513" t="s">
        <v>93</v>
      </c>
      <c r="O65" s="512"/>
      <c r="P65" s="511" t="s">
        <v>31</v>
      </c>
      <c r="Q65" s="513"/>
      <c r="R65" s="496" t="s">
        <v>113</v>
      </c>
      <c r="S65" s="497"/>
      <c r="T65" s="509" t="s">
        <v>113</v>
      </c>
      <c r="U65" s="510"/>
      <c r="V65" s="513" t="s">
        <v>116</v>
      </c>
      <c r="W65" s="512"/>
      <c r="X65" s="511" t="s">
        <v>113</v>
      </c>
      <c r="Y65" s="513"/>
      <c r="Z65" s="496" t="s">
        <v>116</v>
      </c>
      <c r="AA65" s="497"/>
      <c r="AB65" s="509" t="s">
        <v>50</v>
      </c>
      <c r="AC65" s="510"/>
      <c r="AD65" s="513" t="s">
        <v>113</v>
      </c>
      <c r="AE65" s="512"/>
      <c r="AF65" s="511" t="s">
        <v>113</v>
      </c>
      <c r="AG65" s="513"/>
      <c r="AH65" s="496" t="s">
        <v>50</v>
      </c>
      <c r="AI65" s="497"/>
      <c r="AJ65" s="509" t="s">
        <v>113</v>
      </c>
      <c r="AK65" s="510"/>
      <c r="AL65" s="511" t="s">
        <v>52</v>
      </c>
      <c r="AM65" s="512"/>
      <c r="AN65" s="511" t="s">
        <v>113</v>
      </c>
      <c r="AO65" s="513"/>
      <c r="AP65" s="496" t="s">
        <v>48</v>
      </c>
      <c r="AQ65" s="497"/>
      <c r="AR65" s="498"/>
      <c r="AS65" s="499"/>
      <c r="AT65" s="500"/>
      <c r="AU65" s="501"/>
    </row>
    <row r="66" spans="1:48" s="76" customFormat="1" ht="18" outlineLevel="1" thickBot="1" x14ac:dyDescent="0.25">
      <c r="A66" s="59"/>
      <c r="B66" s="78"/>
      <c r="C66" s="77"/>
      <c r="D66" s="549"/>
      <c r="E66" s="546"/>
      <c r="F66" s="543"/>
      <c r="G66" s="544"/>
      <c r="H66" s="545">
        <v>4</v>
      </c>
      <c r="I66" s="546"/>
      <c r="J66" s="547"/>
      <c r="K66" s="548"/>
      <c r="L66" s="549"/>
      <c r="M66" s="546"/>
      <c r="N66" s="543"/>
      <c r="O66" s="544"/>
      <c r="P66" s="545">
        <v>4</v>
      </c>
      <c r="Q66" s="546"/>
      <c r="R66" s="547"/>
      <c r="S66" s="548"/>
      <c r="T66" s="549"/>
      <c r="U66" s="546"/>
      <c r="V66" s="543"/>
      <c r="W66" s="544"/>
      <c r="X66" s="545">
        <v>4</v>
      </c>
      <c r="Y66" s="546"/>
      <c r="Z66" s="547"/>
      <c r="AA66" s="548"/>
      <c r="AB66" s="549"/>
      <c r="AC66" s="546"/>
      <c r="AD66" s="543"/>
      <c r="AE66" s="544"/>
      <c r="AF66" s="545">
        <v>4</v>
      </c>
      <c r="AG66" s="546"/>
      <c r="AH66" s="547"/>
      <c r="AI66" s="548"/>
      <c r="AJ66" s="549"/>
      <c r="AK66" s="546"/>
      <c r="AL66" s="543"/>
      <c r="AM66" s="544"/>
      <c r="AN66" s="545">
        <v>4</v>
      </c>
      <c r="AO66" s="546"/>
      <c r="AP66" s="547"/>
      <c r="AQ66" s="548"/>
      <c r="AR66" s="549"/>
      <c r="AS66" s="558"/>
      <c r="AT66" s="543"/>
      <c r="AU66" s="548"/>
    </row>
    <row r="67" spans="1:48" s="478" customFormat="1" ht="16.5" customHeight="1" outlineLevel="1" x14ac:dyDescent="0.2">
      <c r="A67" s="59"/>
      <c r="B67" s="75" t="s">
        <v>120</v>
      </c>
      <c r="C67" s="81"/>
      <c r="D67" s="842"/>
      <c r="E67" s="843"/>
      <c r="F67" s="704"/>
      <c r="G67" s="704"/>
      <c r="H67" s="533" t="s">
        <v>70</v>
      </c>
      <c r="I67" s="534"/>
      <c r="J67" s="527" t="s">
        <v>72</v>
      </c>
      <c r="K67" s="534"/>
      <c r="L67" s="528"/>
      <c r="M67" s="563"/>
      <c r="N67" s="566"/>
      <c r="O67" s="530"/>
      <c r="P67" s="533" t="s">
        <v>72</v>
      </c>
      <c r="Q67" s="534"/>
      <c r="R67" s="535" t="s">
        <v>58</v>
      </c>
      <c r="S67" s="565"/>
      <c r="T67" s="567"/>
      <c r="U67" s="568"/>
      <c r="V67" s="566"/>
      <c r="W67" s="564"/>
      <c r="X67" s="527" t="s">
        <v>72</v>
      </c>
      <c r="Y67" s="534"/>
      <c r="Z67" s="527" t="s">
        <v>100</v>
      </c>
      <c r="AA67" s="527"/>
      <c r="AB67" s="567"/>
      <c r="AC67" s="568"/>
      <c r="AD67" s="530"/>
      <c r="AE67" s="530"/>
      <c r="AF67" s="533" t="s">
        <v>354</v>
      </c>
      <c r="AG67" s="534"/>
      <c r="AH67" s="535" t="s">
        <v>58</v>
      </c>
      <c r="AI67" s="536"/>
      <c r="AJ67" s="528"/>
      <c r="AK67" s="563"/>
      <c r="AL67" s="530"/>
      <c r="AM67" s="564"/>
      <c r="AN67" s="535" t="s">
        <v>71</v>
      </c>
      <c r="AO67" s="534"/>
      <c r="AP67" s="535" t="s">
        <v>105</v>
      </c>
      <c r="AQ67" s="565"/>
      <c r="AR67" s="528"/>
      <c r="AS67" s="529"/>
      <c r="AT67" s="530"/>
      <c r="AU67" s="531"/>
      <c r="AV67" s="478">
        <f>COUNTA(D67:AU67)</f>
        <v>10</v>
      </c>
    </row>
    <row r="68" spans="1:48" s="478" customFormat="1" ht="16.5" customHeight="1" outlineLevel="1" x14ac:dyDescent="0.2">
      <c r="A68" s="59"/>
      <c r="B68" s="73" t="s">
        <v>41</v>
      </c>
      <c r="C68" s="80"/>
      <c r="D68" s="840"/>
      <c r="E68" s="841"/>
      <c r="F68" s="801"/>
      <c r="G68" s="802"/>
      <c r="H68" s="521"/>
      <c r="I68" s="522"/>
      <c r="J68" s="523"/>
      <c r="K68" s="532"/>
      <c r="L68" s="539"/>
      <c r="M68" s="559"/>
      <c r="N68" s="541"/>
      <c r="O68" s="541"/>
      <c r="P68" s="521"/>
      <c r="Q68" s="522"/>
      <c r="R68" s="523"/>
      <c r="S68" s="532"/>
      <c r="T68" s="539"/>
      <c r="U68" s="559"/>
      <c r="V68" s="561"/>
      <c r="W68" s="562"/>
      <c r="X68" s="521"/>
      <c r="Y68" s="522"/>
      <c r="Z68" s="523"/>
      <c r="AA68" s="519"/>
      <c r="AB68" s="539"/>
      <c r="AC68" s="559"/>
      <c r="AD68" s="541"/>
      <c r="AE68" s="560"/>
      <c r="AF68" s="523"/>
      <c r="AG68" s="522"/>
      <c r="AH68" s="523"/>
      <c r="AI68" s="532"/>
      <c r="AJ68" s="539"/>
      <c r="AK68" s="559"/>
      <c r="AL68" s="541"/>
      <c r="AM68" s="560"/>
      <c r="AN68" s="523"/>
      <c r="AO68" s="522"/>
      <c r="AP68" s="523"/>
      <c r="AQ68" s="532"/>
      <c r="AR68" s="475"/>
      <c r="AS68" s="476"/>
      <c r="AT68" s="541"/>
      <c r="AU68" s="542"/>
    </row>
    <row r="69" spans="1:48" s="478" customFormat="1" ht="16.5" customHeight="1" outlineLevel="1" x14ac:dyDescent="0.2">
      <c r="A69" s="59"/>
      <c r="B69" s="72" t="s">
        <v>39</v>
      </c>
      <c r="C69" s="80">
        <v>4</v>
      </c>
      <c r="D69" s="251"/>
      <c r="E69" s="252"/>
      <c r="F69" s="253"/>
      <c r="G69" s="254"/>
      <c r="H69" s="66"/>
      <c r="I69" s="68"/>
      <c r="J69" s="79"/>
      <c r="K69" s="70"/>
      <c r="L69" s="63"/>
      <c r="M69" s="83"/>
      <c r="N69" s="61"/>
      <c r="O69" s="483"/>
      <c r="P69" s="67"/>
      <c r="Q69" s="68"/>
      <c r="R69" s="66"/>
      <c r="S69" s="67"/>
      <c r="T69" s="63"/>
      <c r="U69" s="483"/>
      <c r="V69" s="482"/>
      <c r="W69" s="91"/>
      <c r="X69" s="67"/>
      <c r="Y69" s="68"/>
      <c r="Z69" s="65"/>
      <c r="AA69" s="64"/>
      <c r="AB69" s="63"/>
      <c r="AC69" s="483"/>
      <c r="AD69" s="482"/>
      <c r="AE69" s="91"/>
      <c r="AF69" s="67"/>
      <c r="AG69" s="68"/>
      <c r="AH69" s="65"/>
      <c r="AI69" s="64"/>
      <c r="AJ69" s="63"/>
      <c r="AK69" s="483"/>
      <c r="AL69" s="482"/>
      <c r="AM69" s="91"/>
      <c r="AN69" s="67"/>
      <c r="AO69" s="68"/>
      <c r="AP69" s="65"/>
      <c r="AQ69" s="64"/>
      <c r="AR69" s="63"/>
      <c r="AS69" s="62"/>
      <c r="AT69" s="61"/>
      <c r="AU69" s="60"/>
    </row>
    <row r="70" spans="1:48" s="478" customFormat="1" ht="16.5" customHeight="1" outlineLevel="1" thickBot="1" x14ac:dyDescent="0.25">
      <c r="A70" s="59"/>
      <c r="B70" s="58">
        <v>405</v>
      </c>
      <c r="C70" s="57"/>
      <c r="D70" s="681"/>
      <c r="E70" s="682"/>
      <c r="F70" s="683"/>
      <c r="G70" s="684"/>
      <c r="H70" s="555" t="s">
        <v>113</v>
      </c>
      <c r="I70" s="556"/>
      <c r="J70" s="511" t="s">
        <v>49</v>
      </c>
      <c r="K70" s="497"/>
      <c r="L70" s="550"/>
      <c r="M70" s="553"/>
      <c r="N70" s="557"/>
      <c r="O70" s="551"/>
      <c r="P70" s="552" t="s">
        <v>49</v>
      </c>
      <c r="Q70" s="846"/>
      <c r="R70" s="496" t="s">
        <v>52</v>
      </c>
      <c r="S70" s="497"/>
      <c r="T70" s="498"/>
      <c r="U70" s="550"/>
      <c r="V70" s="553"/>
      <c r="W70" s="554"/>
      <c r="X70" s="511" t="s">
        <v>49</v>
      </c>
      <c r="Y70" s="513"/>
      <c r="Z70" s="511" t="s">
        <v>46</v>
      </c>
      <c r="AA70" s="497"/>
      <c r="AB70" s="498"/>
      <c r="AC70" s="550"/>
      <c r="AD70" s="550"/>
      <c r="AE70" s="551"/>
      <c r="AF70" s="552" t="s">
        <v>151</v>
      </c>
      <c r="AG70" s="510"/>
      <c r="AH70" s="496" t="s">
        <v>52</v>
      </c>
      <c r="AI70" s="497"/>
      <c r="AJ70" s="498"/>
      <c r="AK70" s="550"/>
      <c r="AL70" s="550"/>
      <c r="AM70" s="551"/>
      <c r="AN70" s="511" t="s">
        <v>49</v>
      </c>
      <c r="AO70" s="513"/>
      <c r="AP70" s="496" t="s">
        <v>52</v>
      </c>
      <c r="AQ70" s="513"/>
      <c r="AR70" s="498"/>
      <c r="AS70" s="499"/>
      <c r="AT70" s="500"/>
      <c r="AU70" s="501"/>
    </row>
    <row r="71" spans="1:48" s="76" customFormat="1" ht="18" outlineLevel="1" thickBot="1" x14ac:dyDescent="0.25">
      <c r="A71" s="59"/>
      <c r="B71" s="78"/>
      <c r="C71" s="77"/>
      <c r="D71" s="549"/>
      <c r="E71" s="546"/>
      <c r="F71" s="543">
        <v>34</v>
      </c>
      <c r="G71" s="544"/>
      <c r="H71" s="545"/>
      <c r="I71" s="546"/>
      <c r="J71" s="547"/>
      <c r="K71" s="548"/>
      <c r="L71" s="549"/>
      <c r="M71" s="546"/>
      <c r="N71" s="543">
        <v>34</v>
      </c>
      <c r="O71" s="544"/>
      <c r="P71" s="545"/>
      <c r="Q71" s="546"/>
      <c r="R71" s="547">
        <v>32</v>
      </c>
      <c r="S71" s="548"/>
      <c r="T71" s="549">
        <v>34</v>
      </c>
      <c r="U71" s="546"/>
      <c r="V71" s="543"/>
      <c r="W71" s="544"/>
      <c r="X71" s="545"/>
      <c r="Y71" s="546"/>
      <c r="Z71" s="547">
        <v>32</v>
      </c>
      <c r="AA71" s="548"/>
      <c r="AB71" s="549">
        <v>34</v>
      </c>
      <c r="AC71" s="546"/>
      <c r="AD71" s="543">
        <v>34</v>
      </c>
      <c r="AE71" s="544"/>
      <c r="AF71" s="545">
        <v>32</v>
      </c>
      <c r="AG71" s="546"/>
      <c r="AH71" s="547">
        <v>32</v>
      </c>
      <c r="AI71" s="548"/>
      <c r="AJ71" s="549"/>
      <c r="AK71" s="546"/>
      <c r="AL71" s="543"/>
      <c r="AM71" s="544"/>
      <c r="AN71" s="545">
        <v>32</v>
      </c>
      <c r="AO71" s="546"/>
      <c r="AP71" s="547"/>
      <c r="AQ71" s="548"/>
      <c r="AR71" s="549"/>
      <c r="AS71" s="558"/>
      <c r="AT71" s="485"/>
      <c r="AU71" s="484"/>
    </row>
    <row r="72" spans="1:48" s="478" customFormat="1" ht="18" customHeight="1" outlineLevel="1" x14ac:dyDescent="0.2">
      <c r="A72" s="59"/>
      <c r="B72" s="75" t="s">
        <v>42</v>
      </c>
      <c r="C72" s="74"/>
      <c r="D72" s="537" t="s">
        <v>68</v>
      </c>
      <c r="E72" s="538"/>
      <c r="F72" s="790" t="s">
        <v>74</v>
      </c>
      <c r="G72" s="790"/>
      <c r="H72" s="533" t="s">
        <v>68</v>
      </c>
      <c r="I72" s="534"/>
      <c r="J72" s="535" t="s">
        <v>104</v>
      </c>
      <c r="K72" s="536"/>
      <c r="L72" s="537" t="s">
        <v>106</v>
      </c>
      <c r="M72" s="538"/>
      <c r="N72" s="527" t="s">
        <v>70</v>
      </c>
      <c r="O72" s="536"/>
      <c r="P72" s="527" t="s">
        <v>60</v>
      </c>
      <c r="Q72" s="534"/>
      <c r="R72" s="527" t="s">
        <v>70</v>
      </c>
      <c r="S72" s="527"/>
      <c r="T72" s="792" t="s">
        <v>374</v>
      </c>
      <c r="U72" s="793"/>
      <c r="V72" s="535" t="s">
        <v>68</v>
      </c>
      <c r="W72" s="536"/>
      <c r="X72" s="527" t="s">
        <v>68</v>
      </c>
      <c r="Y72" s="534"/>
      <c r="Z72" s="527" t="s">
        <v>70</v>
      </c>
      <c r="AA72" s="527"/>
      <c r="AB72" s="537" t="s">
        <v>73</v>
      </c>
      <c r="AC72" s="538"/>
      <c r="AD72" s="527" t="s">
        <v>73</v>
      </c>
      <c r="AE72" s="527"/>
      <c r="AF72" s="533" t="s">
        <v>73</v>
      </c>
      <c r="AG72" s="534"/>
      <c r="AH72" s="535" t="s">
        <v>73</v>
      </c>
      <c r="AI72" s="536"/>
      <c r="AJ72" s="537" t="s">
        <v>104</v>
      </c>
      <c r="AK72" s="538"/>
      <c r="AL72" s="535" t="s">
        <v>163</v>
      </c>
      <c r="AM72" s="536"/>
      <c r="AN72" s="527" t="s">
        <v>74</v>
      </c>
      <c r="AO72" s="534"/>
      <c r="AP72" s="527" t="s">
        <v>376</v>
      </c>
      <c r="AQ72" s="527"/>
      <c r="AR72" s="528"/>
      <c r="AS72" s="529"/>
      <c r="AT72" s="530"/>
      <c r="AU72" s="531"/>
      <c r="AV72" s="478">
        <f>COUNTA(J72:AU72)</f>
        <v>17</v>
      </c>
    </row>
    <row r="73" spans="1:48" s="478" customFormat="1" ht="18" customHeight="1" outlineLevel="1" x14ac:dyDescent="0.2">
      <c r="A73" s="59"/>
      <c r="B73" s="73" t="s">
        <v>41</v>
      </c>
      <c r="C73" s="71"/>
      <c r="D73" s="525"/>
      <c r="E73" s="521"/>
      <c r="F73" s="523"/>
      <c r="G73" s="520"/>
      <c r="H73" s="519"/>
      <c r="I73" s="522"/>
      <c r="J73" s="523"/>
      <c r="K73" s="532"/>
      <c r="L73" s="525"/>
      <c r="M73" s="526"/>
      <c r="N73" s="519"/>
      <c r="O73" s="520"/>
      <c r="P73" s="519"/>
      <c r="Q73" s="522"/>
      <c r="R73" s="519" t="s">
        <v>355</v>
      </c>
      <c r="S73" s="519"/>
      <c r="T73" s="525"/>
      <c r="U73" s="526"/>
      <c r="V73" s="523"/>
      <c r="W73" s="520"/>
      <c r="X73" s="519"/>
      <c r="Y73" s="522"/>
      <c r="Z73" s="519" t="s">
        <v>355</v>
      </c>
      <c r="AA73" s="519"/>
      <c r="AB73" s="525"/>
      <c r="AC73" s="526"/>
      <c r="AD73" s="519"/>
      <c r="AE73" s="520"/>
      <c r="AF73" s="521"/>
      <c r="AG73" s="522"/>
      <c r="AH73" s="523"/>
      <c r="AI73" s="520"/>
      <c r="AJ73" s="524"/>
      <c r="AK73" s="522"/>
      <c r="AL73" s="523"/>
      <c r="AM73" s="520"/>
      <c r="AN73" s="523"/>
      <c r="AO73" s="522"/>
      <c r="AP73" s="523"/>
      <c r="AQ73" s="532"/>
      <c r="AR73" s="539"/>
      <c r="AS73" s="540"/>
      <c r="AT73" s="541"/>
      <c r="AU73" s="542"/>
    </row>
    <row r="74" spans="1:48" s="478" customFormat="1" ht="16.5" customHeight="1" outlineLevel="1" x14ac:dyDescent="0.2">
      <c r="A74" s="59"/>
      <c r="B74" s="72" t="s">
        <v>43</v>
      </c>
      <c r="C74" s="71">
        <v>34</v>
      </c>
      <c r="D74" s="69"/>
      <c r="E74" s="64"/>
      <c r="F74" s="65"/>
      <c r="G74" s="67"/>
      <c r="H74" s="66"/>
      <c r="I74" s="68"/>
      <c r="J74" s="66"/>
      <c r="K74" s="70"/>
      <c r="L74" s="69"/>
      <c r="M74" s="68"/>
      <c r="N74" s="66"/>
      <c r="O74" s="67"/>
      <c r="P74" s="66"/>
      <c r="Q74" s="68"/>
      <c r="R74" s="66"/>
      <c r="S74" s="64"/>
      <c r="T74" s="69"/>
      <c r="U74" s="68"/>
      <c r="V74" s="65"/>
      <c r="W74" s="67"/>
      <c r="X74" s="66"/>
      <c r="Y74" s="68"/>
      <c r="Z74" s="66"/>
      <c r="AA74" s="64"/>
      <c r="AB74" s="69"/>
      <c r="AC74" s="68"/>
      <c r="AD74" s="66"/>
      <c r="AE74" s="64"/>
      <c r="AF74" s="67"/>
      <c r="AG74" s="68"/>
      <c r="AH74" s="65"/>
      <c r="AI74" s="67"/>
      <c r="AJ74" s="69"/>
      <c r="AK74" s="68"/>
      <c r="AL74" s="66"/>
      <c r="AM74" s="64"/>
      <c r="AN74" s="67"/>
      <c r="AO74" s="68"/>
      <c r="AP74" s="66"/>
      <c r="AQ74" s="70"/>
      <c r="AR74" s="63"/>
      <c r="AS74" s="62"/>
      <c r="AT74" s="61"/>
      <c r="AU74" s="60"/>
    </row>
    <row r="75" spans="1:48" s="478" customFormat="1" ht="16.5" customHeight="1" outlineLevel="1" thickBot="1" x14ac:dyDescent="0.25">
      <c r="A75" s="59"/>
      <c r="B75" s="58">
        <v>405</v>
      </c>
      <c r="C75" s="57">
        <v>32</v>
      </c>
      <c r="D75" s="509" t="s">
        <v>31</v>
      </c>
      <c r="E75" s="510"/>
      <c r="F75" s="774" t="s">
        <v>48</v>
      </c>
      <c r="G75" s="775"/>
      <c r="H75" s="511" t="s">
        <v>95</v>
      </c>
      <c r="I75" s="513"/>
      <c r="J75" s="496" t="s">
        <v>149</v>
      </c>
      <c r="K75" s="497"/>
      <c r="L75" s="509" t="s">
        <v>126</v>
      </c>
      <c r="M75" s="510"/>
      <c r="N75" s="513" t="s">
        <v>125</v>
      </c>
      <c r="O75" s="512"/>
      <c r="P75" s="511" t="s">
        <v>52</v>
      </c>
      <c r="Q75" s="513"/>
      <c r="R75" s="496" t="s">
        <v>49</v>
      </c>
      <c r="S75" s="497"/>
      <c r="T75" s="772" t="s">
        <v>375</v>
      </c>
      <c r="U75" s="773"/>
      <c r="V75" s="513" t="s">
        <v>46</v>
      </c>
      <c r="W75" s="512"/>
      <c r="X75" s="511" t="s">
        <v>46</v>
      </c>
      <c r="Y75" s="513"/>
      <c r="Z75" s="511" t="s">
        <v>49</v>
      </c>
      <c r="AA75" s="497"/>
      <c r="AB75" s="514" t="s">
        <v>56</v>
      </c>
      <c r="AC75" s="515"/>
      <c r="AD75" s="504" t="s">
        <v>56</v>
      </c>
      <c r="AE75" s="505"/>
      <c r="AF75" s="506" t="s">
        <v>56</v>
      </c>
      <c r="AG75" s="504"/>
      <c r="AH75" s="507" t="s">
        <v>56</v>
      </c>
      <c r="AI75" s="508"/>
      <c r="AJ75" s="509" t="s">
        <v>101</v>
      </c>
      <c r="AK75" s="510"/>
      <c r="AL75" s="511" t="s">
        <v>50</v>
      </c>
      <c r="AM75" s="512"/>
      <c r="AN75" s="511" t="s">
        <v>48</v>
      </c>
      <c r="AO75" s="513"/>
      <c r="AP75" s="496" t="s">
        <v>149</v>
      </c>
      <c r="AQ75" s="497"/>
      <c r="AR75" s="498"/>
      <c r="AS75" s="499"/>
      <c r="AT75" s="500"/>
      <c r="AU75" s="501"/>
    </row>
    <row r="76" spans="1:48" s="478" customFormat="1" ht="16.5" customHeight="1" outlineLevel="1" x14ac:dyDescent="0.2">
      <c r="A76" s="56"/>
      <c r="B76" s="55"/>
      <c r="C76" s="42">
        <f>SUM(C11:C75)</f>
        <v>491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</row>
    <row r="77" spans="1:48" s="49" customFormat="1" ht="4.5" customHeight="1" outlineLevel="1" x14ac:dyDescent="0.2">
      <c r="A77" s="54"/>
      <c r="B77" s="53"/>
      <c r="C77" s="52"/>
      <c r="D77" s="50"/>
      <c r="E77" s="50"/>
      <c r="F77" s="50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</row>
    <row r="78" spans="1:48" s="478" customFormat="1" ht="4.5" customHeight="1" outlineLevel="1" x14ac:dyDescent="0.2">
      <c r="A78" s="48"/>
      <c r="B78" s="47"/>
      <c r="C78" s="46"/>
      <c r="D78" s="43"/>
      <c r="E78" s="43"/>
      <c r="F78" s="43"/>
      <c r="G78" s="46"/>
      <c r="H78" s="46"/>
      <c r="I78" s="46"/>
      <c r="J78" s="43"/>
      <c r="K78" s="43"/>
      <c r="L78" s="44"/>
      <c r="M78" s="44"/>
      <c r="N78" s="43"/>
      <c r="O78" s="43"/>
      <c r="P78" s="45"/>
      <c r="Q78" s="45"/>
      <c r="R78" s="44"/>
      <c r="S78" s="44"/>
      <c r="T78" s="43"/>
      <c r="U78" s="43"/>
      <c r="V78" s="43"/>
      <c r="W78" s="43"/>
      <c r="X78" s="43"/>
      <c r="Y78" s="43"/>
      <c r="Z78" s="43"/>
      <c r="AB78" s="43"/>
      <c r="AC78" s="43"/>
      <c r="AD78" s="43"/>
      <c r="AE78" s="43"/>
      <c r="AF78" s="43"/>
      <c r="AG78" s="43"/>
      <c r="AH78" s="43"/>
      <c r="AI78" s="43"/>
      <c r="AJ78" s="44"/>
      <c r="AK78" s="44"/>
      <c r="AL78" s="44"/>
      <c r="AM78" s="44"/>
      <c r="AN78" s="43"/>
      <c r="AO78" s="43"/>
      <c r="AP78" s="44"/>
      <c r="AQ78" s="44"/>
      <c r="AR78" s="43"/>
      <c r="AS78" s="43"/>
      <c r="AT78" s="43"/>
      <c r="AU78" s="43"/>
      <c r="AV78" s="42"/>
    </row>
    <row r="79" spans="1:48" s="478" customFormat="1" ht="19.5" customHeight="1" outlineLevel="1" thickBot="1" x14ac:dyDescent="0.25">
      <c r="B79" s="41" t="s">
        <v>10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8"/>
      <c r="T79" s="38"/>
      <c r="U79" s="38"/>
      <c r="V79" s="38"/>
      <c r="W79" s="38"/>
      <c r="X79" s="38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7" t="s">
        <v>9</v>
      </c>
    </row>
    <row r="80" spans="1:48" s="478" customFormat="1" ht="17.25" customHeight="1" outlineLevel="1" thickBot="1" x14ac:dyDescent="0.25">
      <c r="B80" s="502" t="s">
        <v>8</v>
      </c>
      <c r="C80" s="30"/>
      <c r="D80" s="31"/>
      <c r="E80" s="36"/>
      <c r="F80" s="30"/>
      <c r="G80" s="30" t="s">
        <v>7</v>
      </c>
      <c r="H80" s="30"/>
      <c r="I80" s="30"/>
      <c r="J80" s="30"/>
      <c r="K80" s="29"/>
      <c r="L80" s="31"/>
      <c r="M80" s="36"/>
      <c r="N80" s="30"/>
      <c r="O80" s="30" t="s">
        <v>6</v>
      </c>
      <c r="P80" s="30"/>
      <c r="Q80" s="30"/>
      <c r="R80" s="30"/>
      <c r="S80" s="480"/>
      <c r="T80" s="35"/>
      <c r="U80" s="34"/>
      <c r="V80" s="479"/>
      <c r="W80" s="479" t="s">
        <v>5</v>
      </c>
      <c r="X80" s="479"/>
      <c r="Y80" s="479"/>
      <c r="Z80" s="479"/>
      <c r="AA80" s="480"/>
      <c r="AB80" s="35"/>
      <c r="AC80" s="34"/>
      <c r="AD80" s="479"/>
      <c r="AE80" s="479" t="s">
        <v>4</v>
      </c>
      <c r="AF80" s="479"/>
      <c r="AG80" s="479"/>
      <c r="AH80" s="479"/>
      <c r="AI80" s="480"/>
      <c r="AJ80" s="35"/>
      <c r="AK80" s="34"/>
      <c r="AL80" s="479"/>
      <c r="AM80" s="479" t="s">
        <v>3</v>
      </c>
      <c r="AN80" s="479"/>
      <c r="AO80" s="479"/>
      <c r="AP80" s="479"/>
      <c r="AQ80" s="480"/>
      <c r="AR80" s="479"/>
      <c r="AS80" s="479" t="s">
        <v>2</v>
      </c>
      <c r="AT80" s="479"/>
      <c r="AU80" s="480"/>
    </row>
    <row r="81" spans="2:48" s="478" customFormat="1" ht="14.25" customHeight="1" outlineLevel="1" x14ac:dyDescent="0.2">
      <c r="B81" s="503"/>
      <c r="C81" s="33"/>
      <c r="D81" s="31">
        <v>1</v>
      </c>
      <c r="E81" s="28">
        <v>2</v>
      </c>
      <c r="F81" s="32">
        <v>3</v>
      </c>
      <c r="G81" s="29">
        <v>4</v>
      </c>
      <c r="H81" s="31">
        <v>5</v>
      </c>
      <c r="I81" s="28">
        <v>6</v>
      </c>
      <c r="J81" s="30">
        <v>7</v>
      </c>
      <c r="K81" s="29">
        <v>8</v>
      </c>
      <c r="L81" s="31">
        <v>1</v>
      </c>
      <c r="M81" s="28">
        <v>2</v>
      </c>
      <c r="N81" s="32">
        <v>3</v>
      </c>
      <c r="O81" s="29">
        <v>4</v>
      </c>
      <c r="P81" s="31">
        <v>5</v>
      </c>
      <c r="Q81" s="28">
        <v>6</v>
      </c>
      <c r="R81" s="30">
        <v>7</v>
      </c>
      <c r="S81" s="29">
        <v>8</v>
      </c>
      <c r="T81" s="31">
        <v>1</v>
      </c>
      <c r="U81" s="28">
        <v>2</v>
      </c>
      <c r="V81" s="32">
        <v>3</v>
      </c>
      <c r="W81" s="29">
        <v>4</v>
      </c>
      <c r="X81" s="31">
        <v>5</v>
      </c>
      <c r="Y81" s="28">
        <v>6</v>
      </c>
      <c r="Z81" s="30">
        <v>7</v>
      </c>
      <c r="AA81" s="29">
        <v>8</v>
      </c>
      <c r="AB81" s="31">
        <v>1</v>
      </c>
      <c r="AC81" s="28">
        <v>2</v>
      </c>
      <c r="AD81" s="32">
        <v>3</v>
      </c>
      <c r="AE81" s="29">
        <v>4</v>
      </c>
      <c r="AF81" s="31">
        <v>5</v>
      </c>
      <c r="AG81" s="28">
        <v>6</v>
      </c>
      <c r="AH81" s="30">
        <v>7</v>
      </c>
      <c r="AI81" s="29">
        <v>8</v>
      </c>
      <c r="AJ81" s="31">
        <v>1</v>
      </c>
      <c r="AK81" s="28">
        <v>2</v>
      </c>
      <c r="AL81" s="32">
        <v>3</v>
      </c>
      <c r="AM81" s="29">
        <v>4</v>
      </c>
      <c r="AN81" s="31">
        <v>5</v>
      </c>
      <c r="AO81" s="28">
        <v>6</v>
      </c>
      <c r="AP81" s="30">
        <v>7</v>
      </c>
      <c r="AQ81" s="29">
        <v>8</v>
      </c>
      <c r="AR81" s="28">
        <v>1</v>
      </c>
      <c r="AS81" s="27">
        <v>2</v>
      </c>
      <c r="AT81" s="27">
        <v>3</v>
      </c>
      <c r="AU81" s="26">
        <v>4</v>
      </c>
      <c r="AV81" s="7" t="s">
        <v>1</v>
      </c>
    </row>
    <row r="82" spans="2:48" s="478" customFormat="1" ht="16.5" customHeight="1" outlineLevel="1" x14ac:dyDescent="0.2">
      <c r="B82" s="121" t="s">
        <v>46</v>
      </c>
      <c r="C82" s="25"/>
      <c r="D82" s="19">
        <f t="shared" ref="D82:S97" si="0">IF($B82&lt;&gt;"",COUNTIF(D$12:D$77,$B82),0)</f>
        <v>0</v>
      </c>
      <c r="E82" s="14">
        <f t="shared" si="0"/>
        <v>0</v>
      </c>
      <c r="F82" s="14">
        <f t="shared" si="0"/>
        <v>0</v>
      </c>
      <c r="G82" s="14">
        <f t="shared" si="0"/>
        <v>0</v>
      </c>
      <c r="H82" s="14">
        <f t="shared" si="0"/>
        <v>0</v>
      </c>
      <c r="I82" s="14">
        <f t="shared" si="0"/>
        <v>0</v>
      </c>
      <c r="J82" s="14">
        <f t="shared" si="0"/>
        <v>0</v>
      </c>
      <c r="K82" s="18">
        <f t="shared" si="0"/>
        <v>0</v>
      </c>
      <c r="L82" s="19">
        <f t="shared" si="0"/>
        <v>0</v>
      </c>
      <c r="M82" s="14">
        <f t="shared" si="0"/>
        <v>0</v>
      </c>
      <c r="N82" s="14">
        <f t="shared" si="0"/>
        <v>0</v>
      </c>
      <c r="O82" s="14">
        <f t="shared" si="0"/>
        <v>0</v>
      </c>
      <c r="P82" s="14">
        <f t="shared" si="0"/>
        <v>0</v>
      </c>
      <c r="Q82" s="14">
        <f t="shared" si="0"/>
        <v>0</v>
      </c>
      <c r="R82" s="14">
        <f t="shared" si="0"/>
        <v>1</v>
      </c>
      <c r="S82" s="18">
        <f t="shared" si="0"/>
        <v>0</v>
      </c>
      <c r="T82" s="19">
        <f t="shared" ref="T82:AI97" si="1">IF($B82&lt;&gt;"",COUNTIF(T$12:T$77,$B82),0)</f>
        <v>1</v>
      </c>
      <c r="U82" s="14">
        <f t="shared" si="1"/>
        <v>0</v>
      </c>
      <c r="V82" s="14">
        <f t="shared" si="1"/>
        <v>1</v>
      </c>
      <c r="W82" s="14">
        <f t="shared" si="1"/>
        <v>0</v>
      </c>
      <c r="X82" s="14">
        <f t="shared" si="1"/>
        <v>1</v>
      </c>
      <c r="Y82" s="14">
        <f t="shared" si="1"/>
        <v>0</v>
      </c>
      <c r="Z82" s="14">
        <f t="shared" si="1"/>
        <v>1</v>
      </c>
      <c r="AA82" s="18">
        <f t="shared" si="1"/>
        <v>0</v>
      </c>
      <c r="AB82" s="19">
        <f t="shared" si="1"/>
        <v>0</v>
      </c>
      <c r="AC82" s="14">
        <f t="shared" si="1"/>
        <v>0</v>
      </c>
      <c r="AD82" s="14">
        <f t="shared" si="1"/>
        <v>0</v>
      </c>
      <c r="AE82" s="14">
        <f t="shared" si="1"/>
        <v>0</v>
      </c>
      <c r="AF82" s="14">
        <f t="shared" si="1"/>
        <v>1</v>
      </c>
      <c r="AG82" s="14">
        <f t="shared" si="1"/>
        <v>0</v>
      </c>
      <c r="AH82" s="14">
        <f t="shared" si="1"/>
        <v>0</v>
      </c>
      <c r="AI82" s="18">
        <f t="shared" si="1"/>
        <v>0</v>
      </c>
      <c r="AJ82" s="19">
        <f t="shared" ref="AH82:AU97" si="2">IF($B82&lt;&gt;"",COUNTIF(AJ$12:AJ$77,$B82),0)</f>
        <v>0</v>
      </c>
      <c r="AK82" s="14">
        <f t="shared" si="2"/>
        <v>0</v>
      </c>
      <c r="AL82" s="14">
        <f t="shared" si="2"/>
        <v>0</v>
      </c>
      <c r="AM82" s="14">
        <f t="shared" si="2"/>
        <v>0</v>
      </c>
      <c r="AN82" s="14">
        <f t="shared" si="2"/>
        <v>0</v>
      </c>
      <c r="AO82" s="14">
        <f t="shared" si="2"/>
        <v>0</v>
      </c>
      <c r="AP82" s="14">
        <f t="shared" si="2"/>
        <v>0</v>
      </c>
      <c r="AQ82" s="18">
        <f t="shared" si="2"/>
        <v>0</v>
      </c>
      <c r="AR82" s="17">
        <f t="shared" si="2"/>
        <v>0</v>
      </c>
      <c r="AS82" s="14">
        <f t="shared" si="2"/>
        <v>0</v>
      </c>
      <c r="AT82" s="14">
        <f t="shared" si="2"/>
        <v>0</v>
      </c>
      <c r="AU82" s="14">
        <f t="shared" si="2"/>
        <v>0</v>
      </c>
      <c r="AV82" s="24">
        <f t="shared" ref="AV82:AV103" si="3">SUM(D82:AU82)*2</f>
        <v>12</v>
      </c>
    </row>
    <row r="83" spans="2:48" s="478" customFormat="1" ht="18" customHeight="1" outlineLevel="1" x14ac:dyDescent="0.2">
      <c r="B83" s="22" t="s">
        <v>31</v>
      </c>
      <c r="C83" s="20"/>
      <c r="D83" s="19">
        <f t="shared" si="0"/>
        <v>1</v>
      </c>
      <c r="E83" s="14">
        <f t="shared" si="0"/>
        <v>0</v>
      </c>
      <c r="F83" s="14">
        <f t="shared" si="0"/>
        <v>0</v>
      </c>
      <c r="G83" s="14">
        <f t="shared" si="0"/>
        <v>0</v>
      </c>
      <c r="H83" s="14">
        <f t="shared" si="0"/>
        <v>1</v>
      </c>
      <c r="I83" s="14">
        <f t="shared" si="0"/>
        <v>0</v>
      </c>
      <c r="J83" s="14">
        <f t="shared" si="0"/>
        <v>0</v>
      </c>
      <c r="K83" s="18">
        <f t="shared" si="0"/>
        <v>0</v>
      </c>
      <c r="L83" s="19">
        <f t="shared" si="0"/>
        <v>1</v>
      </c>
      <c r="M83" s="14">
        <f t="shared" si="0"/>
        <v>0</v>
      </c>
      <c r="N83" s="14">
        <f t="shared" si="0"/>
        <v>1</v>
      </c>
      <c r="O83" s="14">
        <f t="shared" si="0"/>
        <v>0</v>
      </c>
      <c r="P83" s="14">
        <f t="shared" si="0"/>
        <v>1</v>
      </c>
      <c r="Q83" s="14">
        <f t="shared" si="0"/>
        <v>0</v>
      </c>
      <c r="R83" s="14">
        <f t="shared" si="0"/>
        <v>0</v>
      </c>
      <c r="S83" s="18">
        <f t="shared" si="0"/>
        <v>0</v>
      </c>
      <c r="T83" s="19">
        <f t="shared" si="1"/>
        <v>0</v>
      </c>
      <c r="U83" s="14">
        <f t="shared" si="1"/>
        <v>0</v>
      </c>
      <c r="V83" s="14">
        <f t="shared" si="1"/>
        <v>0</v>
      </c>
      <c r="W83" s="14">
        <f t="shared" si="1"/>
        <v>0</v>
      </c>
      <c r="X83" s="14">
        <f t="shared" si="1"/>
        <v>0</v>
      </c>
      <c r="Y83" s="14">
        <f t="shared" si="1"/>
        <v>0</v>
      </c>
      <c r="Z83" s="14">
        <f t="shared" si="1"/>
        <v>0</v>
      </c>
      <c r="AA83" s="18">
        <f t="shared" si="1"/>
        <v>0</v>
      </c>
      <c r="AB83" s="19">
        <f t="shared" si="1"/>
        <v>0</v>
      </c>
      <c r="AC83" s="14">
        <f t="shared" si="1"/>
        <v>0</v>
      </c>
      <c r="AD83" s="14">
        <f t="shared" si="1"/>
        <v>0</v>
      </c>
      <c r="AE83" s="14">
        <f t="shared" si="1"/>
        <v>0</v>
      </c>
      <c r="AF83" s="14">
        <f t="shared" si="1"/>
        <v>0</v>
      </c>
      <c r="AG83" s="14">
        <f t="shared" si="1"/>
        <v>0</v>
      </c>
      <c r="AH83" s="14">
        <f t="shared" si="2"/>
        <v>0</v>
      </c>
      <c r="AI83" s="18">
        <f t="shared" si="2"/>
        <v>0</v>
      </c>
      <c r="AJ83" s="19">
        <f t="shared" si="2"/>
        <v>0</v>
      </c>
      <c r="AK83" s="14">
        <f t="shared" si="2"/>
        <v>0</v>
      </c>
      <c r="AL83" s="14">
        <f t="shared" si="2"/>
        <v>0</v>
      </c>
      <c r="AM83" s="14">
        <f t="shared" si="2"/>
        <v>0</v>
      </c>
      <c r="AN83" s="14">
        <f t="shared" si="2"/>
        <v>0</v>
      </c>
      <c r="AO83" s="14">
        <f t="shared" si="2"/>
        <v>0</v>
      </c>
      <c r="AP83" s="14">
        <f t="shared" si="2"/>
        <v>0</v>
      </c>
      <c r="AQ83" s="18">
        <f t="shared" si="2"/>
        <v>0</v>
      </c>
      <c r="AR83" s="17">
        <f t="shared" si="2"/>
        <v>0</v>
      </c>
      <c r="AS83" s="14">
        <f t="shared" si="2"/>
        <v>0</v>
      </c>
      <c r="AT83" s="14">
        <f t="shared" si="2"/>
        <v>0</v>
      </c>
      <c r="AU83" s="14">
        <f t="shared" si="2"/>
        <v>0</v>
      </c>
      <c r="AV83" s="9">
        <f t="shared" si="3"/>
        <v>10</v>
      </c>
    </row>
    <row r="84" spans="2:48" s="478" customFormat="1" ht="16.5" customHeight="1" outlineLevel="1" x14ac:dyDescent="0.2">
      <c r="B84" s="22" t="s">
        <v>45</v>
      </c>
      <c r="C84" s="20"/>
      <c r="D84" s="19">
        <f t="shared" si="0"/>
        <v>0</v>
      </c>
      <c r="E84" s="14">
        <f t="shared" si="0"/>
        <v>0</v>
      </c>
      <c r="F84" s="14">
        <f t="shared" si="0"/>
        <v>0</v>
      </c>
      <c r="G84" s="14">
        <f t="shared" si="0"/>
        <v>0</v>
      </c>
      <c r="H84" s="14">
        <f t="shared" si="0"/>
        <v>0</v>
      </c>
      <c r="I84" s="14">
        <f t="shared" si="0"/>
        <v>0</v>
      </c>
      <c r="J84" s="14">
        <f t="shared" si="0"/>
        <v>0</v>
      </c>
      <c r="K84" s="18">
        <f t="shared" si="0"/>
        <v>0</v>
      </c>
      <c r="L84" s="19">
        <f t="shared" si="0"/>
        <v>0</v>
      </c>
      <c r="M84" s="14">
        <f t="shared" si="0"/>
        <v>0</v>
      </c>
      <c r="N84" s="14">
        <f t="shared" si="0"/>
        <v>0</v>
      </c>
      <c r="O84" s="14">
        <f t="shared" si="0"/>
        <v>0</v>
      </c>
      <c r="P84" s="14">
        <f t="shared" si="0"/>
        <v>1</v>
      </c>
      <c r="Q84" s="14">
        <f t="shared" si="0"/>
        <v>0</v>
      </c>
      <c r="R84" s="14">
        <f t="shared" si="0"/>
        <v>1</v>
      </c>
      <c r="S84" s="18">
        <f t="shared" si="0"/>
        <v>0</v>
      </c>
      <c r="T84" s="19">
        <f t="shared" si="1"/>
        <v>0</v>
      </c>
      <c r="U84" s="14">
        <f t="shared" si="1"/>
        <v>0</v>
      </c>
      <c r="V84" s="14">
        <f t="shared" si="1"/>
        <v>0</v>
      </c>
      <c r="W84" s="14">
        <f t="shared" si="1"/>
        <v>0</v>
      </c>
      <c r="X84" s="14">
        <f t="shared" si="1"/>
        <v>0</v>
      </c>
      <c r="Y84" s="14">
        <f t="shared" si="1"/>
        <v>0</v>
      </c>
      <c r="Z84" s="14">
        <f t="shared" si="1"/>
        <v>0</v>
      </c>
      <c r="AA84" s="18">
        <f t="shared" si="1"/>
        <v>0</v>
      </c>
      <c r="AB84" s="19">
        <f t="shared" si="1"/>
        <v>0</v>
      </c>
      <c r="AC84" s="14">
        <f t="shared" si="1"/>
        <v>0</v>
      </c>
      <c r="AD84" s="14">
        <f t="shared" si="1"/>
        <v>1</v>
      </c>
      <c r="AE84" s="14">
        <f t="shared" si="1"/>
        <v>0</v>
      </c>
      <c r="AF84" s="14">
        <f t="shared" si="1"/>
        <v>0</v>
      </c>
      <c r="AG84" s="14">
        <f t="shared" si="1"/>
        <v>0</v>
      </c>
      <c r="AH84" s="14">
        <f t="shared" si="2"/>
        <v>0</v>
      </c>
      <c r="AI84" s="18">
        <f t="shared" si="2"/>
        <v>0</v>
      </c>
      <c r="AJ84" s="19">
        <f t="shared" si="2"/>
        <v>0</v>
      </c>
      <c r="AK84" s="14">
        <f t="shared" si="2"/>
        <v>0</v>
      </c>
      <c r="AL84" s="14">
        <f t="shared" si="2"/>
        <v>0</v>
      </c>
      <c r="AM84" s="14">
        <f t="shared" si="2"/>
        <v>0</v>
      </c>
      <c r="AN84" s="14">
        <f t="shared" si="2"/>
        <v>0</v>
      </c>
      <c r="AO84" s="14">
        <f t="shared" si="2"/>
        <v>0</v>
      </c>
      <c r="AP84" s="14">
        <f t="shared" si="2"/>
        <v>0</v>
      </c>
      <c r="AQ84" s="18">
        <f t="shared" si="2"/>
        <v>0</v>
      </c>
      <c r="AR84" s="17">
        <f t="shared" si="2"/>
        <v>0</v>
      </c>
      <c r="AS84" s="14">
        <f t="shared" si="2"/>
        <v>0</v>
      </c>
      <c r="AT84" s="14">
        <f t="shared" si="2"/>
        <v>0</v>
      </c>
      <c r="AU84" s="14">
        <f t="shared" si="2"/>
        <v>0</v>
      </c>
      <c r="AV84" s="9">
        <f t="shared" si="3"/>
        <v>6</v>
      </c>
    </row>
    <row r="85" spans="2:48" s="478" customFormat="1" ht="18" customHeight="1" outlineLevel="1" x14ac:dyDescent="0.2">
      <c r="B85" s="22" t="s">
        <v>113</v>
      </c>
      <c r="C85" s="20"/>
      <c r="D85" s="19">
        <f t="shared" si="0"/>
        <v>0</v>
      </c>
      <c r="E85" s="14">
        <f t="shared" si="0"/>
        <v>0</v>
      </c>
      <c r="F85" s="14">
        <f t="shared" si="0"/>
        <v>1</v>
      </c>
      <c r="G85" s="14">
        <f t="shared" si="0"/>
        <v>0</v>
      </c>
      <c r="H85" s="14">
        <f t="shared" si="0"/>
        <v>1</v>
      </c>
      <c r="I85" s="14">
        <f t="shared" si="0"/>
        <v>0</v>
      </c>
      <c r="J85" s="14">
        <f t="shared" si="0"/>
        <v>0</v>
      </c>
      <c r="K85" s="18">
        <f t="shared" si="0"/>
        <v>0</v>
      </c>
      <c r="L85" s="19">
        <f t="shared" si="0"/>
        <v>1</v>
      </c>
      <c r="M85" s="14">
        <f t="shared" si="0"/>
        <v>0</v>
      </c>
      <c r="N85" s="14">
        <f t="shared" si="0"/>
        <v>0</v>
      </c>
      <c r="O85" s="14">
        <f t="shared" si="0"/>
        <v>0</v>
      </c>
      <c r="P85" s="14">
        <f t="shared" si="0"/>
        <v>0</v>
      </c>
      <c r="Q85" s="14">
        <f t="shared" si="0"/>
        <v>0</v>
      </c>
      <c r="R85" s="14">
        <f t="shared" si="0"/>
        <v>1</v>
      </c>
      <c r="S85" s="18">
        <f t="shared" si="0"/>
        <v>0</v>
      </c>
      <c r="T85" s="19">
        <f t="shared" si="1"/>
        <v>1</v>
      </c>
      <c r="U85" s="14">
        <f t="shared" si="1"/>
        <v>0</v>
      </c>
      <c r="V85" s="14">
        <f t="shared" si="1"/>
        <v>0</v>
      </c>
      <c r="W85" s="14">
        <f t="shared" si="1"/>
        <v>0</v>
      </c>
      <c r="X85" s="14">
        <f t="shared" si="1"/>
        <v>1</v>
      </c>
      <c r="Y85" s="14">
        <f t="shared" si="1"/>
        <v>0</v>
      </c>
      <c r="Z85" s="14">
        <f t="shared" si="1"/>
        <v>1</v>
      </c>
      <c r="AA85" s="18">
        <f t="shared" si="1"/>
        <v>0</v>
      </c>
      <c r="AB85" s="19">
        <f t="shared" si="1"/>
        <v>0</v>
      </c>
      <c r="AC85" s="14">
        <f t="shared" si="1"/>
        <v>0</v>
      </c>
      <c r="AD85" s="14">
        <f t="shared" si="1"/>
        <v>1</v>
      </c>
      <c r="AE85" s="14">
        <f t="shared" si="1"/>
        <v>0</v>
      </c>
      <c r="AF85" s="14">
        <f t="shared" si="1"/>
        <v>1</v>
      </c>
      <c r="AG85" s="14">
        <f t="shared" si="1"/>
        <v>0</v>
      </c>
      <c r="AH85" s="14">
        <f t="shared" si="2"/>
        <v>1</v>
      </c>
      <c r="AI85" s="18">
        <f t="shared" si="2"/>
        <v>0</v>
      </c>
      <c r="AJ85" s="19">
        <f t="shared" si="2"/>
        <v>1</v>
      </c>
      <c r="AK85" s="14">
        <f t="shared" si="2"/>
        <v>0</v>
      </c>
      <c r="AL85" s="14">
        <f t="shared" si="2"/>
        <v>1</v>
      </c>
      <c r="AM85" s="14">
        <f t="shared" si="2"/>
        <v>0</v>
      </c>
      <c r="AN85" s="14">
        <f t="shared" si="2"/>
        <v>1</v>
      </c>
      <c r="AO85" s="14">
        <f t="shared" si="2"/>
        <v>0</v>
      </c>
      <c r="AP85" s="14">
        <f t="shared" si="2"/>
        <v>0</v>
      </c>
      <c r="AQ85" s="18">
        <f t="shared" si="2"/>
        <v>0</v>
      </c>
      <c r="AR85" s="17">
        <f t="shared" si="2"/>
        <v>0</v>
      </c>
      <c r="AS85" s="14">
        <f t="shared" si="2"/>
        <v>0</v>
      </c>
      <c r="AT85" s="14">
        <f t="shared" si="2"/>
        <v>0</v>
      </c>
      <c r="AU85" s="14">
        <f t="shared" si="2"/>
        <v>0</v>
      </c>
      <c r="AV85" s="9">
        <f t="shared" si="3"/>
        <v>26</v>
      </c>
    </row>
    <row r="86" spans="2:48" s="478" customFormat="1" ht="18" customHeight="1" outlineLevel="1" x14ac:dyDescent="0.2">
      <c r="B86" s="22" t="s">
        <v>149</v>
      </c>
      <c r="C86" s="20"/>
      <c r="D86" s="19">
        <f t="shared" si="0"/>
        <v>0</v>
      </c>
      <c r="E86" s="14">
        <f t="shared" si="0"/>
        <v>0</v>
      </c>
      <c r="F86" s="14">
        <f t="shared" si="0"/>
        <v>0</v>
      </c>
      <c r="G86" s="14">
        <f t="shared" si="0"/>
        <v>0</v>
      </c>
      <c r="H86" s="14">
        <f t="shared" si="0"/>
        <v>0</v>
      </c>
      <c r="I86" s="14">
        <f t="shared" si="0"/>
        <v>0</v>
      </c>
      <c r="J86" s="14">
        <f t="shared" si="0"/>
        <v>1</v>
      </c>
      <c r="K86" s="18">
        <f t="shared" si="0"/>
        <v>0</v>
      </c>
      <c r="L86" s="19">
        <f t="shared" si="0"/>
        <v>0</v>
      </c>
      <c r="M86" s="14">
        <f t="shared" si="0"/>
        <v>0</v>
      </c>
      <c r="N86" s="14">
        <f t="shared" si="0"/>
        <v>0</v>
      </c>
      <c r="O86" s="14">
        <f t="shared" si="0"/>
        <v>0</v>
      </c>
      <c r="P86" s="14">
        <f t="shared" si="0"/>
        <v>0</v>
      </c>
      <c r="Q86" s="14">
        <f t="shared" si="0"/>
        <v>0</v>
      </c>
      <c r="R86" s="14">
        <f t="shared" si="0"/>
        <v>0</v>
      </c>
      <c r="S86" s="18">
        <f t="shared" si="0"/>
        <v>0</v>
      </c>
      <c r="T86" s="19">
        <f t="shared" si="1"/>
        <v>1</v>
      </c>
      <c r="U86" s="14">
        <f t="shared" si="1"/>
        <v>0</v>
      </c>
      <c r="V86" s="14">
        <f t="shared" si="1"/>
        <v>0</v>
      </c>
      <c r="W86" s="14">
        <f t="shared" si="1"/>
        <v>0</v>
      </c>
      <c r="X86" s="14">
        <f t="shared" si="1"/>
        <v>0</v>
      </c>
      <c r="Y86" s="14">
        <f t="shared" si="1"/>
        <v>0</v>
      </c>
      <c r="Z86" s="14">
        <f t="shared" si="1"/>
        <v>0</v>
      </c>
      <c r="AA86" s="18">
        <f t="shared" si="1"/>
        <v>0</v>
      </c>
      <c r="AB86" s="19">
        <f t="shared" si="1"/>
        <v>1</v>
      </c>
      <c r="AC86" s="14">
        <f t="shared" si="1"/>
        <v>0</v>
      </c>
      <c r="AD86" s="14">
        <f t="shared" si="1"/>
        <v>1</v>
      </c>
      <c r="AE86" s="14">
        <f t="shared" si="1"/>
        <v>0</v>
      </c>
      <c r="AF86" s="14">
        <f t="shared" si="1"/>
        <v>0</v>
      </c>
      <c r="AG86" s="14">
        <f t="shared" si="1"/>
        <v>0</v>
      </c>
      <c r="AH86" s="14">
        <f t="shared" si="2"/>
        <v>0</v>
      </c>
      <c r="AI86" s="18">
        <f t="shared" si="2"/>
        <v>0</v>
      </c>
      <c r="AJ86" s="19">
        <f t="shared" si="2"/>
        <v>0</v>
      </c>
      <c r="AK86" s="14">
        <f t="shared" si="2"/>
        <v>0</v>
      </c>
      <c r="AL86" s="14">
        <f t="shared" si="2"/>
        <v>0</v>
      </c>
      <c r="AM86" s="14">
        <f t="shared" si="2"/>
        <v>0</v>
      </c>
      <c r="AN86" s="14">
        <f t="shared" si="2"/>
        <v>0</v>
      </c>
      <c r="AO86" s="14">
        <f t="shared" si="2"/>
        <v>0</v>
      </c>
      <c r="AP86" s="14">
        <f t="shared" si="2"/>
        <v>1</v>
      </c>
      <c r="AQ86" s="18">
        <f t="shared" si="2"/>
        <v>0</v>
      </c>
      <c r="AR86" s="17">
        <f t="shared" si="2"/>
        <v>0</v>
      </c>
      <c r="AS86" s="14">
        <f t="shared" si="2"/>
        <v>0</v>
      </c>
      <c r="AT86" s="14">
        <f t="shared" si="2"/>
        <v>0</v>
      </c>
      <c r="AU86" s="14">
        <f t="shared" si="2"/>
        <v>0</v>
      </c>
      <c r="AV86" s="9">
        <f t="shared" si="3"/>
        <v>10</v>
      </c>
    </row>
    <row r="87" spans="2:48" s="478" customFormat="1" ht="18" customHeight="1" outlineLevel="1" x14ac:dyDescent="0.2">
      <c r="B87" s="22" t="s">
        <v>48</v>
      </c>
      <c r="C87" s="20"/>
      <c r="D87" s="19">
        <f t="shared" si="0"/>
        <v>1</v>
      </c>
      <c r="E87" s="14">
        <f t="shared" si="0"/>
        <v>0</v>
      </c>
      <c r="F87" s="14">
        <f t="shared" si="0"/>
        <v>1</v>
      </c>
      <c r="G87" s="14">
        <f t="shared" si="0"/>
        <v>0</v>
      </c>
      <c r="H87" s="14">
        <f t="shared" si="0"/>
        <v>0</v>
      </c>
      <c r="I87" s="14">
        <f t="shared" si="0"/>
        <v>0</v>
      </c>
      <c r="J87" s="14">
        <f t="shared" si="0"/>
        <v>1</v>
      </c>
      <c r="K87" s="18">
        <f t="shared" si="0"/>
        <v>0</v>
      </c>
      <c r="L87" s="19">
        <f t="shared" si="0"/>
        <v>1</v>
      </c>
      <c r="M87" s="14">
        <f t="shared" si="0"/>
        <v>0</v>
      </c>
      <c r="N87" s="14">
        <f t="shared" si="0"/>
        <v>1</v>
      </c>
      <c r="O87" s="14">
        <f t="shared" si="0"/>
        <v>0</v>
      </c>
      <c r="P87" s="14">
        <f t="shared" si="0"/>
        <v>1</v>
      </c>
      <c r="Q87" s="14">
        <f t="shared" si="0"/>
        <v>0</v>
      </c>
      <c r="R87" s="14">
        <f t="shared" si="0"/>
        <v>0</v>
      </c>
      <c r="S87" s="18">
        <f t="shared" si="0"/>
        <v>0</v>
      </c>
      <c r="T87" s="19">
        <f t="shared" si="1"/>
        <v>0</v>
      </c>
      <c r="U87" s="14">
        <f t="shared" si="1"/>
        <v>0</v>
      </c>
      <c r="V87" s="14">
        <f t="shared" si="1"/>
        <v>0</v>
      </c>
      <c r="W87" s="14">
        <f t="shared" si="1"/>
        <v>0</v>
      </c>
      <c r="X87" s="14">
        <f t="shared" si="1"/>
        <v>0</v>
      </c>
      <c r="Y87" s="14">
        <f t="shared" si="1"/>
        <v>0</v>
      </c>
      <c r="Z87" s="14">
        <f t="shared" si="1"/>
        <v>0</v>
      </c>
      <c r="AA87" s="18">
        <f t="shared" si="1"/>
        <v>0</v>
      </c>
      <c r="AB87" s="19">
        <f t="shared" si="1"/>
        <v>1</v>
      </c>
      <c r="AC87" s="14">
        <f t="shared" si="1"/>
        <v>0</v>
      </c>
      <c r="AD87" s="14">
        <f t="shared" si="1"/>
        <v>1</v>
      </c>
      <c r="AE87" s="14">
        <f t="shared" si="1"/>
        <v>0</v>
      </c>
      <c r="AF87" s="14">
        <f t="shared" si="1"/>
        <v>1</v>
      </c>
      <c r="AG87" s="14">
        <f t="shared" si="1"/>
        <v>0</v>
      </c>
      <c r="AH87" s="14">
        <f t="shared" si="2"/>
        <v>1</v>
      </c>
      <c r="AI87" s="18">
        <f t="shared" si="2"/>
        <v>0</v>
      </c>
      <c r="AJ87" s="19">
        <f t="shared" si="2"/>
        <v>1</v>
      </c>
      <c r="AK87" s="14">
        <f t="shared" si="2"/>
        <v>0</v>
      </c>
      <c r="AL87" s="14">
        <f t="shared" si="2"/>
        <v>1</v>
      </c>
      <c r="AM87" s="14">
        <f t="shared" si="2"/>
        <v>0</v>
      </c>
      <c r="AN87" s="14">
        <f t="shared" si="2"/>
        <v>1</v>
      </c>
      <c r="AO87" s="14">
        <f t="shared" si="2"/>
        <v>0</v>
      </c>
      <c r="AP87" s="14">
        <f t="shared" si="2"/>
        <v>1</v>
      </c>
      <c r="AQ87" s="18">
        <f t="shared" si="2"/>
        <v>0</v>
      </c>
      <c r="AR87" s="17">
        <f t="shared" si="2"/>
        <v>0</v>
      </c>
      <c r="AS87" s="14">
        <f t="shared" si="2"/>
        <v>0</v>
      </c>
      <c r="AT87" s="14">
        <f t="shared" si="2"/>
        <v>0</v>
      </c>
      <c r="AU87" s="14">
        <f t="shared" si="2"/>
        <v>0</v>
      </c>
      <c r="AV87" s="9">
        <f t="shared" si="3"/>
        <v>28</v>
      </c>
    </row>
    <row r="88" spans="2:48" s="478" customFormat="1" ht="16.5" customHeight="1" outlineLevel="1" x14ac:dyDescent="0.2">
      <c r="B88" s="22" t="s">
        <v>49</v>
      </c>
      <c r="C88" s="23"/>
      <c r="D88" s="19">
        <f t="shared" si="0"/>
        <v>1</v>
      </c>
      <c r="E88" s="14">
        <f t="shared" si="0"/>
        <v>0</v>
      </c>
      <c r="F88" s="14">
        <f t="shared" si="0"/>
        <v>0</v>
      </c>
      <c r="G88" s="14">
        <f t="shared" si="0"/>
        <v>0</v>
      </c>
      <c r="H88" s="14">
        <f t="shared" si="0"/>
        <v>0</v>
      </c>
      <c r="I88" s="14">
        <f t="shared" si="0"/>
        <v>0</v>
      </c>
      <c r="J88" s="14">
        <f t="shared" si="0"/>
        <v>1</v>
      </c>
      <c r="K88" s="18">
        <f t="shared" si="0"/>
        <v>0</v>
      </c>
      <c r="L88" s="19">
        <f t="shared" si="0"/>
        <v>0</v>
      </c>
      <c r="M88" s="14">
        <f t="shared" si="0"/>
        <v>0</v>
      </c>
      <c r="N88" s="14">
        <f t="shared" si="0"/>
        <v>1</v>
      </c>
      <c r="O88" s="14">
        <f t="shared" si="0"/>
        <v>0</v>
      </c>
      <c r="P88" s="14">
        <f t="shared" si="0"/>
        <v>1</v>
      </c>
      <c r="Q88" s="14">
        <f t="shared" si="0"/>
        <v>0</v>
      </c>
      <c r="R88" s="14">
        <f t="shared" si="0"/>
        <v>1</v>
      </c>
      <c r="S88" s="18">
        <f t="shared" si="0"/>
        <v>0</v>
      </c>
      <c r="T88" s="19">
        <f t="shared" si="1"/>
        <v>1</v>
      </c>
      <c r="U88" s="14">
        <f t="shared" si="1"/>
        <v>0</v>
      </c>
      <c r="V88" s="14">
        <f t="shared" si="1"/>
        <v>1</v>
      </c>
      <c r="W88" s="14">
        <f t="shared" si="1"/>
        <v>0</v>
      </c>
      <c r="X88" s="14">
        <f t="shared" si="1"/>
        <v>1</v>
      </c>
      <c r="Y88" s="14">
        <f t="shared" si="1"/>
        <v>0</v>
      </c>
      <c r="Z88" s="14">
        <f t="shared" si="1"/>
        <v>1</v>
      </c>
      <c r="AA88" s="18">
        <f t="shared" si="1"/>
        <v>0</v>
      </c>
      <c r="AB88" s="19">
        <f t="shared" si="1"/>
        <v>1</v>
      </c>
      <c r="AC88" s="14">
        <f t="shared" si="1"/>
        <v>0</v>
      </c>
      <c r="AD88" s="14">
        <f t="shared" si="1"/>
        <v>1</v>
      </c>
      <c r="AE88" s="14">
        <f t="shared" si="1"/>
        <v>0</v>
      </c>
      <c r="AF88" s="14">
        <f t="shared" si="1"/>
        <v>1</v>
      </c>
      <c r="AG88" s="14">
        <f t="shared" si="1"/>
        <v>0</v>
      </c>
      <c r="AH88" s="14">
        <f t="shared" si="2"/>
        <v>1</v>
      </c>
      <c r="AI88" s="18">
        <f t="shared" si="2"/>
        <v>0</v>
      </c>
      <c r="AJ88" s="19">
        <f t="shared" si="2"/>
        <v>0</v>
      </c>
      <c r="AK88" s="14">
        <f t="shared" si="2"/>
        <v>0</v>
      </c>
      <c r="AL88" s="14">
        <f t="shared" si="2"/>
        <v>0</v>
      </c>
      <c r="AM88" s="14">
        <f t="shared" si="2"/>
        <v>0</v>
      </c>
      <c r="AN88" s="14">
        <f t="shared" si="2"/>
        <v>1</v>
      </c>
      <c r="AO88" s="14">
        <f t="shared" si="2"/>
        <v>0</v>
      </c>
      <c r="AP88" s="14">
        <f t="shared" si="2"/>
        <v>1</v>
      </c>
      <c r="AQ88" s="18">
        <f t="shared" si="2"/>
        <v>0</v>
      </c>
      <c r="AR88" s="17">
        <f t="shared" si="2"/>
        <v>0</v>
      </c>
      <c r="AS88" s="14">
        <f t="shared" si="2"/>
        <v>0</v>
      </c>
      <c r="AT88" s="14">
        <f t="shared" si="2"/>
        <v>0</v>
      </c>
      <c r="AU88" s="14">
        <f t="shared" si="2"/>
        <v>0</v>
      </c>
      <c r="AV88" s="9">
        <f t="shared" si="3"/>
        <v>30</v>
      </c>
    </row>
    <row r="89" spans="2:48" s="478" customFormat="1" ht="16.5" customHeight="1" outlineLevel="1" x14ac:dyDescent="0.2">
      <c r="B89" s="22" t="s">
        <v>50</v>
      </c>
      <c r="C89" s="20"/>
      <c r="D89" s="19">
        <f t="shared" si="0"/>
        <v>0</v>
      </c>
      <c r="E89" s="14">
        <f t="shared" si="0"/>
        <v>0</v>
      </c>
      <c r="F89" s="14">
        <f t="shared" si="0"/>
        <v>0</v>
      </c>
      <c r="G89" s="14">
        <f t="shared" si="0"/>
        <v>0</v>
      </c>
      <c r="H89" s="14">
        <f t="shared" si="0"/>
        <v>0</v>
      </c>
      <c r="I89" s="14">
        <f t="shared" si="0"/>
        <v>0</v>
      </c>
      <c r="J89" s="14">
        <f t="shared" si="0"/>
        <v>0</v>
      </c>
      <c r="K89" s="18">
        <f t="shared" si="0"/>
        <v>0</v>
      </c>
      <c r="L89" s="19">
        <f t="shared" si="0"/>
        <v>1</v>
      </c>
      <c r="M89" s="14">
        <f t="shared" si="0"/>
        <v>0</v>
      </c>
      <c r="N89" s="14">
        <f t="shared" si="0"/>
        <v>1</v>
      </c>
      <c r="O89" s="14">
        <f t="shared" si="0"/>
        <v>0</v>
      </c>
      <c r="P89" s="14">
        <f t="shared" si="0"/>
        <v>0</v>
      </c>
      <c r="Q89" s="14">
        <f t="shared" si="0"/>
        <v>0</v>
      </c>
      <c r="R89" s="14">
        <f t="shared" si="0"/>
        <v>0</v>
      </c>
      <c r="S89" s="18">
        <f t="shared" si="0"/>
        <v>0</v>
      </c>
      <c r="T89" s="19">
        <f t="shared" si="1"/>
        <v>0</v>
      </c>
      <c r="U89" s="14">
        <f t="shared" si="1"/>
        <v>0</v>
      </c>
      <c r="V89" s="14">
        <f t="shared" si="1"/>
        <v>0</v>
      </c>
      <c r="W89" s="14">
        <f t="shared" si="1"/>
        <v>0</v>
      </c>
      <c r="X89" s="14">
        <f t="shared" si="1"/>
        <v>1</v>
      </c>
      <c r="Y89" s="14">
        <f t="shared" si="1"/>
        <v>0</v>
      </c>
      <c r="Z89" s="14">
        <f t="shared" si="1"/>
        <v>0</v>
      </c>
      <c r="AA89" s="18">
        <f t="shared" si="1"/>
        <v>0</v>
      </c>
      <c r="AB89" s="19">
        <f t="shared" si="1"/>
        <v>1</v>
      </c>
      <c r="AC89" s="14">
        <f t="shared" si="1"/>
        <v>0</v>
      </c>
      <c r="AD89" s="14">
        <f t="shared" si="1"/>
        <v>0</v>
      </c>
      <c r="AE89" s="14">
        <f t="shared" si="1"/>
        <v>0</v>
      </c>
      <c r="AF89" s="14">
        <f t="shared" si="1"/>
        <v>0</v>
      </c>
      <c r="AG89" s="14">
        <f t="shared" si="1"/>
        <v>0</v>
      </c>
      <c r="AH89" s="14">
        <f t="shared" si="2"/>
        <v>1</v>
      </c>
      <c r="AI89" s="18">
        <f t="shared" si="2"/>
        <v>0</v>
      </c>
      <c r="AJ89" s="19">
        <f t="shared" si="2"/>
        <v>1</v>
      </c>
      <c r="AK89" s="14">
        <f t="shared" si="2"/>
        <v>0</v>
      </c>
      <c r="AL89" s="14">
        <f t="shared" si="2"/>
        <v>1</v>
      </c>
      <c r="AM89" s="14">
        <f t="shared" si="2"/>
        <v>0</v>
      </c>
      <c r="AN89" s="14">
        <f t="shared" si="2"/>
        <v>0</v>
      </c>
      <c r="AO89" s="14">
        <f t="shared" si="2"/>
        <v>0</v>
      </c>
      <c r="AP89" s="14">
        <f t="shared" si="2"/>
        <v>0</v>
      </c>
      <c r="AQ89" s="18">
        <f t="shared" si="2"/>
        <v>0</v>
      </c>
      <c r="AR89" s="17">
        <f t="shared" si="2"/>
        <v>0</v>
      </c>
      <c r="AS89" s="14">
        <f t="shared" si="2"/>
        <v>0</v>
      </c>
      <c r="AT89" s="14">
        <f t="shared" si="2"/>
        <v>0</v>
      </c>
      <c r="AU89" s="14">
        <f t="shared" si="2"/>
        <v>0</v>
      </c>
      <c r="AV89" s="9">
        <f t="shared" si="3"/>
        <v>14</v>
      </c>
    </row>
    <row r="90" spans="2:48" s="478" customFormat="1" ht="16.5" customHeight="1" outlineLevel="1" x14ac:dyDescent="0.2">
      <c r="B90" s="22" t="s">
        <v>51</v>
      </c>
      <c r="C90" s="20"/>
      <c r="D90" s="19">
        <f t="shared" si="0"/>
        <v>1</v>
      </c>
      <c r="E90" s="14">
        <f t="shared" si="0"/>
        <v>0</v>
      </c>
      <c r="F90" s="14">
        <f t="shared" si="0"/>
        <v>1</v>
      </c>
      <c r="G90" s="14">
        <f t="shared" si="0"/>
        <v>0</v>
      </c>
      <c r="H90" s="14">
        <f t="shared" si="0"/>
        <v>1</v>
      </c>
      <c r="I90" s="14">
        <f t="shared" si="0"/>
        <v>0</v>
      </c>
      <c r="J90" s="14">
        <f t="shared" si="0"/>
        <v>1</v>
      </c>
      <c r="K90" s="18">
        <f t="shared" si="0"/>
        <v>0</v>
      </c>
      <c r="L90" s="19">
        <f t="shared" si="0"/>
        <v>1</v>
      </c>
      <c r="M90" s="14">
        <f t="shared" si="0"/>
        <v>0</v>
      </c>
      <c r="N90" s="14">
        <f t="shared" si="0"/>
        <v>1</v>
      </c>
      <c r="O90" s="14">
        <f t="shared" si="0"/>
        <v>0</v>
      </c>
      <c r="P90" s="14">
        <f t="shared" si="0"/>
        <v>1</v>
      </c>
      <c r="Q90" s="14">
        <f t="shared" si="0"/>
        <v>0</v>
      </c>
      <c r="R90" s="14">
        <f t="shared" si="0"/>
        <v>1</v>
      </c>
      <c r="S90" s="18">
        <f t="shared" si="0"/>
        <v>0</v>
      </c>
      <c r="T90" s="19">
        <f t="shared" si="1"/>
        <v>1</v>
      </c>
      <c r="U90" s="14">
        <f t="shared" si="1"/>
        <v>0</v>
      </c>
      <c r="V90" s="14">
        <f t="shared" si="1"/>
        <v>1</v>
      </c>
      <c r="W90" s="14">
        <f t="shared" si="1"/>
        <v>0</v>
      </c>
      <c r="X90" s="14">
        <f t="shared" si="1"/>
        <v>0</v>
      </c>
      <c r="Y90" s="14">
        <f t="shared" si="1"/>
        <v>0</v>
      </c>
      <c r="Z90" s="14">
        <f t="shared" si="1"/>
        <v>0</v>
      </c>
      <c r="AA90" s="18">
        <f t="shared" si="1"/>
        <v>0</v>
      </c>
      <c r="AB90" s="19">
        <f t="shared" si="1"/>
        <v>0</v>
      </c>
      <c r="AC90" s="14">
        <f t="shared" si="1"/>
        <v>0</v>
      </c>
      <c r="AD90" s="14">
        <f t="shared" si="1"/>
        <v>0</v>
      </c>
      <c r="AE90" s="14">
        <f t="shared" si="1"/>
        <v>0</v>
      </c>
      <c r="AF90" s="14">
        <f t="shared" si="1"/>
        <v>0</v>
      </c>
      <c r="AG90" s="14">
        <f t="shared" si="1"/>
        <v>0</v>
      </c>
      <c r="AH90" s="14">
        <f t="shared" si="2"/>
        <v>0</v>
      </c>
      <c r="AI90" s="18">
        <f t="shared" si="2"/>
        <v>0</v>
      </c>
      <c r="AJ90" s="19">
        <f t="shared" si="2"/>
        <v>1</v>
      </c>
      <c r="AK90" s="14">
        <f t="shared" si="2"/>
        <v>0</v>
      </c>
      <c r="AL90" s="14">
        <f t="shared" si="2"/>
        <v>1</v>
      </c>
      <c r="AM90" s="14">
        <f t="shared" si="2"/>
        <v>0</v>
      </c>
      <c r="AN90" s="14">
        <f t="shared" si="2"/>
        <v>1</v>
      </c>
      <c r="AO90" s="14">
        <f t="shared" si="2"/>
        <v>0</v>
      </c>
      <c r="AP90" s="14">
        <f t="shared" si="2"/>
        <v>1</v>
      </c>
      <c r="AQ90" s="18">
        <f t="shared" si="2"/>
        <v>0</v>
      </c>
      <c r="AR90" s="17">
        <f t="shared" si="2"/>
        <v>0</v>
      </c>
      <c r="AS90" s="14">
        <f t="shared" si="2"/>
        <v>0</v>
      </c>
      <c r="AT90" s="14">
        <f t="shared" si="2"/>
        <v>0</v>
      </c>
      <c r="AU90" s="14">
        <f t="shared" si="2"/>
        <v>0</v>
      </c>
      <c r="AV90" s="9">
        <f t="shared" si="3"/>
        <v>28</v>
      </c>
    </row>
    <row r="91" spans="2:48" s="478" customFormat="1" ht="16.5" customHeight="1" outlineLevel="1" x14ac:dyDescent="0.2">
      <c r="B91" s="22" t="s">
        <v>52</v>
      </c>
      <c r="C91" s="20"/>
      <c r="D91" s="19">
        <f t="shared" si="0"/>
        <v>0</v>
      </c>
      <c r="E91" s="14">
        <f t="shared" si="0"/>
        <v>0</v>
      </c>
      <c r="F91" s="14">
        <f t="shared" si="0"/>
        <v>1</v>
      </c>
      <c r="G91" s="14">
        <f t="shared" si="0"/>
        <v>0</v>
      </c>
      <c r="H91" s="14">
        <f t="shared" si="0"/>
        <v>1</v>
      </c>
      <c r="I91" s="14">
        <f t="shared" si="0"/>
        <v>0</v>
      </c>
      <c r="J91" s="14">
        <f t="shared" si="0"/>
        <v>0</v>
      </c>
      <c r="K91" s="18">
        <f t="shared" si="0"/>
        <v>0</v>
      </c>
      <c r="L91" s="19">
        <f t="shared" si="0"/>
        <v>1</v>
      </c>
      <c r="M91" s="14">
        <f t="shared" si="0"/>
        <v>0</v>
      </c>
      <c r="N91" s="14">
        <f t="shared" si="0"/>
        <v>1</v>
      </c>
      <c r="O91" s="14">
        <f t="shared" si="0"/>
        <v>0</v>
      </c>
      <c r="P91" s="14">
        <f t="shared" si="0"/>
        <v>1</v>
      </c>
      <c r="Q91" s="14">
        <f t="shared" si="0"/>
        <v>0</v>
      </c>
      <c r="R91" s="14">
        <f t="shared" si="0"/>
        <v>1</v>
      </c>
      <c r="S91" s="18">
        <f t="shared" si="0"/>
        <v>0</v>
      </c>
      <c r="T91" s="19">
        <f t="shared" si="1"/>
        <v>0</v>
      </c>
      <c r="U91" s="14">
        <f t="shared" si="1"/>
        <v>0</v>
      </c>
      <c r="V91" s="14">
        <f t="shared" si="1"/>
        <v>1</v>
      </c>
      <c r="W91" s="14">
        <f t="shared" si="1"/>
        <v>0</v>
      </c>
      <c r="X91" s="14">
        <f t="shared" si="1"/>
        <v>0</v>
      </c>
      <c r="Y91" s="14">
        <f t="shared" si="1"/>
        <v>0</v>
      </c>
      <c r="Z91" s="14">
        <f t="shared" si="1"/>
        <v>1</v>
      </c>
      <c r="AA91" s="18">
        <f t="shared" si="1"/>
        <v>0</v>
      </c>
      <c r="AB91" s="19">
        <f t="shared" si="1"/>
        <v>1</v>
      </c>
      <c r="AC91" s="14">
        <f t="shared" si="1"/>
        <v>0</v>
      </c>
      <c r="AD91" s="14">
        <f t="shared" si="1"/>
        <v>0</v>
      </c>
      <c r="AE91" s="14">
        <f t="shared" si="1"/>
        <v>0</v>
      </c>
      <c r="AF91" s="14">
        <f t="shared" si="1"/>
        <v>1</v>
      </c>
      <c r="AG91" s="14">
        <f t="shared" si="1"/>
        <v>0</v>
      </c>
      <c r="AH91" s="14">
        <f t="shared" si="2"/>
        <v>1</v>
      </c>
      <c r="AI91" s="18">
        <f t="shared" si="2"/>
        <v>0</v>
      </c>
      <c r="AJ91" s="19">
        <f t="shared" si="2"/>
        <v>1</v>
      </c>
      <c r="AK91" s="14">
        <f t="shared" si="2"/>
        <v>0</v>
      </c>
      <c r="AL91" s="14">
        <f t="shared" si="2"/>
        <v>1</v>
      </c>
      <c r="AM91" s="14">
        <f t="shared" si="2"/>
        <v>0</v>
      </c>
      <c r="AN91" s="14">
        <f t="shared" si="2"/>
        <v>1</v>
      </c>
      <c r="AO91" s="14">
        <f t="shared" si="2"/>
        <v>0</v>
      </c>
      <c r="AP91" s="14">
        <f t="shared" si="2"/>
        <v>1</v>
      </c>
      <c r="AQ91" s="18">
        <f t="shared" si="2"/>
        <v>0</v>
      </c>
      <c r="AR91" s="17">
        <f t="shared" si="2"/>
        <v>0</v>
      </c>
      <c r="AS91" s="14">
        <f t="shared" si="2"/>
        <v>0</v>
      </c>
      <c r="AT91" s="14">
        <f t="shared" si="2"/>
        <v>0</v>
      </c>
      <c r="AU91" s="14">
        <f t="shared" si="2"/>
        <v>0</v>
      </c>
      <c r="AV91" s="9">
        <f t="shared" si="3"/>
        <v>30</v>
      </c>
    </row>
    <row r="92" spans="2:48" s="478" customFormat="1" ht="16.5" customHeight="1" outlineLevel="1" x14ac:dyDescent="0.2">
      <c r="B92" s="22" t="s">
        <v>53</v>
      </c>
      <c r="C92" s="20"/>
      <c r="D92" s="19">
        <f t="shared" si="0"/>
        <v>1</v>
      </c>
      <c r="E92" s="14">
        <f t="shared" si="0"/>
        <v>0</v>
      </c>
      <c r="F92" s="14">
        <f t="shared" si="0"/>
        <v>1</v>
      </c>
      <c r="G92" s="14">
        <f t="shared" si="0"/>
        <v>0</v>
      </c>
      <c r="H92" s="14">
        <f t="shared" si="0"/>
        <v>1</v>
      </c>
      <c r="I92" s="14">
        <f t="shared" si="0"/>
        <v>0</v>
      </c>
      <c r="J92" s="14">
        <f t="shared" si="0"/>
        <v>1</v>
      </c>
      <c r="K92" s="18">
        <f t="shared" si="0"/>
        <v>0</v>
      </c>
      <c r="L92" s="19">
        <f t="shared" si="0"/>
        <v>0</v>
      </c>
      <c r="M92" s="14">
        <f t="shared" si="0"/>
        <v>0</v>
      </c>
      <c r="N92" s="14">
        <f t="shared" si="0"/>
        <v>0</v>
      </c>
      <c r="O92" s="14">
        <f t="shared" si="0"/>
        <v>0</v>
      </c>
      <c r="P92" s="14">
        <f t="shared" si="0"/>
        <v>0</v>
      </c>
      <c r="Q92" s="14">
        <f t="shared" si="0"/>
        <v>0</v>
      </c>
      <c r="R92" s="14">
        <f t="shared" si="0"/>
        <v>0</v>
      </c>
      <c r="S92" s="18">
        <f t="shared" si="0"/>
        <v>0</v>
      </c>
      <c r="T92" s="19">
        <f t="shared" si="1"/>
        <v>0</v>
      </c>
      <c r="U92" s="14">
        <f t="shared" si="1"/>
        <v>0</v>
      </c>
      <c r="V92" s="14">
        <f t="shared" si="1"/>
        <v>1</v>
      </c>
      <c r="W92" s="14">
        <f t="shared" si="1"/>
        <v>0</v>
      </c>
      <c r="X92" s="14">
        <f t="shared" si="1"/>
        <v>1</v>
      </c>
      <c r="Y92" s="14">
        <f t="shared" si="1"/>
        <v>0</v>
      </c>
      <c r="Z92" s="14">
        <f t="shared" si="1"/>
        <v>1</v>
      </c>
      <c r="AA92" s="18">
        <f t="shared" si="1"/>
        <v>0</v>
      </c>
      <c r="AB92" s="19">
        <f t="shared" si="1"/>
        <v>0</v>
      </c>
      <c r="AC92" s="14">
        <f t="shared" si="1"/>
        <v>0</v>
      </c>
      <c r="AD92" s="14">
        <f t="shared" si="1"/>
        <v>0</v>
      </c>
      <c r="AE92" s="14">
        <f t="shared" si="1"/>
        <v>0</v>
      </c>
      <c r="AF92" s="14">
        <f t="shared" si="1"/>
        <v>0</v>
      </c>
      <c r="AG92" s="14">
        <f t="shared" si="1"/>
        <v>0</v>
      </c>
      <c r="AH92" s="14">
        <f t="shared" si="2"/>
        <v>0</v>
      </c>
      <c r="AI92" s="18">
        <f t="shared" si="2"/>
        <v>0</v>
      </c>
      <c r="AJ92" s="19">
        <f t="shared" si="2"/>
        <v>1</v>
      </c>
      <c r="AK92" s="14">
        <f t="shared" si="2"/>
        <v>0</v>
      </c>
      <c r="AL92" s="14">
        <f t="shared" si="2"/>
        <v>1</v>
      </c>
      <c r="AM92" s="14">
        <f t="shared" si="2"/>
        <v>0</v>
      </c>
      <c r="AN92" s="14">
        <f t="shared" si="2"/>
        <v>1</v>
      </c>
      <c r="AO92" s="14">
        <f t="shared" si="2"/>
        <v>0</v>
      </c>
      <c r="AP92" s="14">
        <f t="shared" si="2"/>
        <v>1</v>
      </c>
      <c r="AQ92" s="18">
        <f t="shared" si="2"/>
        <v>0</v>
      </c>
      <c r="AR92" s="17">
        <f t="shared" si="2"/>
        <v>0</v>
      </c>
      <c r="AS92" s="14">
        <f t="shared" si="2"/>
        <v>0</v>
      </c>
      <c r="AT92" s="14">
        <f t="shared" si="2"/>
        <v>0</v>
      </c>
      <c r="AU92" s="14">
        <f t="shared" si="2"/>
        <v>0</v>
      </c>
      <c r="AV92" s="9">
        <f t="shared" si="3"/>
        <v>22</v>
      </c>
    </row>
    <row r="93" spans="2:48" s="478" customFormat="1" ht="16.5" customHeight="1" outlineLevel="1" x14ac:dyDescent="0.2">
      <c r="B93" s="22" t="s">
        <v>116</v>
      </c>
      <c r="C93" s="20"/>
      <c r="D93" s="19">
        <f t="shared" si="0"/>
        <v>1</v>
      </c>
      <c r="E93" s="14">
        <f t="shared" si="0"/>
        <v>0</v>
      </c>
      <c r="F93" s="14">
        <f t="shared" si="0"/>
        <v>1</v>
      </c>
      <c r="G93" s="14">
        <f t="shared" si="0"/>
        <v>0</v>
      </c>
      <c r="H93" s="14">
        <f t="shared" si="0"/>
        <v>1</v>
      </c>
      <c r="I93" s="14">
        <f t="shared" si="0"/>
        <v>0</v>
      </c>
      <c r="J93" s="14">
        <f t="shared" si="0"/>
        <v>1</v>
      </c>
      <c r="K93" s="18">
        <f t="shared" si="0"/>
        <v>0</v>
      </c>
      <c r="L93" s="19">
        <f t="shared" si="0"/>
        <v>0</v>
      </c>
      <c r="M93" s="14">
        <f t="shared" si="0"/>
        <v>0</v>
      </c>
      <c r="N93" s="14">
        <f t="shared" si="0"/>
        <v>0</v>
      </c>
      <c r="O93" s="14">
        <f t="shared" si="0"/>
        <v>0</v>
      </c>
      <c r="P93" s="14">
        <f t="shared" si="0"/>
        <v>0</v>
      </c>
      <c r="Q93" s="14">
        <f t="shared" si="0"/>
        <v>0</v>
      </c>
      <c r="R93" s="14">
        <f t="shared" si="0"/>
        <v>0</v>
      </c>
      <c r="S93" s="18">
        <f t="shared" si="0"/>
        <v>0</v>
      </c>
      <c r="T93" s="19">
        <f t="shared" si="1"/>
        <v>1</v>
      </c>
      <c r="U93" s="14">
        <f t="shared" si="1"/>
        <v>0</v>
      </c>
      <c r="V93" s="14">
        <f t="shared" si="1"/>
        <v>1</v>
      </c>
      <c r="W93" s="14">
        <f t="shared" si="1"/>
        <v>0</v>
      </c>
      <c r="X93" s="14">
        <f t="shared" si="1"/>
        <v>1</v>
      </c>
      <c r="Y93" s="14">
        <f t="shared" si="1"/>
        <v>0</v>
      </c>
      <c r="Z93" s="14">
        <f t="shared" si="1"/>
        <v>1</v>
      </c>
      <c r="AA93" s="18">
        <f t="shared" si="1"/>
        <v>0</v>
      </c>
      <c r="AB93" s="19">
        <f t="shared" si="1"/>
        <v>0</v>
      </c>
      <c r="AC93" s="14">
        <f t="shared" si="1"/>
        <v>0</v>
      </c>
      <c r="AD93" s="14">
        <f t="shared" si="1"/>
        <v>0</v>
      </c>
      <c r="AE93" s="14">
        <f t="shared" si="1"/>
        <v>0</v>
      </c>
      <c r="AF93" s="14">
        <f t="shared" si="1"/>
        <v>0</v>
      </c>
      <c r="AG93" s="14">
        <f t="shared" si="1"/>
        <v>0</v>
      </c>
      <c r="AH93" s="14">
        <f t="shared" si="2"/>
        <v>0</v>
      </c>
      <c r="AI93" s="18">
        <f t="shared" si="2"/>
        <v>0</v>
      </c>
      <c r="AJ93" s="19">
        <f t="shared" si="2"/>
        <v>0</v>
      </c>
      <c r="AK93" s="14">
        <f t="shared" si="2"/>
        <v>0</v>
      </c>
      <c r="AL93" s="14">
        <f t="shared" si="2"/>
        <v>0</v>
      </c>
      <c r="AM93" s="14">
        <f t="shared" si="2"/>
        <v>0</v>
      </c>
      <c r="AN93" s="14">
        <f t="shared" si="2"/>
        <v>0</v>
      </c>
      <c r="AO93" s="14">
        <f t="shared" si="2"/>
        <v>0</v>
      </c>
      <c r="AP93" s="14">
        <f t="shared" si="2"/>
        <v>0</v>
      </c>
      <c r="AQ93" s="18">
        <f t="shared" si="2"/>
        <v>0</v>
      </c>
      <c r="AR93" s="17">
        <f t="shared" si="2"/>
        <v>0</v>
      </c>
      <c r="AS93" s="14">
        <f t="shared" si="2"/>
        <v>0</v>
      </c>
      <c r="AT93" s="14">
        <f t="shared" si="2"/>
        <v>0</v>
      </c>
      <c r="AU93" s="14">
        <f t="shared" si="2"/>
        <v>0</v>
      </c>
      <c r="AV93" s="9">
        <f t="shared" si="3"/>
        <v>16</v>
      </c>
    </row>
    <row r="94" spans="2:48" s="478" customFormat="1" ht="18" customHeight="1" outlineLevel="1" x14ac:dyDescent="0.2">
      <c r="B94" s="122"/>
      <c r="C94" s="20"/>
      <c r="D94" s="19">
        <f t="shared" si="0"/>
        <v>0</v>
      </c>
      <c r="E94" s="14">
        <f t="shared" si="0"/>
        <v>0</v>
      </c>
      <c r="F94" s="14">
        <f t="shared" si="0"/>
        <v>0</v>
      </c>
      <c r="G94" s="14">
        <f t="shared" si="0"/>
        <v>0</v>
      </c>
      <c r="H94" s="14">
        <f t="shared" si="0"/>
        <v>0</v>
      </c>
      <c r="I94" s="14">
        <f t="shared" si="0"/>
        <v>0</v>
      </c>
      <c r="J94" s="14">
        <f t="shared" si="0"/>
        <v>0</v>
      </c>
      <c r="K94" s="18">
        <f t="shared" si="0"/>
        <v>0</v>
      </c>
      <c r="L94" s="19">
        <f t="shared" si="0"/>
        <v>0</v>
      </c>
      <c r="M94" s="14">
        <f t="shared" si="0"/>
        <v>0</v>
      </c>
      <c r="N94" s="14">
        <f t="shared" si="0"/>
        <v>0</v>
      </c>
      <c r="O94" s="14">
        <f t="shared" si="0"/>
        <v>0</v>
      </c>
      <c r="P94" s="14">
        <f t="shared" si="0"/>
        <v>0</v>
      </c>
      <c r="Q94" s="14">
        <f t="shared" si="0"/>
        <v>0</v>
      </c>
      <c r="R94" s="14">
        <f t="shared" si="0"/>
        <v>0</v>
      </c>
      <c r="S94" s="18">
        <f t="shared" si="0"/>
        <v>0</v>
      </c>
      <c r="T94" s="19">
        <f t="shared" si="1"/>
        <v>0</v>
      </c>
      <c r="U94" s="14">
        <f t="shared" si="1"/>
        <v>0</v>
      </c>
      <c r="V94" s="14">
        <f t="shared" si="1"/>
        <v>0</v>
      </c>
      <c r="W94" s="14">
        <f t="shared" si="1"/>
        <v>0</v>
      </c>
      <c r="X94" s="14">
        <f t="shared" si="1"/>
        <v>0</v>
      </c>
      <c r="Y94" s="14">
        <f t="shared" si="1"/>
        <v>0</v>
      </c>
      <c r="Z94" s="14">
        <f t="shared" si="1"/>
        <v>0</v>
      </c>
      <c r="AA94" s="18">
        <f t="shared" si="1"/>
        <v>0</v>
      </c>
      <c r="AB94" s="19">
        <f t="shared" si="1"/>
        <v>0</v>
      </c>
      <c r="AC94" s="14">
        <f t="shared" si="1"/>
        <v>0</v>
      </c>
      <c r="AD94" s="14">
        <f t="shared" si="1"/>
        <v>0</v>
      </c>
      <c r="AE94" s="14">
        <f t="shared" si="1"/>
        <v>0</v>
      </c>
      <c r="AF94" s="14">
        <f t="shared" si="1"/>
        <v>0</v>
      </c>
      <c r="AG94" s="14">
        <f t="shared" si="1"/>
        <v>0</v>
      </c>
      <c r="AH94" s="14">
        <f t="shared" si="2"/>
        <v>0</v>
      </c>
      <c r="AI94" s="18">
        <f t="shared" si="2"/>
        <v>0</v>
      </c>
      <c r="AJ94" s="19">
        <f t="shared" si="2"/>
        <v>0</v>
      </c>
      <c r="AK94" s="14">
        <f t="shared" si="2"/>
        <v>0</v>
      </c>
      <c r="AL94" s="14">
        <f t="shared" si="2"/>
        <v>0</v>
      </c>
      <c r="AM94" s="14">
        <f t="shared" si="2"/>
        <v>0</v>
      </c>
      <c r="AN94" s="14">
        <f t="shared" si="2"/>
        <v>0</v>
      </c>
      <c r="AO94" s="14">
        <f t="shared" si="2"/>
        <v>0</v>
      </c>
      <c r="AP94" s="14">
        <f t="shared" si="2"/>
        <v>0</v>
      </c>
      <c r="AQ94" s="18">
        <f t="shared" si="2"/>
        <v>0</v>
      </c>
      <c r="AR94" s="17">
        <f t="shared" si="2"/>
        <v>0</v>
      </c>
      <c r="AS94" s="14">
        <f t="shared" si="2"/>
        <v>0</v>
      </c>
      <c r="AT94" s="14">
        <f t="shared" si="2"/>
        <v>0</v>
      </c>
      <c r="AU94" s="14">
        <f t="shared" si="2"/>
        <v>0</v>
      </c>
      <c r="AV94" s="9">
        <f t="shared" si="3"/>
        <v>0</v>
      </c>
    </row>
    <row r="95" spans="2:48" s="478" customFormat="1" ht="18" customHeight="1" outlineLevel="1" x14ac:dyDescent="0.2">
      <c r="B95" s="22" t="s">
        <v>121</v>
      </c>
      <c r="C95" s="20"/>
      <c r="D95" s="19">
        <f t="shared" si="0"/>
        <v>0</v>
      </c>
      <c r="E95" s="14">
        <f t="shared" si="0"/>
        <v>0</v>
      </c>
      <c r="F95" s="14">
        <f t="shared" si="0"/>
        <v>0</v>
      </c>
      <c r="G95" s="14">
        <f t="shared" si="0"/>
        <v>0</v>
      </c>
      <c r="H95" s="14">
        <f t="shared" si="0"/>
        <v>0</v>
      </c>
      <c r="I95" s="14">
        <f t="shared" si="0"/>
        <v>0</v>
      </c>
      <c r="J95" s="14">
        <f t="shared" si="0"/>
        <v>0</v>
      </c>
      <c r="K95" s="18">
        <f t="shared" si="0"/>
        <v>0</v>
      </c>
      <c r="L95" s="19">
        <f t="shared" si="0"/>
        <v>0</v>
      </c>
      <c r="M95" s="14">
        <f t="shared" si="0"/>
        <v>0</v>
      </c>
      <c r="N95" s="14">
        <f t="shared" si="0"/>
        <v>0</v>
      </c>
      <c r="O95" s="14">
        <f t="shared" si="0"/>
        <v>0</v>
      </c>
      <c r="P95" s="14">
        <f t="shared" si="0"/>
        <v>0</v>
      </c>
      <c r="Q95" s="14">
        <f t="shared" si="0"/>
        <v>0</v>
      </c>
      <c r="R95" s="14">
        <f t="shared" si="0"/>
        <v>0</v>
      </c>
      <c r="S95" s="18">
        <f t="shared" si="0"/>
        <v>0</v>
      </c>
      <c r="T95" s="19">
        <f t="shared" si="1"/>
        <v>0</v>
      </c>
      <c r="U95" s="14">
        <f t="shared" si="1"/>
        <v>0</v>
      </c>
      <c r="V95" s="14">
        <f t="shared" si="1"/>
        <v>0</v>
      </c>
      <c r="W95" s="14">
        <f t="shared" si="1"/>
        <v>0</v>
      </c>
      <c r="X95" s="14">
        <f t="shared" si="1"/>
        <v>0</v>
      </c>
      <c r="Y95" s="14">
        <f t="shared" si="1"/>
        <v>0</v>
      </c>
      <c r="Z95" s="14">
        <f t="shared" si="1"/>
        <v>0</v>
      </c>
      <c r="AA95" s="18">
        <f t="shared" si="1"/>
        <v>0</v>
      </c>
      <c r="AB95" s="19">
        <f t="shared" si="1"/>
        <v>0</v>
      </c>
      <c r="AC95" s="14">
        <f t="shared" si="1"/>
        <v>0</v>
      </c>
      <c r="AD95" s="14">
        <f t="shared" si="1"/>
        <v>0</v>
      </c>
      <c r="AE95" s="14">
        <f t="shared" si="1"/>
        <v>0</v>
      </c>
      <c r="AF95" s="14">
        <f t="shared" si="1"/>
        <v>0</v>
      </c>
      <c r="AG95" s="14">
        <f t="shared" si="1"/>
        <v>0</v>
      </c>
      <c r="AH95" s="14">
        <f t="shared" si="2"/>
        <v>0</v>
      </c>
      <c r="AI95" s="18">
        <f t="shared" si="2"/>
        <v>0</v>
      </c>
      <c r="AJ95" s="19">
        <f t="shared" si="2"/>
        <v>0</v>
      </c>
      <c r="AK95" s="14">
        <f t="shared" si="2"/>
        <v>0</v>
      </c>
      <c r="AL95" s="14">
        <f t="shared" si="2"/>
        <v>0</v>
      </c>
      <c r="AM95" s="14">
        <f t="shared" si="2"/>
        <v>0</v>
      </c>
      <c r="AN95" s="14">
        <f t="shared" si="2"/>
        <v>0</v>
      </c>
      <c r="AO95" s="14">
        <f t="shared" si="2"/>
        <v>0</v>
      </c>
      <c r="AP95" s="14">
        <f t="shared" si="2"/>
        <v>0</v>
      </c>
      <c r="AQ95" s="18">
        <f t="shared" si="2"/>
        <v>0</v>
      </c>
      <c r="AR95" s="17">
        <f t="shared" si="2"/>
        <v>0</v>
      </c>
      <c r="AS95" s="14">
        <f t="shared" si="2"/>
        <v>0</v>
      </c>
      <c r="AT95" s="14">
        <f t="shared" si="2"/>
        <v>0</v>
      </c>
      <c r="AU95" s="14">
        <f t="shared" si="2"/>
        <v>0</v>
      </c>
      <c r="AV95" s="9">
        <f t="shared" si="3"/>
        <v>0</v>
      </c>
    </row>
    <row r="96" spans="2:48" s="478" customFormat="1" ht="18" customHeight="1" outlineLevel="1" x14ac:dyDescent="0.2">
      <c r="B96" s="22"/>
      <c r="C96" s="20"/>
      <c r="D96" s="19">
        <f t="shared" si="0"/>
        <v>0</v>
      </c>
      <c r="E96" s="14">
        <f t="shared" si="0"/>
        <v>0</v>
      </c>
      <c r="F96" s="14">
        <f t="shared" si="0"/>
        <v>0</v>
      </c>
      <c r="G96" s="14">
        <f t="shared" si="0"/>
        <v>0</v>
      </c>
      <c r="H96" s="14">
        <f t="shared" si="0"/>
        <v>0</v>
      </c>
      <c r="I96" s="14">
        <f t="shared" si="0"/>
        <v>0</v>
      </c>
      <c r="J96" s="14">
        <f t="shared" si="0"/>
        <v>0</v>
      </c>
      <c r="K96" s="18">
        <f t="shared" si="0"/>
        <v>0</v>
      </c>
      <c r="L96" s="19">
        <f t="shared" si="0"/>
        <v>0</v>
      </c>
      <c r="M96" s="14">
        <f t="shared" si="0"/>
        <v>0</v>
      </c>
      <c r="N96" s="14">
        <f t="shared" si="0"/>
        <v>0</v>
      </c>
      <c r="O96" s="14">
        <f t="shared" si="0"/>
        <v>0</v>
      </c>
      <c r="P96" s="14">
        <f t="shared" si="0"/>
        <v>0</v>
      </c>
      <c r="Q96" s="14">
        <f t="shared" si="0"/>
        <v>0</v>
      </c>
      <c r="R96" s="14">
        <f t="shared" si="0"/>
        <v>0</v>
      </c>
      <c r="S96" s="18">
        <f t="shared" si="0"/>
        <v>0</v>
      </c>
      <c r="T96" s="19">
        <f t="shared" si="1"/>
        <v>0</v>
      </c>
      <c r="U96" s="14">
        <f t="shared" si="1"/>
        <v>0</v>
      </c>
      <c r="V96" s="14">
        <f t="shared" si="1"/>
        <v>0</v>
      </c>
      <c r="W96" s="14">
        <f t="shared" si="1"/>
        <v>0</v>
      </c>
      <c r="X96" s="14">
        <f t="shared" si="1"/>
        <v>0</v>
      </c>
      <c r="Y96" s="14">
        <f t="shared" si="1"/>
        <v>0</v>
      </c>
      <c r="Z96" s="14">
        <f t="shared" si="1"/>
        <v>0</v>
      </c>
      <c r="AA96" s="18">
        <f t="shared" si="1"/>
        <v>0</v>
      </c>
      <c r="AB96" s="19">
        <f t="shared" si="1"/>
        <v>0</v>
      </c>
      <c r="AC96" s="14">
        <f t="shared" si="1"/>
        <v>0</v>
      </c>
      <c r="AD96" s="14">
        <f t="shared" si="1"/>
        <v>0</v>
      </c>
      <c r="AE96" s="14">
        <f t="shared" si="1"/>
        <v>0</v>
      </c>
      <c r="AF96" s="14">
        <f t="shared" si="1"/>
        <v>0</v>
      </c>
      <c r="AG96" s="14">
        <f t="shared" si="1"/>
        <v>0</v>
      </c>
      <c r="AH96" s="14">
        <f t="shared" si="2"/>
        <v>0</v>
      </c>
      <c r="AI96" s="18">
        <f t="shared" si="2"/>
        <v>0</v>
      </c>
      <c r="AJ96" s="19">
        <f t="shared" si="2"/>
        <v>0</v>
      </c>
      <c r="AK96" s="14">
        <f t="shared" si="2"/>
        <v>0</v>
      </c>
      <c r="AL96" s="14">
        <f t="shared" si="2"/>
        <v>0</v>
      </c>
      <c r="AM96" s="14">
        <f t="shared" si="2"/>
        <v>0</v>
      </c>
      <c r="AN96" s="14">
        <f t="shared" si="2"/>
        <v>0</v>
      </c>
      <c r="AO96" s="14">
        <f t="shared" si="2"/>
        <v>0</v>
      </c>
      <c r="AP96" s="14">
        <f t="shared" si="2"/>
        <v>0</v>
      </c>
      <c r="AQ96" s="18">
        <f t="shared" si="2"/>
        <v>0</v>
      </c>
      <c r="AR96" s="17">
        <f t="shared" si="2"/>
        <v>0</v>
      </c>
      <c r="AS96" s="14">
        <f t="shared" si="2"/>
        <v>0</v>
      </c>
      <c r="AT96" s="14">
        <f t="shared" si="2"/>
        <v>0</v>
      </c>
      <c r="AU96" s="14">
        <f t="shared" si="2"/>
        <v>0</v>
      </c>
      <c r="AV96" s="9">
        <f t="shared" si="3"/>
        <v>0</v>
      </c>
    </row>
    <row r="97" spans="1:48" s="478" customFormat="1" ht="16.5" customHeight="1" outlineLevel="1" x14ac:dyDescent="0.2">
      <c r="B97" s="22"/>
      <c r="C97" s="20"/>
      <c r="D97" s="19">
        <f t="shared" si="0"/>
        <v>0</v>
      </c>
      <c r="E97" s="14">
        <f t="shared" si="0"/>
        <v>0</v>
      </c>
      <c r="F97" s="14">
        <f t="shared" si="0"/>
        <v>0</v>
      </c>
      <c r="G97" s="14">
        <f t="shared" si="0"/>
        <v>0</v>
      </c>
      <c r="H97" s="14">
        <f t="shared" si="0"/>
        <v>0</v>
      </c>
      <c r="I97" s="14">
        <f t="shared" si="0"/>
        <v>0</v>
      </c>
      <c r="J97" s="14">
        <f t="shared" si="0"/>
        <v>0</v>
      </c>
      <c r="K97" s="18">
        <f t="shared" si="0"/>
        <v>0</v>
      </c>
      <c r="L97" s="19">
        <f t="shared" si="0"/>
        <v>0</v>
      </c>
      <c r="M97" s="14">
        <f t="shared" si="0"/>
        <v>0</v>
      </c>
      <c r="N97" s="14">
        <f t="shared" si="0"/>
        <v>0</v>
      </c>
      <c r="O97" s="14">
        <f t="shared" si="0"/>
        <v>0</v>
      </c>
      <c r="P97" s="14">
        <f t="shared" si="0"/>
        <v>0</v>
      </c>
      <c r="Q97" s="14">
        <f t="shared" si="0"/>
        <v>0</v>
      </c>
      <c r="R97" s="14">
        <f t="shared" si="0"/>
        <v>0</v>
      </c>
      <c r="S97" s="18">
        <f t="shared" ref="S97:AH103" si="4">IF($B97&lt;&gt;"",COUNTIF(S$12:S$77,$B97),0)</f>
        <v>0</v>
      </c>
      <c r="T97" s="19">
        <f t="shared" si="4"/>
        <v>0</v>
      </c>
      <c r="U97" s="14">
        <f t="shared" si="4"/>
        <v>0</v>
      </c>
      <c r="V97" s="14">
        <f t="shared" si="4"/>
        <v>0</v>
      </c>
      <c r="W97" s="14">
        <f t="shared" si="4"/>
        <v>0</v>
      </c>
      <c r="X97" s="14">
        <f t="shared" si="1"/>
        <v>0</v>
      </c>
      <c r="Y97" s="14">
        <f t="shared" si="1"/>
        <v>0</v>
      </c>
      <c r="Z97" s="14">
        <f t="shared" si="1"/>
        <v>0</v>
      </c>
      <c r="AA97" s="18">
        <f t="shared" si="1"/>
        <v>0</v>
      </c>
      <c r="AB97" s="19">
        <f t="shared" si="1"/>
        <v>0</v>
      </c>
      <c r="AC97" s="14">
        <f t="shared" si="1"/>
        <v>0</v>
      </c>
      <c r="AD97" s="14">
        <f t="shared" si="1"/>
        <v>0</v>
      </c>
      <c r="AE97" s="14">
        <f t="shared" si="1"/>
        <v>0</v>
      </c>
      <c r="AF97" s="14">
        <f t="shared" si="1"/>
        <v>0</v>
      </c>
      <c r="AG97" s="14">
        <f t="shared" si="1"/>
        <v>0</v>
      </c>
      <c r="AH97" s="14">
        <f t="shared" si="2"/>
        <v>0</v>
      </c>
      <c r="AI97" s="18">
        <f t="shared" si="2"/>
        <v>0</v>
      </c>
      <c r="AJ97" s="19">
        <f t="shared" si="2"/>
        <v>0</v>
      </c>
      <c r="AK97" s="14">
        <f t="shared" si="2"/>
        <v>0</v>
      </c>
      <c r="AL97" s="14">
        <f t="shared" si="2"/>
        <v>0</v>
      </c>
      <c r="AM97" s="14">
        <f t="shared" si="2"/>
        <v>0</v>
      </c>
      <c r="AN97" s="14">
        <f t="shared" si="2"/>
        <v>0</v>
      </c>
      <c r="AO97" s="14">
        <f t="shared" si="2"/>
        <v>0</v>
      </c>
      <c r="AP97" s="14">
        <f t="shared" si="2"/>
        <v>0</v>
      </c>
      <c r="AQ97" s="18">
        <f t="shared" si="2"/>
        <v>0</v>
      </c>
      <c r="AR97" s="17">
        <f t="shared" si="2"/>
        <v>0</v>
      </c>
      <c r="AS97" s="14">
        <f t="shared" si="2"/>
        <v>0</v>
      </c>
      <c r="AT97" s="14">
        <f t="shared" si="2"/>
        <v>0</v>
      </c>
      <c r="AU97" s="14">
        <f t="shared" si="2"/>
        <v>0</v>
      </c>
      <c r="AV97" s="9">
        <f t="shared" si="3"/>
        <v>0</v>
      </c>
    </row>
    <row r="98" spans="1:48" s="478" customFormat="1" ht="18" customHeight="1" outlineLevel="1" x14ac:dyDescent="0.2">
      <c r="B98" s="22"/>
      <c r="C98" s="20"/>
      <c r="D98" s="19">
        <f t="shared" ref="D98:S103" si="5">IF($B98&lt;&gt;"",COUNTIF(D$12:D$77,$B98),0)</f>
        <v>0</v>
      </c>
      <c r="E98" s="14">
        <f t="shared" si="5"/>
        <v>0</v>
      </c>
      <c r="F98" s="14">
        <f t="shared" si="5"/>
        <v>0</v>
      </c>
      <c r="G98" s="14">
        <f t="shared" si="5"/>
        <v>0</v>
      </c>
      <c r="H98" s="14">
        <f t="shared" si="5"/>
        <v>0</v>
      </c>
      <c r="I98" s="14">
        <f t="shared" si="5"/>
        <v>0</v>
      </c>
      <c r="J98" s="14">
        <f t="shared" si="5"/>
        <v>0</v>
      </c>
      <c r="K98" s="18">
        <f t="shared" si="5"/>
        <v>0</v>
      </c>
      <c r="L98" s="19">
        <f t="shared" si="5"/>
        <v>0</v>
      </c>
      <c r="M98" s="14">
        <f t="shared" si="5"/>
        <v>0</v>
      </c>
      <c r="N98" s="14">
        <f t="shared" si="5"/>
        <v>0</v>
      </c>
      <c r="O98" s="14">
        <f t="shared" si="5"/>
        <v>0</v>
      </c>
      <c r="P98" s="14">
        <f t="shared" si="5"/>
        <v>0</v>
      </c>
      <c r="Q98" s="14">
        <f t="shared" si="5"/>
        <v>0</v>
      </c>
      <c r="R98" s="14">
        <f t="shared" si="5"/>
        <v>0</v>
      </c>
      <c r="S98" s="18">
        <f t="shared" si="5"/>
        <v>0</v>
      </c>
      <c r="T98" s="19">
        <f t="shared" si="4"/>
        <v>0</v>
      </c>
      <c r="U98" s="14">
        <f t="shared" si="4"/>
        <v>0</v>
      </c>
      <c r="V98" s="14">
        <f t="shared" si="4"/>
        <v>0</v>
      </c>
      <c r="W98" s="14">
        <f t="shared" si="4"/>
        <v>0</v>
      </c>
      <c r="X98" s="14">
        <f t="shared" si="4"/>
        <v>0</v>
      </c>
      <c r="Y98" s="14">
        <f t="shared" si="4"/>
        <v>0</v>
      </c>
      <c r="Z98" s="14">
        <f t="shared" si="4"/>
        <v>0</v>
      </c>
      <c r="AA98" s="18">
        <f t="shared" si="4"/>
        <v>0</v>
      </c>
      <c r="AB98" s="19">
        <f t="shared" si="4"/>
        <v>0</v>
      </c>
      <c r="AC98" s="14">
        <f t="shared" si="4"/>
        <v>0</v>
      </c>
      <c r="AD98" s="14">
        <f t="shared" si="4"/>
        <v>0</v>
      </c>
      <c r="AE98" s="14">
        <f t="shared" si="4"/>
        <v>0</v>
      </c>
      <c r="AF98" s="14">
        <f t="shared" si="4"/>
        <v>0</v>
      </c>
      <c r="AG98" s="14">
        <f t="shared" si="4"/>
        <v>0</v>
      </c>
      <c r="AH98" s="14">
        <f t="shared" si="4"/>
        <v>0</v>
      </c>
      <c r="AI98" s="18">
        <f t="shared" ref="AI98:AU103" si="6">IF($B98&lt;&gt;"",COUNTIF(AI$12:AI$77,$B98),0)</f>
        <v>0</v>
      </c>
      <c r="AJ98" s="19">
        <f t="shared" si="6"/>
        <v>0</v>
      </c>
      <c r="AK98" s="14">
        <f t="shared" si="6"/>
        <v>0</v>
      </c>
      <c r="AL98" s="14">
        <f t="shared" si="6"/>
        <v>0</v>
      </c>
      <c r="AM98" s="14">
        <f t="shared" si="6"/>
        <v>0</v>
      </c>
      <c r="AN98" s="14">
        <f t="shared" si="6"/>
        <v>0</v>
      </c>
      <c r="AO98" s="14">
        <f t="shared" si="6"/>
        <v>0</v>
      </c>
      <c r="AP98" s="14">
        <f t="shared" si="6"/>
        <v>0</v>
      </c>
      <c r="AQ98" s="18">
        <f t="shared" si="6"/>
        <v>0</v>
      </c>
      <c r="AR98" s="17">
        <f t="shared" si="6"/>
        <v>0</v>
      </c>
      <c r="AS98" s="14">
        <f t="shared" si="6"/>
        <v>0</v>
      </c>
      <c r="AT98" s="14">
        <f t="shared" si="6"/>
        <v>0</v>
      </c>
      <c r="AU98" s="14">
        <f t="shared" si="6"/>
        <v>0</v>
      </c>
      <c r="AV98" s="9">
        <f t="shared" si="3"/>
        <v>0</v>
      </c>
    </row>
    <row r="99" spans="1:48" s="478" customFormat="1" ht="18" customHeight="1" outlineLevel="1" x14ac:dyDescent="0.2">
      <c r="B99" s="21" t="s">
        <v>55</v>
      </c>
      <c r="C99" s="20"/>
      <c r="D99" s="19">
        <f t="shared" si="5"/>
        <v>0</v>
      </c>
      <c r="E99" s="14">
        <f t="shared" si="5"/>
        <v>0</v>
      </c>
      <c r="F99" s="14">
        <f t="shared" si="5"/>
        <v>0</v>
      </c>
      <c r="G99" s="14">
        <f t="shared" si="5"/>
        <v>0</v>
      </c>
      <c r="H99" s="14">
        <f t="shared" si="5"/>
        <v>0</v>
      </c>
      <c r="I99" s="14">
        <f t="shared" si="5"/>
        <v>0</v>
      </c>
      <c r="J99" s="14">
        <f t="shared" si="5"/>
        <v>0</v>
      </c>
      <c r="K99" s="18">
        <f t="shared" si="5"/>
        <v>0</v>
      </c>
      <c r="L99" s="19">
        <f t="shared" si="5"/>
        <v>0</v>
      </c>
      <c r="M99" s="14">
        <f t="shared" si="5"/>
        <v>0</v>
      </c>
      <c r="N99" s="14">
        <f t="shared" si="5"/>
        <v>0</v>
      </c>
      <c r="O99" s="14">
        <f t="shared" si="5"/>
        <v>0</v>
      </c>
      <c r="P99" s="14">
        <f t="shared" si="5"/>
        <v>0</v>
      </c>
      <c r="Q99" s="14">
        <f t="shared" si="5"/>
        <v>0</v>
      </c>
      <c r="R99" s="14">
        <f t="shared" si="5"/>
        <v>0</v>
      </c>
      <c r="S99" s="18">
        <f t="shared" si="5"/>
        <v>0</v>
      </c>
      <c r="T99" s="19">
        <f t="shared" si="4"/>
        <v>0</v>
      </c>
      <c r="U99" s="14">
        <f t="shared" si="4"/>
        <v>0</v>
      </c>
      <c r="V99" s="14">
        <f t="shared" si="4"/>
        <v>0</v>
      </c>
      <c r="W99" s="14">
        <f t="shared" si="4"/>
        <v>0</v>
      </c>
      <c r="X99" s="14">
        <f t="shared" si="4"/>
        <v>0</v>
      </c>
      <c r="Y99" s="14">
        <f t="shared" si="4"/>
        <v>0</v>
      </c>
      <c r="Z99" s="14">
        <f t="shared" si="4"/>
        <v>0</v>
      </c>
      <c r="AA99" s="18">
        <f t="shared" si="4"/>
        <v>0</v>
      </c>
      <c r="AB99" s="19">
        <f t="shared" si="4"/>
        <v>0</v>
      </c>
      <c r="AC99" s="14">
        <f t="shared" si="4"/>
        <v>0</v>
      </c>
      <c r="AD99" s="14">
        <f t="shared" si="4"/>
        <v>0</v>
      </c>
      <c r="AE99" s="14">
        <f t="shared" si="4"/>
        <v>0</v>
      </c>
      <c r="AF99" s="14">
        <f t="shared" si="4"/>
        <v>0</v>
      </c>
      <c r="AG99" s="14">
        <f t="shared" si="4"/>
        <v>0</v>
      </c>
      <c r="AH99" s="14">
        <f t="shared" si="4"/>
        <v>0</v>
      </c>
      <c r="AI99" s="18">
        <f t="shared" si="6"/>
        <v>0</v>
      </c>
      <c r="AJ99" s="19">
        <f t="shared" si="6"/>
        <v>0</v>
      </c>
      <c r="AK99" s="14">
        <f t="shared" si="6"/>
        <v>0</v>
      </c>
      <c r="AL99" s="14">
        <f t="shared" si="6"/>
        <v>0</v>
      </c>
      <c r="AM99" s="14">
        <f t="shared" si="6"/>
        <v>0</v>
      </c>
      <c r="AN99" s="14">
        <f t="shared" si="6"/>
        <v>0</v>
      </c>
      <c r="AO99" s="14">
        <f t="shared" si="6"/>
        <v>0</v>
      </c>
      <c r="AP99" s="14">
        <f t="shared" si="6"/>
        <v>0</v>
      </c>
      <c r="AQ99" s="18">
        <f t="shared" si="6"/>
        <v>0</v>
      </c>
      <c r="AR99" s="17">
        <f t="shared" si="6"/>
        <v>0</v>
      </c>
      <c r="AS99" s="14">
        <f t="shared" si="6"/>
        <v>0</v>
      </c>
      <c r="AT99" s="14">
        <f t="shared" si="6"/>
        <v>0</v>
      </c>
      <c r="AU99" s="14">
        <f t="shared" si="6"/>
        <v>0</v>
      </c>
      <c r="AV99" s="9">
        <f t="shared" si="3"/>
        <v>0</v>
      </c>
    </row>
    <row r="100" spans="1:48" s="478" customFormat="1" ht="18" customHeight="1" outlineLevel="1" x14ac:dyDescent="0.2">
      <c r="B100" s="21" t="s">
        <v>56</v>
      </c>
      <c r="C100" s="20"/>
      <c r="D100" s="19">
        <f t="shared" si="5"/>
        <v>0</v>
      </c>
      <c r="E100" s="14">
        <f t="shared" si="5"/>
        <v>0</v>
      </c>
      <c r="F100" s="14">
        <f t="shared" si="5"/>
        <v>0</v>
      </c>
      <c r="G100" s="14">
        <f t="shared" si="5"/>
        <v>0</v>
      </c>
      <c r="H100" s="14">
        <f t="shared" si="5"/>
        <v>0</v>
      </c>
      <c r="I100" s="14">
        <f t="shared" si="5"/>
        <v>0</v>
      </c>
      <c r="J100" s="14">
        <f t="shared" si="5"/>
        <v>0</v>
      </c>
      <c r="K100" s="18">
        <f t="shared" si="5"/>
        <v>0</v>
      </c>
      <c r="L100" s="19">
        <f t="shared" si="5"/>
        <v>0</v>
      </c>
      <c r="M100" s="14">
        <f t="shared" si="5"/>
        <v>0</v>
      </c>
      <c r="N100" s="14">
        <f t="shared" si="5"/>
        <v>0</v>
      </c>
      <c r="O100" s="14">
        <f t="shared" si="5"/>
        <v>0</v>
      </c>
      <c r="P100" s="14">
        <f t="shared" si="5"/>
        <v>0</v>
      </c>
      <c r="Q100" s="14">
        <f t="shared" si="5"/>
        <v>0</v>
      </c>
      <c r="R100" s="14">
        <f t="shared" si="5"/>
        <v>0</v>
      </c>
      <c r="S100" s="18">
        <f t="shared" si="5"/>
        <v>0</v>
      </c>
      <c r="T100" s="19">
        <f t="shared" si="4"/>
        <v>0</v>
      </c>
      <c r="U100" s="14">
        <f t="shared" si="4"/>
        <v>0</v>
      </c>
      <c r="V100" s="14">
        <f t="shared" si="4"/>
        <v>0</v>
      </c>
      <c r="W100" s="14">
        <f t="shared" si="4"/>
        <v>0</v>
      </c>
      <c r="X100" s="14">
        <f t="shared" si="4"/>
        <v>0</v>
      </c>
      <c r="Y100" s="14">
        <f t="shared" si="4"/>
        <v>0</v>
      </c>
      <c r="Z100" s="14">
        <f t="shared" si="4"/>
        <v>0</v>
      </c>
      <c r="AA100" s="18">
        <f t="shared" si="4"/>
        <v>0</v>
      </c>
      <c r="AB100" s="19">
        <f t="shared" si="4"/>
        <v>1</v>
      </c>
      <c r="AC100" s="14">
        <f t="shared" si="4"/>
        <v>0</v>
      </c>
      <c r="AD100" s="14">
        <f t="shared" si="4"/>
        <v>1</v>
      </c>
      <c r="AE100" s="14">
        <f t="shared" si="4"/>
        <v>0</v>
      </c>
      <c r="AF100" s="14">
        <f t="shared" si="4"/>
        <v>1</v>
      </c>
      <c r="AG100" s="14">
        <f t="shared" si="4"/>
        <v>0</v>
      </c>
      <c r="AH100" s="14">
        <f t="shared" si="4"/>
        <v>1</v>
      </c>
      <c r="AI100" s="18">
        <f t="shared" si="6"/>
        <v>0</v>
      </c>
      <c r="AJ100" s="19">
        <f t="shared" si="6"/>
        <v>0</v>
      </c>
      <c r="AK100" s="14">
        <f t="shared" si="6"/>
        <v>0</v>
      </c>
      <c r="AL100" s="14">
        <f t="shared" si="6"/>
        <v>0</v>
      </c>
      <c r="AM100" s="14">
        <f t="shared" si="6"/>
        <v>0</v>
      </c>
      <c r="AN100" s="14">
        <f t="shared" si="6"/>
        <v>0</v>
      </c>
      <c r="AO100" s="14">
        <f t="shared" si="6"/>
        <v>0</v>
      </c>
      <c r="AP100" s="14">
        <f t="shared" si="6"/>
        <v>0</v>
      </c>
      <c r="AQ100" s="18">
        <f t="shared" si="6"/>
        <v>0</v>
      </c>
      <c r="AR100" s="17">
        <f t="shared" si="6"/>
        <v>0</v>
      </c>
      <c r="AS100" s="14">
        <f t="shared" si="6"/>
        <v>0</v>
      </c>
      <c r="AT100" s="14">
        <f t="shared" si="6"/>
        <v>0</v>
      </c>
      <c r="AU100" s="14">
        <f t="shared" si="6"/>
        <v>0</v>
      </c>
      <c r="AV100" s="9">
        <f t="shared" si="3"/>
        <v>8</v>
      </c>
    </row>
    <row r="101" spans="1:48" s="478" customFormat="1" ht="16.5" customHeight="1" outlineLevel="1" x14ac:dyDescent="0.2">
      <c r="B101" s="21" t="s">
        <v>57</v>
      </c>
      <c r="C101" s="20"/>
      <c r="D101" s="19">
        <f t="shared" si="5"/>
        <v>0</v>
      </c>
      <c r="E101" s="14">
        <f t="shared" si="5"/>
        <v>0</v>
      </c>
      <c r="F101" s="14">
        <f t="shared" si="5"/>
        <v>0</v>
      </c>
      <c r="G101" s="14">
        <f t="shared" si="5"/>
        <v>0</v>
      </c>
      <c r="H101" s="14">
        <f t="shared" si="5"/>
        <v>0</v>
      </c>
      <c r="I101" s="14">
        <f t="shared" si="5"/>
        <v>0</v>
      </c>
      <c r="J101" s="14">
        <f t="shared" si="5"/>
        <v>0</v>
      </c>
      <c r="K101" s="18">
        <f t="shared" si="5"/>
        <v>0</v>
      </c>
      <c r="L101" s="19">
        <f t="shared" si="5"/>
        <v>0</v>
      </c>
      <c r="M101" s="14">
        <f t="shared" si="5"/>
        <v>0</v>
      </c>
      <c r="N101" s="14">
        <f t="shared" si="5"/>
        <v>0</v>
      </c>
      <c r="O101" s="14">
        <f t="shared" si="5"/>
        <v>0</v>
      </c>
      <c r="P101" s="14">
        <f t="shared" si="5"/>
        <v>0</v>
      </c>
      <c r="Q101" s="14">
        <f t="shared" si="5"/>
        <v>0</v>
      </c>
      <c r="R101" s="14">
        <f t="shared" si="5"/>
        <v>0</v>
      </c>
      <c r="S101" s="18">
        <f t="shared" si="5"/>
        <v>0</v>
      </c>
      <c r="T101" s="19">
        <f t="shared" si="4"/>
        <v>0</v>
      </c>
      <c r="U101" s="14">
        <f t="shared" si="4"/>
        <v>0</v>
      </c>
      <c r="V101" s="14">
        <f t="shared" si="4"/>
        <v>0</v>
      </c>
      <c r="W101" s="14">
        <f t="shared" si="4"/>
        <v>0</v>
      </c>
      <c r="X101" s="14">
        <f t="shared" si="4"/>
        <v>0</v>
      </c>
      <c r="Y101" s="14">
        <f t="shared" si="4"/>
        <v>0</v>
      </c>
      <c r="Z101" s="14">
        <f t="shared" si="4"/>
        <v>0</v>
      </c>
      <c r="AA101" s="18">
        <f t="shared" si="4"/>
        <v>0</v>
      </c>
      <c r="AB101" s="19">
        <f t="shared" si="4"/>
        <v>0</v>
      </c>
      <c r="AC101" s="14">
        <f t="shared" si="4"/>
        <v>0</v>
      </c>
      <c r="AD101" s="14">
        <f t="shared" si="4"/>
        <v>0</v>
      </c>
      <c r="AE101" s="14">
        <f t="shared" si="4"/>
        <v>0</v>
      </c>
      <c r="AF101" s="14">
        <f t="shared" si="4"/>
        <v>0</v>
      </c>
      <c r="AG101" s="14">
        <f t="shared" si="4"/>
        <v>0</v>
      </c>
      <c r="AH101" s="14">
        <f t="shared" si="4"/>
        <v>0</v>
      </c>
      <c r="AI101" s="18">
        <f t="shared" si="6"/>
        <v>0</v>
      </c>
      <c r="AJ101" s="19">
        <f t="shared" si="6"/>
        <v>0</v>
      </c>
      <c r="AK101" s="14">
        <f t="shared" si="6"/>
        <v>0</v>
      </c>
      <c r="AL101" s="14">
        <f t="shared" si="6"/>
        <v>0</v>
      </c>
      <c r="AM101" s="14">
        <f t="shared" si="6"/>
        <v>0</v>
      </c>
      <c r="AN101" s="14">
        <f t="shared" si="6"/>
        <v>0</v>
      </c>
      <c r="AO101" s="14">
        <f t="shared" si="6"/>
        <v>0</v>
      </c>
      <c r="AP101" s="14">
        <f t="shared" si="6"/>
        <v>0</v>
      </c>
      <c r="AQ101" s="18">
        <f t="shared" si="6"/>
        <v>0</v>
      </c>
      <c r="AR101" s="17">
        <f t="shared" si="6"/>
        <v>0</v>
      </c>
      <c r="AS101" s="14">
        <f t="shared" si="6"/>
        <v>0</v>
      </c>
      <c r="AT101" s="14">
        <f t="shared" si="6"/>
        <v>0</v>
      </c>
      <c r="AU101" s="14">
        <f t="shared" si="6"/>
        <v>0</v>
      </c>
      <c r="AV101" s="9">
        <f t="shared" si="3"/>
        <v>0</v>
      </c>
    </row>
    <row r="102" spans="1:48" s="478" customFormat="1" ht="16.5" customHeight="1" outlineLevel="1" x14ac:dyDescent="0.2">
      <c r="B102" s="21" t="s">
        <v>54</v>
      </c>
      <c r="C102" s="20"/>
      <c r="D102" s="19">
        <f t="shared" si="5"/>
        <v>0</v>
      </c>
      <c r="E102" s="14">
        <f t="shared" si="5"/>
        <v>0</v>
      </c>
      <c r="F102" s="14">
        <f t="shared" si="5"/>
        <v>0</v>
      </c>
      <c r="G102" s="14">
        <f t="shared" si="5"/>
        <v>0</v>
      </c>
      <c r="H102" s="14">
        <f t="shared" si="5"/>
        <v>0</v>
      </c>
      <c r="I102" s="14">
        <f t="shared" si="5"/>
        <v>0</v>
      </c>
      <c r="J102" s="14">
        <f t="shared" si="5"/>
        <v>0</v>
      </c>
      <c r="K102" s="18">
        <f t="shared" si="5"/>
        <v>0</v>
      </c>
      <c r="L102" s="19">
        <f t="shared" si="5"/>
        <v>0</v>
      </c>
      <c r="M102" s="14">
        <f t="shared" si="5"/>
        <v>0</v>
      </c>
      <c r="N102" s="14">
        <f t="shared" si="5"/>
        <v>0</v>
      </c>
      <c r="O102" s="14">
        <f t="shared" si="5"/>
        <v>0</v>
      </c>
      <c r="P102" s="14">
        <f t="shared" si="5"/>
        <v>0</v>
      </c>
      <c r="Q102" s="14">
        <f t="shared" si="5"/>
        <v>0</v>
      </c>
      <c r="R102" s="14">
        <f t="shared" si="5"/>
        <v>0</v>
      </c>
      <c r="S102" s="18">
        <f t="shared" si="5"/>
        <v>0</v>
      </c>
      <c r="T102" s="19">
        <f t="shared" si="4"/>
        <v>0</v>
      </c>
      <c r="U102" s="14">
        <f t="shared" si="4"/>
        <v>0</v>
      </c>
      <c r="V102" s="14">
        <f t="shared" si="4"/>
        <v>0</v>
      </c>
      <c r="W102" s="14">
        <f t="shared" si="4"/>
        <v>0</v>
      </c>
      <c r="X102" s="14">
        <f t="shared" si="4"/>
        <v>0</v>
      </c>
      <c r="Y102" s="14">
        <f t="shared" si="4"/>
        <v>0</v>
      </c>
      <c r="Z102" s="14">
        <f t="shared" si="4"/>
        <v>0</v>
      </c>
      <c r="AA102" s="18">
        <f t="shared" si="4"/>
        <v>0</v>
      </c>
      <c r="AB102" s="19">
        <f t="shared" si="4"/>
        <v>0</v>
      </c>
      <c r="AC102" s="14">
        <f t="shared" si="4"/>
        <v>0</v>
      </c>
      <c r="AD102" s="14">
        <f t="shared" si="4"/>
        <v>0</v>
      </c>
      <c r="AE102" s="14">
        <f t="shared" si="4"/>
        <v>0</v>
      </c>
      <c r="AF102" s="14">
        <f t="shared" si="4"/>
        <v>0</v>
      </c>
      <c r="AG102" s="14">
        <f t="shared" si="4"/>
        <v>0</v>
      </c>
      <c r="AH102" s="14">
        <f t="shared" si="4"/>
        <v>0</v>
      </c>
      <c r="AI102" s="18">
        <f t="shared" si="6"/>
        <v>0</v>
      </c>
      <c r="AJ102" s="19">
        <f t="shared" si="6"/>
        <v>0</v>
      </c>
      <c r="AK102" s="14">
        <f t="shared" si="6"/>
        <v>0</v>
      </c>
      <c r="AL102" s="14">
        <f t="shared" si="6"/>
        <v>0</v>
      </c>
      <c r="AM102" s="14">
        <f t="shared" si="6"/>
        <v>0</v>
      </c>
      <c r="AN102" s="14">
        <f t="shared" si="6"/>
        <v>0</v>
      </c>
      <c r="AO102" s="14">
        <f t="shared" si="6"/>
        <v>0</v>
      </c>
      <c r="AP102" s="14">
        <f t="shared" si="6"/>
        <v>0</v>
      </c>
      <c r="AQ102" s="18">
        <f t="shared" si="6"/>
        <v>0</v>
      </c>
      <c r="AR102" s="17">
        <f t="shared" si="6"/>
        <v>0</v>
      </c>
      <c r="AS102" s="14">
        <f t="shared" si="6"/>
        <v>0</v>
      </c>
      <c r="AT102" s="14">
        <f t="shared" si="6"/>
        <v>0</v>
      </c>
      <c r="AU102" s="14">
        <f t="shared" si="6"/>
        <v>0</v>
      </c>
      <c r="AV102" s="9">
        <f t="shared" si="3"/>
        <v>0</v>
      </c>
    </row>
    <row r="103" spans="1:48" s="477" customFormat="1" ht="18" customHeight="1" outlineLevel="1" thickBot="1" x14ac:dyDescent="0.25">
      <c r="B103" s="16"/>
      <c r="C103" s="15"/>
      <c r="D103" s="13">
        <f t="shared" si="5"/>
        <v>0</v>
      </c>
      <c r="E103" s="10">
        <f t="shared" si="5"/>
        <v>0</v>
      </c>
      <c r="F103" s="10">
        <f t="shared" si="5"/>
        <v>0</v>
      </c>
      <c r="G103" s="10">
        <f t="shared" si="5"/>
        <v>0</v>
      </c>
      <c r="H103" s="10">
        <f t="shared" si="5"/>
        <v>0</v>
      </c>
      <c r="I103" s="10">
        <f t="shared" si="5"/>
        <v>0</v>
      </c>
      <c r="J103" s="10">
        <f t="shared" si="5"/>
        <v>0</v>
      </c>
      <c r="K103" s="12">
        <f t="shared" si="5"/>
        <v>0</v>
      </c>
      <c r="L103" s="13">
        <f t="shared" si="5"/>
        <v>0</v>
      </c>
      <c r="M103" s="10">
        <f t="shared" si="5"/>
        <v>0</v>
      </c>
      <c r="N103" s="10">
        <f t="shared" si="5"/>
        <v>0</v>
      </c>
      <c r="O103" s="10">
        <f t="shared" si="5"/>
        <v>0</v>
      </c>
      <c r="P103" s="14">
        <f t="shared" si="5"/>
        <v>0</v>
      </c>
      <c r="Q103" s="14">
        <f t="shared" si="5"/>
        <v>0</v>
      </c>
      <c r="R103" s="10">
        <f t="shared" si="5"/>
        <v>0</v>
      </c>
      <c r="S103" s="12">
        <f t="shared" si="5"/>
        <v>0</v>
      </c>
      <c r="T103" s="13">
        <f t="shared" si="4"/>
        <v>0</v>
      </c>
      <c r="U103" s="10">
        <f t="shared" si="4"/>
        <v>0</v>
      </c>
      <c r="V103" s="10">
        <f t="shared" si="4"/>
        <v>0</v>
      </c>
      <c r="W103" s="10">
        <f t="shared" si="4"/>
        <v>0</v>
      </c>
      <c r="X103" s="10">
        <f t="shared" si="4"/>
        <v>0</v>
      </c>
      <c r="Y103" s="10">
        <f t="shared" si="4"/>
        <v>0</v>
      </c>
      <c r="Z103" s="10">
        <f t="shared" si="4"/>
        <v>0</v>
      </c>
      <c r="AA103" s="12">
        <f t="shared" si="4"/>
        <v>0</v>
      </c>
      <c r="AB103" s="13">
        <f t="shared" si="4"/>
        <v>0</v>
      </c>
      <c r="AC103" s="10">
        <f t="shared" si="4"/>
        <v>0</v>
      </c>
      <c r="AD103" s="10">
        <f t="shared" si="4"/>
        <v>0</v>
      </c>
      <c r="AE103" s="10">
        <f t="shared" si="4"/>
        <v>0</v>
      </c>
      <c r="AF103" s="10">
        <f t="shared" si="4"/>
        <v>0</v>
      </c>
      <c r="AG103" s="10">
        <f t="shared" si="4"/>
        <v>0</v>
      </c>
      <c r="AH103" s="10">
        <f t="shared" si="4"/>
        <v>0</v>
      </c>
      <c r="AI103" s="12">
        <f t="shared" si="6"/>
        <v>0</v>
      </c>
      <c r="AJ103" s="13">
        <f t="shared" si="6"/>
        <v>0</v>
      </c>
      <c r="AK103" s="10">
        <f t="shared" si="6"/>
        <v>0</v>
      </c>
      <c r="AL103" s="10">
        <f t="shared" si="6"/>
        <v>0</v>
      </c>
      <c r="AM103" s="10">
        <f t="shared" si="6"/>
        <v>0</v>
      </c>
      <c r="AN103" s="10">
        <f t="shared" si="6"/>
        <v>0</v>
      </c>
      <c r="AO103" s="10">
        <f t="shared" si="6"/>
        <v>0</v>
      </c>
      <c r="AP103" s="10">
        <f t="shared" si="6"/>
        <v>0</v>
      </c>
      <c r="AQ103" s="12">
        <f t="shared" si="6"/>
        <v>0</v>
      </c>
      <c r="AR103" s="11">
        <f t="shared" si="6"/>
        <v>0</v>
      </c>
      <c r="AS103" s="10">
        <f t="shared" si="6"/>
        <v>0</v>
      </c>
      <c r="AT103" s="10">
        <f t="shared" si="6"/>
        <v>0</v>
      </c>
      <c r="AU103" s="10">
        <f t="shared" si="6"/>
        <v>0</v>
      </c>
      <c r="AV103" s="9">
        <f t="shared" si="3"/>
        <v>0</v>
      </c>
    </row>
    <row r="104" spans="1:48" s="8" customFormat="1" ht="31.5" customHeight="1" outlineLevel="1" thickBot="1" x14ac:dyDescent="0.2">
      <c r="B104" s="5">
        <f>COUNTA(B82:B103)</f>
        <v>17</v>
      </c>
      <c r="C104" s="4"/>
      <c r="D104" s="494">
        <f t="shared" ref="D104:J104" si="7">SUM(D82:D103)</f>
        <v>6</v>
      </c>
      <c r="E104" s="495">
        <f t="shared" si="7"/>
        <v>0</v>
      </c>
      <c r="F104" s="492">
        <f t="shared" si="7"/>
        <v>6</v>
      </c>
      <c r="G104" s="495">
        <f t="shared" si="7"/>
        <v>0</v>
      </c>
      <c r="H104" s="492">
        <f t="shared" si="7"/>
        <v>6</v>
      </c>
      <c r="I104" s="495">
        <f t="shared" si="7"/>
        <v>0</v>
      </c>
      <c r="J104" s="492">
        <f t="shared" si="7"/>
        <v>6</v>
      </c>
      <c r="K104" s="493"/>
      <c r="L104" s="494">
        <f>SUM(L82:L103)</f>
        <v>6</v>
      </c>
      <c r="M104" s="495"/>
      <c r="N104" s="492">
        <f>SUM(N82:N103)</f>
        <v>6</v>
      </c>
      <c r="O104" s="495"/>
      <c r="P104" s="492">
        <f>SUM(P82:P103)</f>
        <v>6</v>
      </c>
      <c r="Q104" s="495"/>
      <c r="R104" s="492">
        <f>SUM(R82:R103)</f>
        <v>6</v>
      </c>
      <c r="S104" s="493"/>
      <c r="T104" s="494">
        <f t="shared" ref="T104:AT104" si="8">SUM(T82:T103)</f>
        <v>6</v>
      </c>
      <c r="U104" s="495">
        <f t="shared" si="8"/>
        <v>0</v>
      </c>
      <c r="V104" s="492">
        <f t="shared" si="8"/>
        <v>6</v>
      </c>
      <c r="W104" s="495">
        <f t="shared" si="8"/>
        <v>0</v>
      </c>
      <c r="X104" s="492">
        <f t="shared" si="8"/>
        <v>6</v>
      </c>
      <c r="Y104" s="495">
        <f t="shared" si="8"/>
        <v>0</v>
      </c>
      <c r="Z104" s="492">
        <f t="shared" si="8"/>
        <v>6</v>
      </c>
      <c r="AA104" s="493">
        <f t="shared" si="8"/>
        <v>0</v>
      </c>
      <c r="AB104" s="494">
        <f t="shared" si="8"/>
        <v>6</v>
      </c>
      <c r="AC104" s="495">
        <f t="shared" si="8"/>
        <v>0</v>
      </c>
      <c r="AD104" s="492">
        <f t="shared" si="8"/>
        <v>6</v>
      </c>
      <c r="AE104" s="495">
        <f t="shared" si="8"/>
        <v>0</v>
      </c>
      <c r="AF104" s="492">
        <f t="shared" si="8"/>
        <v>6</v>
      </c>
      <c r="AG104" s="495">
        <f t="shared" si="8"/>
        <v>0</v>
      </c>
      <c r="AH104" s="492">
        <f t="shared" si="8"/>
        <v>6</v>
      </c>
      <c r="AI104" s="493">
        <f t="shared" si="8"/>
        <v>0</v>
      </c>
      <c r="AJ104" s="494">
        <f t="shared" si="8"/>
        <v>6</v>
      </c>
      <c r="AK104" s="495">
        <f t="shared" si="8"/>
        <v>0</v>
      </c>
      <c r="AL104" s="492">
        <f t="shared" si="8"/>
        <v>6</v>
      </c>
      <c r="AM104" s="495">
        <f t="shared" si="8"/>
        <v>0</v>
      </c>
      <c r="AN104" s="492">
        <f t="shared" si="8"/>
        <v>6</v>
      </c>
      <c r="AO104" s="495">
        <f t="shared" si="8"/>
        <v>0</v>
      </c>
      <c r="AP104" s="492">
        <f t="shared" si="8"/>
        <v>6</v>
      </c>
      <c r="AQ104" s="493">
        <f t="shared" si="8"/>
        <v>0</v>
      </c>
      <c r="AR104" s="516">
        <f t="shared" si="8"/>
        <v>0</v>
      </c>
      <c r="AS104" s="495">
        <f t="shared" si="8"/>
        <v>0</v>
      </c>
      <c r="AT104" s="517">
        <f t="shared" si="8"/>
        <v>0</v>
      </c>
      <c r="AU104" s="518"/>
      <c r="AV104" s="3">
        <f>SUM(AV82:AV103)</f>
        <v>240</v>
      </c>
    </row>
    <row r="105" spans="1:48" ht="12" customHeight="1" outlineLevel="1" x14ac:dyDescent="0.15">
      <c r="A105" s="1"/>
      <c r="B105" s="2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95" customHeight="1" outlineLevel="1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38"/>
      <c r="M106" s="138"/>
      <c r="N106" s="138"/>
      <c r="O106" s="138"/>
      <c r="P106" s="1"/>
      <c r="Q106" s="1"/>
      <c r="R106" s="1"/>
      <c r="S106" s="1"/>
      <c r="T106" s="138"/>
      <c r="U106" s="138"/>
      <c r="V106" s="138"/>
      <c r="W106" s="138"/>
      <c r="X106" s="1"/>
      <c r="Y106" s="1"/>
      <c r="Z106" s="1"/>
      <c r="AA106" s="1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4.25" thickBot="1" x14ac:dyDescent="0.2">
      <c r="B108" s="6" t="s">
        <v>294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8.75" x14ac:dyDescent="0.15">
      <c r="B109" s="131" t="s">
        <v>108</v>
      </c>
      <c r="C109" s="132">
        <f>MAX(D109:AU109)</f>
        <v>0</v>
      </c>
      <c r="D109" s="491">
        <f>D11+D16+D21+D26+D31+D36</f>
        <v>0</v>
      </c>
      <c r="E109" s="489"/>
      <c r="F109" s="489">
        <f>F11+F16+F21+F26+F31+F36</f>
        <v>0</v>
      </c>
      <c r="G109" s="489"/>
      <c r="H109" s="489">
        <f t="shared" ref="H109" si="9">H11+H16+H21+H26+H31+H36</f>
        <v>0</v>
      </c>
      <c r="I109" s="489"/>
      <c r="J109" s="489">
        <f t="shared" ref="J109" si="10">J11+J16+J21+J26+J31+J36</f>
        <v>0</v>
      </c>
      <c r="K109" s="489"/>
      <c r="L109" s="489">
        <f t="shared" ref="L109" si="11">L11+L16+L21+L26+L31+L36</f>
        <v>0</v>
      </c>
      <c r="M109" s="489"/>
      <c r="N109" s="489">
        <f t="shared" ref="N109" si="12">N11+N16+N21+N26+N31+N36</f>
        <v>0</v>
      </c>
      <c r="O109" s="489"/>
      <c r="P109" s="489">
        <f t="shared" ref="P109" si="13">P11+P16+P21+P26+P31+P36</f>
        <v>0</v>
      </c>
      <c r="Q109" s="489"/>
      <c r="R109" s="489">
        <f t="shared" ref="R109" si="14">R11+R16+R21+R26+R31+R36</f>
        <v>0</v>
      </c>
      <c r="S109" s="489"/>
      <c r="T109" s="489">
        <f t="shared" ref="T109" si="15">T11+T16+T21+T26+T31+T36</f>
        <v>0</v>
      </c>
      <c r="U109" s="489"/>
      <c r="V109" s="489">
        <f t="shared" ref="V109" si="16">V11+V16+V21+V26+V31+V36</f>
        <v>0</v>
      </c>
      <c r="W109" s="489"/>
      <c r="X109" s="489">
        <f t="shared" ref="X109" si="17">X11+X16+X21+X26+X31+X36</f>
        <v>0</v>
      </c>
      <c r="Y109" s="489"/>
      <c r="Z109" s="489">
        <f t="shared" ref="Z109" si="18">Z11+Z16+Z21+Z26+Z31+Z36</f>
        <v>0</v>
      </c>
      <c r="AA109" s="489"/>
      <c r="AB109" s="489">
        <f t="shared" ref="AB109" si="19">AB11+AB16+AB21+AB26+AB31+AB36</f>
        <v>0</v>
      </c>
      <c r="AC109" s="489"/>
      <c r="AD109" s="489">
        <f t="shared" ref="AD109" si="20">AD11+AD16+AD21+AD26+AD31+AD36</f>
        <v>0</v>
      </c>
      <c r="AE109" s="489"/>
      <c r="AF109" s="489">
        <f t="shared" ref="AF109" si="21">AF11+AF16+AF21+AF26+AF31+AF36</f>
        <v>0</v>
      </c>
      <c r="AG109" s="489"/>
      <c r="AH109" s="489">
        <f t="shared" ref="AH109" si="22">AH11+AH16+AH21+AH26+AH31+AH36</f>
        <v>0</v>
      </c>
      <c r="AI109" s="489"/>
      <c r="AJ109" s="489">
        <f t="shared" ref="AJ109" si="23">AJ11+AJ16+AJ21+AJ26+AJ31+AJ36</f>
        <v>0</v>
      </c>
      <c r="AK109" s="489"/>
      <c r="AL109" s="489">
        <f t="shared" ref="AL109" si="24">AL11+AL16+AL21+AL26+AL31+AL36</f>
        <v>0</v>
      </c>
      <c r="AM109" s="489"/>
      <c r="AN109" s="489">
        <f t="shared" ref="AN109" si="25">AN11+AN16+AN21+AN26+AN31+AN36</f>
        <v>0</v>
      </c>
      <c r="AO109" s="489"/>
      <c r="AP109" s="489">
        <f t="shared" ref="AP109" si="26">AP11+AP16+AP21+AP26+AP31+AP36</f>
        <v>0</v>
      </c>
      <c r="AQ109" s="489"/>
      <c r="AR109" s="489">
        <f t="shared" ref="AR109" si="27">AR11+AR16+AR21+AR26+AR31+AR36</f>
        <v>0</v>
      </c>
      <c r="AS109" s="489"/>
      <c r="AT109" s="489">
        <f>AT11+AT16+AT21+AT26+AT31+AT36</f>
        <v>0</v>
      </c>
      <c r="AU109" s="489"/>
      <c r="AV109" s="129"/>
    </row>
    <row r="110" spans="1:48" ht="19.5" thickBot="1" x14ac:dyDescent="0.2">
      <c r="B110" s="133" t="s">
        <v>0</v>
      </c>
      <c r="C110" s="134">
        <f>MAX(D110:AU110)</f>
        <v>110</v>
      </c>
      <c r="D110" s="490">
        <f>D41+D46+D51+D56+D61+D66+D71</f>
        <v>40</v>
      </c>
      <c r="E110" s="487"/>
      <c r="F110" s="487">
        <f>F41+F46+F51+F56+F61+F66+F71</f>
        <v>74</v>
      </c>
      <c r="G110" s="487"/>
      <c r="H110" s="487">
        <f>H41+H46+H51+H56+H61+H66+H71</f>
        <v>48</v>
      </c>
      <c r="I110" s="487"/>
      <c r="J110" s="487">
        <f>J41+J46+J51+J56+J61+J66+J71</f>
        <v>44</v>
      </c>
      <c r="K110" s="487"/>
      <c r="L110" s="487">
        <f>L41+L46+L51+L56+L61+L66+L71</f>
        <v>76</v>
      </c>
      <c r="M110" s="487"/>
      <c r="N110" s="487">
        <f>N41+N46+N51+N56+N61+N66+N71</f>
        <v>109</v>
      </c>
      <c r="O110" s="487"/>
      <c r="P110" s="487">
        <f>P41+P46+P51+P56+P61+P66+P71</f>
        <v>77</v>
      </c>
      <c r="Q110" s="487"/>
      <c r="R110" s="487">
        <f>R41+R46+R51+R56+R61+R66+R71</f>
        <v>106</v>
      </c>
      <c r="S110" s="487"/>
      <c r="T110" s="487">
        <f>T41+T46+T51+T56+T61+T66+T71</f>
        <v>102</v>
      </c>
      <c r="U110" s="487"/>
      <c r="V110" s="487">
        <f>V41+V46+V51+V56+V61+V66+V71</f>
        <v>28</v>
      </c>
      <c r="W110" s="487"/>
      <c r="X110" s="487">
        <f>X41+X46+X51+X56+X61+X66+X71</f>
        <v>4</v>
      </c>
      <c r="Y110" s="487"/>
      <c r="Z110" s="487">
        <f>Z41+Z46+Z51+Z56+Z61+Z66+Z71</f>
        <v>32</v>
      </c>
      <c r="AA110" s="487"/>
      <c r="AB110" s="487">
        <f>AB41+AB46+AB51+AB56+AB61+AB66+AB71</f>
        <v>105</v>
      </c>
      <c r="AC110" s="487"/>
      <c r="AD110" s="487">
        <f>AD41+AD46+AD51+AD56+AD61+AD66+AD71</f>
        <v>105</v>
      </c>
      <c r="AE110" s="487"/>
      <c r="AF110" s="487">
        <f>AF41+AF46+AF51+AF56+AF61+AF66+AF71</f>
        <v>95</v>
      </c>
      <c r="AG110" s="487"/>
      <c r="AH110" s="487">
        <f>AH41+AH46+AH51+AH56+AH61+AH66+AH71</f>
        <v>91</v>
      </c>
      <c r="AI110" s="487"/>
      <c r="AJ110" s="487">
        <f>AJ41+AJ46+AJ51+AJ56+AJ61+AJ66+AJ71</f>
        <v>75</v>
      </c>
      <c r="AK110" s="487"/>
      <c r="AL110" s="487">
        <f>AL41+AL46+AL51+AL56+AL61+AL66+AL71</f>
        <v>64</v>
      </c>
      <c r="AM110" s="487"/>
      <c r="AN110" s="487">
        <f>AN41+AN46+AN51+AN56+AN61+AN66+AN71</f>
        <v>110</v>
      </c>
      <c r="AO110" s="487"/>
      <c r="AP110" s="487">
        <f>AP41+AP46+AP51+AP56+AP61+AP66+AP71</f>
        <v>73</v>
      </c>
      <c r="AQ110" s="487"/>
      <c r="AR110" s="487">
        <f>AR41+AR46+AR51+AR56+AR61+AR66+AR71</f>
        <v>0</v>
      </c>
      <c r="AS110" s="487"/>
      <c r="AT110" s="487">
        <f>AT41+AT46+AT51+AT56+AT61+AT66+AT71</f>
        <v>0</v>
      </c>
      <c r="AU110" s="487"/>
      <c r="AV110" s="130"/>
    </row>
    <row r="111" spans="1:48" ht="19.5" thickBot="1" x14ac:dyDescent="0.2">
      <c r="B111" s="135" t="s">
        <v>109</v>
      </c>
      <c r="C111" s="136">
        <f>MAX(D111:AU111)</f>
        <v>110</v>
      </c>
      <c r="D111" s="488">
        <f>SUM(D109:E110)</f>
        <v>40</v>
      </c>
      <c r="E111" s="486"/>
      <c r="F111" s="486">
        <f t="shared" ref="F111" si="28">SUM(F109:G110)</f>
        <v>74</v>
      </c>
      <c r="G111" s="486"/>
      <c r="H111" s="486">
        <f t="shared" ref="H111" si="29">SUM(H109:I110)</f>
        <v>48</v>
      </c>
      <c r="I111" s="486"/>
      <c r="J111" s="486">
        <f t="shared" ref="J111" si="30">SUM(J109:K110)</f>
        <v>44</v>
      </c>
      <c r="K111" s="486"/>
      <c r="L111" s="486">
        <f t="shared" ref="L111" si="31">SUM(L109:M110)</f>
        <v>76</v>
      </c>
      <c r="M111" s="486"/>
      <c r="N111" s="486">
        <f t="shared" ref="N111" si="32">SUM(N109:O110)</f>
        <v>109</v>
      </c>
      <c r="O111" s="486"/>
      <c r="P111" s="486">
        <f t="shared" ref="P111" si="33">SUM(P109:Q110)</f>
        <v>77</v>
      </c>
      <c r="Q111" s="486"/>
      <c r="R111" s="486">
        <f t="shared" ref="R111" si="34">SUM(R109:S110)</f>
        <v>106</v>
      </c>
      <c r="S111" s="486"/>
      <c r="T111" s="486">
        <f t="shared" ref="T111" si="35">SUM(T109:U110)</f>
        <v>102</v>
      </c>
      <c r="U111" s="486"/>
      <c r="V111" s="486">
        <f t="shared" ref="V111" si="36">SUM(V109:W110)</f>
        <v>28</v>
      </c>
      <c r="W111" s="486"/>
      <c r="X111" s="486">
        <f t="shared" ref="X111" si="37">SUM(X109:Y110)</f>
        <v>4</v>
      </c>
      <c r="Y111" s="486"/>
      <c r="Z111" s="486">
        <f t="shared" ref="Z111" si="38">SUM(Z109:AA110)</f>
        <v>32</v>
      </c>
      <c r="AA111" s="486"/>
      <c r="AB111" s="486">
        <f t="shared" ref="AB111" si="39">SUM(AB109:AC110)</f>
        <v>105</v>
      </c>
      <c r="AC111" s="486"/>
      <c r="AD111" s="486">
        <f t="shared" ref="AD111" si="40">SUM(AD109:AE110)</f>
        <v>105</v>
      </c>
      <c r="AE111" s="486"/>
      <c r="AF111" s="486">
        <f t="shared" ref="AF111" si="41">SUM(AF109:AG110)</f>
        <v>95</v>
      </c>
      <c r="AG111" s="486"/>
      <c r="AH111" s="486">
        <f t="shared" ref="AH111" si="42">SUM(AH109:AI110)</f>
        <v>91</v>
      </c>
      <c r="AI111" s="486"/>
      <c r="AJ111" s="486">
        <f t="shared" ref="AJ111" si="43">SUM(AJ109:AK110)</f>
        <v>75</v>
      </c>
      <c r="AK111" s="486"/>
      <c r="AL111" s="486">
        <f t="shared" ref="AL111" si="44">SUM(AL109:AM110)</f>
        <v>64</v>
      </c>
      <c r="AM111" s="486"/>
      <c r="AN111" s="486">
        <f t="shared" ref="AN111" si="45">SUM(AN109:AO110)</f>
        <v>110</v>
      </c>
      <c r="AO111" s="486"/>
      <c r="AP111" s="486">
        <f t="shared" ref="AP111" si="46">SUM(AP109:AQ110)</f>
        <v>73</v>
      </c>
      <c r="AQ111" s="486"/>
      <c r="AR111" s="486">
        <f t="shared" ref="AR111" si="47">SUM(AR109:AS110)</f>
        <v>0</v>
      </c>
      <c r="AS111" s="486"/>
      <c r="AT111" s="486">
        <f>SUM(AT109:AU110)</f>
        <v>0</v>
      </c>
      <c r="AU111" s="486"/>
      <c r="AV111" s="137"/>
    </row>
  </sheetData>
  <mergeCells count="1322">
    <mergeCell ref="AN111:AO111"/>
    <mergeCell ref="AP111:AQ111"/>
    <mergeCell ref="AR111:AS111"/>
    <mergeCell ref="AT111:AU111"/>
    <mergeCell ref="AB111:AC111"/>
    <mergeCell ref="AD111:AE111"/>
    <mergeCell ref="AF111:AG111"/>
    <mergeCell ref="AH111:AI111"/>
    <mergeCell ref="AJ111:AK111"/>
    <mergeCell ref="AL111:AM111"/>
    <mergeCell ref="P111:Q111"/>
    <mergeCell ref="R111:S111"/>
    <mergeCell ref="T111:U111"/>
    <mergeCell ref="V111:W111"/>
    <mergeCell ref="X111:Y111"/>
    <mergeCell ref="Z111:AA111"/>
    <mergeCell ref="AN110:AO110"/>
    <mergeCell ref="AP110:AQ110"/>
    <mergeCell ref="AR110:AS110"/>
    <mergeCell ref="AT110:AU110"/>
    <mergeCell ref="D111:E111"/>
    <mergeCell ref="F111:G111"/>
    <mergeCell ref="H111:I111"/>
    <mergeCell ref="J111:K111"/>
    <mergeCell ref="L111:M111"/>
    <mergeCell ref="N111:O111"/>
    <mergeCell ref="AB110:AC110"/>
    <mergeCell ref="AD110:AE110"/>
    <mergeCell ref="AF110:AG110"/>
    <mergeCell ref="AH110:AI110"/>
    <mergeCell ref="AJ110:AK110"/>
    <mergeCell ref="AL110:AM110"/>
    <mergeCell ref="P110:Q110"/>
    <mergeCell ref="R110:S110"/>
    <mergeCell ref="T110:U110"/>
    <mergeCell ref="V110:W110"/>
    <mergeCell ref="X110:Y110"/>
    <mergeCell ref="Z110:AA110"/>
    <mergeCell ref="AN109:AO109"/>
    <mergeCell ref="AP109:AQ109"/>
    <mergeCell ref="AR109:AS109"/>
    <mergeCell ref="AT109:AU109"/>
    <mergeCell ref="D110:E110"/>
    <mergeCell ref="F110:G110"/>
    <mergeCell ref="H110:I110"/>
    <mergeCell ref="J110:K110"/>
    <mergeCell ref="L110:M110"/>
    <mergeCell ref="N110:O110"/>
    <mergeCell ref="AB109:AC109"/>
    <mergeCell ref="AD109:AE109"/>
    <mergeCell ref="AF109:AG109"/>
    <mergeCell ref="AH109:AI109"/>
    <mergeCell ref="AJ109:AK109"/>
    <mergeCell ref="AL109:AM109"/>
    <mergeCell ref="P109:Q109"/>
    <mergeCell ref="R109:S109"/>
    <mergeCell ref="T109:U109"/>
    <mergeCell ref="V109:W109"/>
    <mergeCell ref="X109:Y109"/>
    <mergeCell ref="Z109:AA109"/>
    <mergeCell ref="D109:E109"/>
    <mergeCell ref="F109:G109"/>
    <mergeCell ref="H109:I109"/>
    <mergeCell ref="J109:K109"/>
    <mergeCell ref="L109:M109"/>
    <mergeCell ref="N109:O109"/>
    <mergeCell ref="AB104:AC104"/>
    <mergeCell ref="AD104:AE104"/>
    <mergeCell ref="AF104:AG104"/>
    <mergeCell ref="AH104:AI104"/>
    <mergeCell ref="AJ104:AK104"/>
    <mergeCell ref="AL104:AM104"/>
    <mergeCell ref="P104:Q104"/>
    <mergeCell ref="R104:S104"/>
    <mergeCell ref="T104:U104"/>
    <mergeCell ref="V104:W104"/>
    <mergeCell ref="X104:Y104"/>
    <mergeCell ref="Z104:AA104"/>
    <mergeCell ref="AP75:AQ75"/>
    <mergeCell ref="AR75:AS75"/>
    <mergeCell ref="AT75:AU75"/>
    <mergeCell ref="B80:B81"/>
    <mergeCell ref="D104:E104"/>
    <mergeCell ref="F104:G104"/>
    <mergeCell ref="H104:I104"/>
    <mergeCell ref="J104:K104"/>
    <mergeCell ref="L104:M104"/>
    <mergeCell ref="N104:O104"/>
    <mergeCell ref="AD75:AE75"/>
    <mergeCell ref="AF75:AG75"/>
    <mergeCell ref="AH75:AI75"/>
    <mergeCell ref="AJ75:AK75"/>
    <mergeCell ref="AL75:AM75"/>
    <mergeCell ref="AN75:AO75"/>
    <mergeCell ref="R75:S75"/>
    <mergeCell ref="T75:U75"/>
    <mergeCell ref="V75:W75"/>
    <mergeCell ref="X75:Y75"/>
    <mergeCell ref="Z75:AA75"/>
    <mergeCell ref="AB75:AC75"/>
    <mergeCell ref="AN104:AO104"/>
    <mergeCell ref="AP104:AQ104"/>
    <mergeCell ref="AR104:AS104"/>
    <mergeCell ref="AT104:AU104"/>
    <mergeCell ref="D75:E75"/>
    <mergeCell ref="F75:G75"/>
    <mergeCell ref="H75:I75"/>
    <mergeCell ref="J75:K75"/>
    <mergeCell ref="L75:M75"/>
    <mergeCell ref="N75:O75"/>
    <mergeCell ref="P75:Q75"/>
    <mergeCell ref="AD73:AE73"/>
    <mergeCell ref="AF73:AG73"/>
    <mergeCell ref="AH73:AI73"/>
    <mergeCell ref="AJ73:AK73"/>
    <mergeCell ref="AL73:AM73"/>
    <mergeCell ref="AN73:AO73"/>
    <mergeCell ref="R73:S73"/>
    <mergeCell ref="T73:U73"/>
    <mergeCell ref="V73:W73"/>
    <mergeCell ref="X73:Y73"/>
    <mergeCell ref="Z73:AA73"/>
    <mergeCell ref="AB73:AC73"/>
    <mergeCell ref="AP72:AQ72"/>
    <mergeCell ref="AR72:AS72"/>
    <mergeCell ref="AT72:AU72"/>
    <mergeCell ref="D73:E73"/>
    <mergeCell ref="F73:G73"/>
    <mergeCell ref="H73:I73"/>
    <mergeCell ref="J73:K73"/>
    <mergeCell ref="L73:M73"/>
    <mergeCell ref="N73:O73"/>
    <mergeCell ref="P73:Q73"/>
    <mergeCell ref="AD72:AE72"/>
    <mergeCell ref="AF72:AG72"/>
    <mergeCell ref="AH72:AI72"/>
    <mergeCell ref="AJ72:AK72"/>
    <mergeCell ref="AL72:AM72"/>
    <mergeCell ref="AN72:AO72"/>
    <mergeCell ref="R72:S72"/>
    <mergeCell ref="T72:U72"/>
    <mergeCell ref="V72:W72"/>
    <mergeCell ref="X72:Y72"/>
    <mergeCell ref="Z72:AA72"/>
    <mergeCell ref="AB72:AC72"/>
    <mergeCell ref="AP73:AQ73"/>
    <mergeCell ref="AR73:AS73"/>
    <mergeCell ref="AT73:AU73"/>
    <mergeCell ref="D72:E72"/>
    <mergeCell ref="F72:G72"/>
    <mergeCell ref="H72:I72"/>
    <mergeCell ref="J72:K72"/>
    <mergeCell ref="L72:M72"/>
    <mergeCell ref="N72:O72"/>
    <mergeCell ref="P72:Q72"/>
    <mergeCell ref="AB71:AC71"/>
    <mergeCell ref="AD71:AE71"/>
    <mergeCell ref="AF71:AG71"/>
    <mergeCell ref="AH71:AI71"/>
    <mergeCell ref="AJ71:AK71"/>
    <mergeCell ref="AL71:AM71"/>
    <mergeCell ref="P71:Q71"/>
    <mergeCell ref="R71:S71"/>
    <mergeCell ref="T71:U71"/>
    <mergeCell ref="V71:W71"/>
    <mergeCell ref="X71:Y71"/>
    <mergeCell ref="Z71:AA71"/>
    <mergeCell ref="AN70:AO70"/>
    <mergeCell ref="AP70:AQ70"/>
    <mergeCell ref="AR70:AS70"/>
    <mergeCell ref="AT70:AU70"/>
    <mergeCell ref="D71:E71"/>
    <mergeCell ref="F71:G71"/>
    <mergeCell ref="H71:I71"/>
    <mergeCell ref="J71:K71"/>
    <mergeCell ref="L71:M71"/>
    <mergeCell ref="N71:O71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D70:E70"/>
    <mergeCell ref="F70:G70"/>
    <mergeCell ref="H70:I70"/>
    <mergeCell ref="J70:K70"/>
    <mergeCell ref="L70:M70"/>
    <mergeCell ref="N70:O70"/>
    <mergeCell ref="AN71:AO71"/>
    <mergeCell ref="AP71:AQ71"/>
    <mergeCell ref="AR71:AS71"/>
    <mergeCell ref="AH68:AI68"/>
    <mergeCell ref="AJ68:AK68"/>
    <mergeCell ref="AL68:AM68"/>
    <mergeCell ref="AN68:AO68"/>
    <mergeCell ref="AP68:AQ68"/>
    <mergeCell ref="AT68:AU68"/>
    <mergeCell ref="V68:W68"/>
    <mergeCell ref="X68:Y68"/>
    <mergeCell ref="Z68:AA68"/>
    <mergeCell ref="AB68:AC68"/>
    <mergeCell ref="AD68:AE68"/>
    <mergeCell ref="AF68:AG68"/>
    <mergeCell ref="AT67:A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AH67:AI67"/>
    <mergeCell ref="AJ67:AK67"/>
    <mergeCell ref="AL67:AM67"/>
    <mergeCell ref="AN67:AO67"/>
    <mergeCell ref="AP67:AQ67"/>
    <mergeCell ref="AR67:AS67"/>
    <mergeCell ref="V67:W67"/>
    <mergeCell ref="X67:Y67"/>
    <mergeCell ref="Z67:AA67"/>
    <mergeCell ref="AB67:AC67"/>
    <mergeCell ref="AD67:AE67"/>
    <mergeCell ref="AF67:AG67"/>
    <mergeCell ref="AT66:A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AH66:AI66"/>
    <mergeCell ref="AJ66:AK66"/>
    <mergeCell ref="AL66:AM66"/>
    <mergeCell ref="AN66:AO66"/>
    <mergeCell ref="AP66:AQ66"/>
    <mergeCell ref="AR66:AS66"/>
    <mergeCell ref="V66:W66"/>
    <mergeCell ref="X66:Y66"/>
    <mergeCell ref="Z66:AA66"/>
    <mergeCell ref="AB66:AC66"/>
    <mergeCell ref="AD66:AE66"/>
    <mergeCell ref="AF66:AG66"/>
    <mergeCell ref="AT65:A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F63:AG63"/>
    <mergeCell ref="AH63:AI63"/>
    <mergeCell ref="AJ63:AK63"/>
    <mergeCell ref="AL63:AM63"/>
    <mergeCell ref="AN63:AO63"/>
    <mergeCell ref="AP63:AQ63"/>
    <mergeCell ref="T63:U63"/>
    <mergeCell ref="V63:W63"/>
    <mergeCell ref="X63:Y63"/>
    <mergeCell ref="Z63:AA63"/>
    <mergeCell ref="AB63:AC63"/>
    <mergeCell ref="AD63:AE63"/>
    <mergeCell ref="AR62:AS62"/>
    <mergeCell ref="AT62:AU62"/>
    <mergeCell ref="D63:E63"/>
    <mergeCell ref="F63:G63"/>
    <mergeCell ref="H63:I63"/>
    <mergeCell ref="J63:K63"/>
    <mergeCell ref="L63:M63"/>
    <mergeCell ref="N63:O63"/>
    <mergeCell ref="P63:Q63"/>
    <mergeCell ref="R63:S63"/>
    <mergeCell ref="AF62:AG62"/>
    <mergeCell ref="AH62:AI62"/>
    <mergeCell ref="AJ62:AK62"/>
    <mergeCell ref="AL62:AM62"/>
    <mergeCell ref="AN62:AO62"/>
    <mergeCell ref="AP62:AQ62"/>
    <mergeCell ref="T62:U62"/>
    <mergeCell ref="V62:W62"/>
    <mergeCell ref="X62:Y62"/>
    <mergeCell ref="Z62:AA62"/>
    <mergeCell ref="AB62:AC62"/>
    <mergeCell ref="AD62:AE62"/>
    <mergeCell ref="AT63:AU63"/>
    <mergeCell ref="D62:E62"/>
    <mergeCell ref="F62:G62"/>
    <mergeCell ref="H62:I62"/>
    <mergeCell ref="J62:K62"/>
    <mergeCell ref="L62:M62"/>
    <mergeCell ref="N62:O62"/>
    <mergeCell ref="P62:Q62"/>
    <mergeCell ref="R62:S62"/>
    <mergeCell ref="AF61:AG61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AR60:AS60"/>
    <mergeCell ref="AT60:AU60"/>
    <mergeCell ref="D61:E61"/>
    <mergeCell ref="F61:G61"/>
    <mergeCell ref="H61:I61"/>
    <mergeCell ref="J61:K61"/>
    <mergeCell ref="L61:M61"/>
    <mergeCell ref="N61:O61"/>
    <mergeCell ref="P61:Q61"/>
    <mergeCell ref="R61:S61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AR61:AS61"/>
    <mergeCell ref="AT61:AU61"/>
    <mergeCell ref="D60:E60"/>
    <mergeCell ref="F60:G60"/>
    <mergeCell ref="H60:I60"/>
    <mergeCell ref="J60:K60"/>
    <mergeCell ref="L60:M60"/>
    <mergeCell ref="N60:O60"/>
    <mergeCell ref="P60:Q60"/>
    <mergeCell ref="R60:S60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AP57:AQ57"/>
    <mergeCell ref="AR57:AS57"/>
    <mergeCell ref="AT57:AU57"/>
    <mergeCell ref="D58:E58"/>
    <mergeCell ref="F58:G58"/>
    <mergeCell ref="H58:I58"/>
    <mergeCell ref="J58:K58"/>
    <mergeCell ref="L58:M58"/>
    <mergeCell ref="N58:O58"/>
    <mergeCell ref="P58:Q58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P58:AQ58"/>
    <mergeCell ref="AT58:AU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P55:AQ55"/>
    <mergeCell ref="AR55:AS55"/>
    <mergeCell ref="AT55:AU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H55:AI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AD53:AE53"/>
    <mergeCell ref="AF53:AG53"/>
    <mergeCell ref="AH53:AI53"/>
    <mergeCell ref="AJ53:AK53"/>
    <mergeCell ref="AL53:AM53"/>
    <mergeCell ref="AN53:AO53"/>
    <mergeCell ref="R53:S53"/>
    <mergeCell ref="T53:U53"/>
    <mergeCell ref="V53:W53"/>
    <mergeCell ref="X53:Y53"/>
    <mergeCell ref="Z53:AA53"/>
    <mergeCell ref="AB53:AC53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P53:Q53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AP53:AQ53"/>
    <mergeCell ref="AR53:AS53"/>
    <mergeCell ref="AT53:AU53"/>
    <mergeCell ref="D52:E52"/>
    <mergeCell ref="F52:G52"/>
    <mergeCell ref="H52:I52"/>
    <mergeCell ref="J52:K52"/>
    <mergeCell ref="L52:M52"/>
    <mergeCell ref="N52:O52"/>
    <mergeCell ref="P52:Q52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AP50:AQ50"/>
    <mergeCell ref="AR50:AS50"/>
    <mergeCell ref="AT50:AU50"/>
    <mergeCell ref="D51:E51"/>
    <mergeCell ref="F51:G51"/>
    <mergeCell ref="H51:I51"/>
    <mergeCell ref="J51:K51"/>
    <mergeCell ref="L51:M51"/>
    <mergeCell ref="N51:O51"/>
    <mergeCell ref="P51:Q51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AP51:AQ51"/>
    <mergeCell ref="AR51:AS51"/>
    <mergeCell ref="AT51:AU51"/>
    <mergeCell ref="D50:E50"/>
    <mergeCell ref="F50:G50"/>
    <mergeCell ref="H50:I50"/>
    <mergeCell ref="J50:K50"/>
    <mergeCell ref="L50:M50"/>
    <mergeCell ref="N50:O50"/>
    <mergeCell ref="P50:Q50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AP47:AQ47"/>
    <mergeCell ref="AR47:AS47"/>
    <mergeCell ref="AT47:AU47"/>
    <mergeCell ref="D48:E48"/>
    <mergeCell ref="F48:G48"/>
    <mergeCell ref="H48:I48"/>
    <mergeCell ref="J48:K48"/>
    <mergeCell ref="L48:M48"/>
    <mergeCell ref="N48:O48"/>
    <mergeCell ref="P48:Q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P45:Q45"/>
    <mergeCell ref="AD43:AE43"/>
    <mergeCell ref="AF43:AG43"/>
    <mergeCell ref="AH43:AI43"/>
    <mergeCell ref="AJ43:AK43"/>
    <mergeCell ref="AL43:AM43"/>
    <mergeCell ref="AN43:AO43"/>
    <mergeCell ref="R43:S43"/>
    <mergeCell ref="T43:U43"/>
    <mergeCell ref="V43:W43"/>
    <mergeCell ref="X43:Y43"/>
    <mergeCell ref="Z43:AA43"/>
    <mergeCell ref="AB43:AC43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P43:Q43"/>
    <mergeCell ref="AD42:AE42"/>
    <mergeCell ref="AF42:AG42"/>
    <mergeCell ref="AH42:AI42"/>
    <mergeCell ref="AJ42:AK42"/>
    <mergeCell ref="AL42:AM42"/>
    <mergeCell ref="AN42:AO42"/>
    <mergeCell ref="R42:S42"/>
    <mergeCell ref="T42:U42"/>
    <mergeCell ref="V42:W42"/>
    <mergeCell ref="X42:Y42"/>
    <mergeCell ref="Z42:AA42"/>
    <mergeCell ref="AB42:AC42"/>
    <mergeCell ref="AP43:AQ43"/>
    <mergeCell ref="AR43:AS43"/>
    <mergeCell ref="AT43:AU43"/>
    <mergeCell ref="D42:E42"/>
    <mergeCell ref="F42:G42"/>
    <mergeCell ref="H42:I42"/>
    <mergeCell ref="J42:K42"/>
    <mergeCell ref="L42:M42"/>
    <mergeCell ref="N42:O42"/>
    <mergeCell ref="P42:Q42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AP40:AQ40"/>
    <mergeCell ref="AR40:AS40"/>
    <mergeCell ref="AT40:AU40"/>
    <mergeCell ref="D41:E41"/>
    <mergeCell ref="F41:G41"/>
    <mergeCell ref="H41:I41"/>
    <mergeCell ref="J41:K41"/>
    <mergeCell ref="L41:M41"/>
    <mergeCell ref="N41:O41"/>
    <mergeCell ref="P41:Q41"/>
    <mergeCell ref="AD40:AE40"/>
    <mergeCell ref="AF40:AG40"/>
    <mergeCell ref="AH40:AI40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P40:Q40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AP38:AQ38"/>
    <mergeCell ref="AR38:AS38"/>
    <mergeCell ref="AT38:AU38"/>
    <mergeCell ref="D37:E37"/>
    <mergeCell ref="F37:G37"/>
    <mergeCell ref="H37:I37"/>
    <mergeCell ref="J37:K37"/>
    <mergeCell ref="L37:M37"/>
    <mergeCell ref="N37:O37"/>
    <mergeCell ref="P37:Q37"/>
    <mergeCell ref="AB36:AC36"/>
    <mergeCell ref="AD36:AE36"/>
    <mergeCell ref="AH36:AI36"/>
    <mergeCell ref="AJ36:AK36"/>
    <mergeCell ref="AL36:AM36"/>
    <mergeCell ref="AN36:AO36"/>
    <mergeCell ref="P36:Q36"/>
    <mergeCell ref="R36:S36"/>
    <mergeCell ref="T36:U36"/>
    <mergeCell ref="V36:W36"/>
    <mergeCell ref="X36:Y36"/>
    <mergeCell ref="Z36:AA36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P36:AQ36"/>
    <mergeCell ref="AR36:AS36"/>
    <mergeCell ref="AT36:AU36"/>
    <mergeCell ref="D35:E35"/>
    <mergeCell ref="F35:G35"/>
    <mergeCell ref="H35:I35"/>
    <mergeCell ref="J35:K35"/>
    <mergeCell ref="L35:M35"/>
    <mergeCell ref="N35:O35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T33:U33"/>
    <mergeCell ref="V33:W33"/>
    <mergeCell ref="X33:Y33"/>
    <mergeCell ref="Z33:AA33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AN33:AO33"/>
    <mergeCell ref="AP33:AQ33"/>
    <mergeCell ref="AR33:AS33"/>
    <mergeCell ref="AT33:AU33"/>
    <mergeCell ref="AJ31:AK31"/>
    <mergeCell ref="AL31:AM31"/>
    <mergeCell ref="AN31:AO31"/>
    <mergeCell ref="AP31:AQ31"/>
    <mergeCell ref="AR31:AS31"/>
    <mergeCell ref="AT31:AU31"/>
    <mergeCell ref="V31:W31"/>
    <mergeCell ref="X31:Y31"/>
    <mergeCell ref="Z31:AA31"/>
    <mergeCell ref="AB31:AC31"/>
    <mergeCell ref="AD31:AE31"/>
    <mergeCell ref="AH31:AI31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AT28:AU28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AH26:AI26"/>
    <mergeCell ref="AJ26:AK26"/>
    <mergeCell ref="AL26:AM26"/>
    <mergeCell ref="AN26:AO26"/>
    <mergeCell ref="AP26:AQ26"/>
    <mergeCell ref="AR26:AS26"/>
    <mergeCell ref="T26:U26"/>
    <mergeCell ref="V26:W26"/>
    <mergeCell ref="X26:Y26"/>
    <mergeCell ref="Z26:AA26"/>
    <mergeCell ref="AB26:AC26"/>
    <mergeCell ref="AD26:AE26"/>
    <mergeCell ref="AR25:AS25"/>
    <mergeCell ref="AT25:AU25"/>
    <mergeCell ref="D26:E26"/>
    <mergeCell ref="F26:G26"/>
    <mergeCell ref="H26:I26"/>
    <mergeCell ref="J26:K26"/>
    <mergeCell ref="L26:M26"/>
    <mergeCell ref="N26:O26"/>
    <mergeCell ref="P26:Q26"/>
    <mergeCell ref="R26:S26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AT26:AU26"/>
    <mergeCell ref="D25:E25"/>
    <mergeCell ref="F25:G25"/>
    <mergeCell ref="H25:I25"/>
    <mergeCell ref="J25:K25"/>
    <mergeCell ref="L25:M25"/>
    <mergeCell ref="N25:O25"/>
    <mergeCell ref="P25:Q25"/>
    <mergeCell ref="R25:S25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AR23:AS23"/>
    <mergeCell ref="AT23:AU23"/>
    <mergeCell ref="D22:E22"/>
    <mergeCell ref="F22:G22"/>
    <mergeCell ref="H22:I22"/>
    <mergeCell ref="J22:K22"/>
    <mergeCell ref="L22:M22"/>
    <mergeCell ref="N22:O22"/>
    <mergeCell ref="P22:Q22"/>
    <mergeCell ref="R22:S22"/>
    <mergeCell ref="AD21:AE21"/>
    <mergeCell ref="AH21:AI21"/>
    <mergeCell ref="AJ21:AK21"/>
    <mergeCell ref="AL21:AM21"/>
    <mergeCell ref="AN21:AO21"/>
    <mergeCell ref="AP21:AQ21"/>
    <mergeCell ref="R21:S21"/>
    <mergeCell ref="T21:U21"/>
    <mergeCell ref="V21:W21"/>
    <mergeCell ref="X21:Y21"/>
    <mergeCell ref="Z21:AA21"/>
    <mergeCell ref="AB21:AC21"/>
    <mergeCell ref="AP20:AQ20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R21:AS21"/>
    <mergeCell ref="AT21:AU21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V16:W16"/>
    <mergeCell ref="X16:Y16"/>
    <mergeCell ref="Z16:AA16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D12:E12"/>
    <mergeCell ref="F12:G12"/>
    <mergeCell ref="H12:I12"/>
    <mergeCell ref="J12:K12"/>
    <mergeCell ref="L12:M12"/>
    <mergeCell ref="N12:O12"/>
    <mergeCell ref="Z11:AA11"/>
    <mergeCell ref="AB11:AC11"/>
    <mergeCell ref="AD11:AE11"/>
    <mergeCell ref="AH11:AI11"/>
    <mergeCell ref="AJ11:AK11"/>
    <mergeCell ref="AL11:AM11"/>
    <mergeCell ref="N11:O11"/>
    <mergeCell ref="P11:Q11"/>
    <mergeCell ref="R11:S11"/>
    <mergeCell ref="T11:U11"/>
    <mergeCell ref="V11:W11"/>
    <mergeCell ref="X11:Y11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N8:AO8"/>
    <mergeCell ref="AP8:AQ8"/>
    <mergeCell ref="AR8:AS8"/>
    <mergeCell ref="AT8:AU8"/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J6:AK6"/>
    <mergeCell ref="AL6:AM6"/>
    <mergeCell ref="AN6:AO6"/>
    <mergeCell ref="AP6:AQ6"/>
    <mergeCell ref="AR6:AS6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L6:M6"/>
    <mergeCell ref="N6:O6"/>
    <mergeCell ref="P6:Q6"/>
    <mergeCell ref="R6:S6"/>
    <mergeCell ref="T6:U6"/>
  </mergeCells>
  <phoneticPr fontId="4"/>
  <conditionalFormatting sqref="AV82:AV103">
    <cfRule type="cellIs" dxfId="2" priority="3" stopIfTrue="1" operator="greaterThan">
      <formula>22</formula>
    </cfRule>
  </conditionalFormatting>
  <conditionalFormatting sqref="D82:AU103">
    <cfRule type="cellIs" dxfId="1" priority="1" stopIfTrue="1" operator="greaterThan">
      <formula>1</formula>
    </cfRule>
    <cfRule type="cellIs" dxfId="0" priority="2" stopIfTrue="1" operator="equal">
      <formula>1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2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76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38</vt:i4>
      </vt:variant>
    </vt:vector>
  </HeadingPairs>
  <TitlesOfParts>
    <vt:vector size="57" baseType="lpstr">
      <vt:lpstr>2019年度(大橋前期時間割)</vt:lpstr>
      <vt:lpstr>4月10日~4月12日</vt:lpstr>
      <vt:lpstr>4月15日~4月19日</vt:lpstr>
      <vt:lpstr>4月22日~4月26日</vt:lpstr>
      <vt:lpstr>5月13日~5月17日</vt:lpstr>
      <vt:lpstr>5月20日~5月24日</vt:lpstr>
      <vt:lpstr>5月27日～5月31日</vt:lpstr>
      <vt:lpstr>6月</vt:lpstr>
      <vt:lpstr>6月17日～</vt:lpstr>
      <vt:lpstr>健康診断用時間割　１週目</vt:lpstr>
      <vt:lpstr>健康診断用時間割　２週目</vt:lpstr>
      <vt:lpstr>6月17日～ 空き状況含む</vt:lpstr>
      <vt:lpstr>7月8日～7月12日</vt:lpstr>
      <vt:lpstr>7月16日～7月20日</vt:lpstr>
      <vt:lpstr>7月22日～</vt:lpstr>
      <vt:lpstr>7月29日～8月2日</vt:lpstr>
      <vt:lpstr>8月5日～8月9日</vt:lpstr>
      <vt:lpstr>8月19日～8月23日</vt:lpstr>
      <vt:lpstr>8月26日～8月30日</vt:lpstr>
      <vt:lpstr>'2019年度(大橋前期時間割)'!Print_Area</vt:lpstr>
      <vt:lpstr>'4月10日~4月12日'!Print_Area</vt:lpstr>
      <vt:lpstr>'4月15日~4月19日'!Print_Area</vt:lpstr>
      <vt:lpstr>'4月22日~4月26日'!Print_Area</vt:lpstr>
      <vt:lpstr>'5月13日~5月17日'!Print_Area</vt:lpstr>
      <vt:lpstr>'5月20日~5月24日'!Print_Area</vt:lpstr>
      <vt:lpstr>'5月27日～5月31日'!Print_Area</vt:lpstr>
      <vt:lpstr>'6月'!Print_Area</vt:lpstr>
      <vt:lpstr>'6月17日～'!Print_Area</vt:lpstr>
      <vt:lpstr>'6月17日～ 空き状況含む'!Print_Area</vt:lpstr>
      <vt:lpstr>'7月16日～7月20日'!Print_Area</vt:lpstr>
      <vt:lpstr>'7月22日～'!Print_Area</vt:lpstr>
      <vt:lpstr>'7月29日～8月2日'!Print_Area</vt:lpstr>
      <vt:lpstr>'7月8日～7月12日'!Print_Area</vt:lpstr>
      <vt:lpstr>'8月19日～8月23日'!Print_Area</vt:lpstr>
      <vt:lpstr>'8月26日～8月30日'!Print_Area</vt:lpstr>
      <vt:lpstr>'8月5日～8月9日'!Print_Area</vt:lpstr>
      <vt:lpstr>'健康診断用時間割　１週目'!Print_Area</vt:lpstr>
      <vt:lpstr>'健康診断用時間割　２週目'!Print_Area</vt:lpstr>
      <vt:lpstr>'2019年度(大橋前期時間割)'!Print_Titles</vt:lpstr>
      <vt:lpstr>'4月10日~4月12日'!Print_Titles</vt:lpstr>
      <vt:lpstr>'4月15日~4月19日'!Print_Titles</vt:lpstr>
      <vt:lpstr>'4月22日~4月26日'!Print_Titles</vt:lpstr>
      <vt:lpstr>'5月13日~5月17日'!Print_Titles</vt:lpstr>
      <vt:lpstr>'5月20日~5月24日'!Print_Titles</vt:lpstr>
      <vt:lpstr>'5月27日～5月31日'!Print_Titles</vt:lpstr>
      <vt:lpstr>'6月'!Print_Titles</vt:lpstr>
      <vt:lpstr>'6月17日～'!Print_Titles</vt:lpstr>
      <vt:lpstr>'6月17日～ 空き状況含む'!Print_Titles</vt:lpstr>
      <vt:lpstr>'7月16日～7月20日'!Print_Titles</vt:lpstr>
      <vt:lpstr>'7月22日～'!Print_Titles</vt:lpstr>
      <vt:lpstr>'7月29日～8月2日'!Print_Titles</vt:lpstr>
      <vt:lpstr>'7月8日～7月12日'!Print_Titles</vt:lpstr>
      <vt:lpstr>'8月19日～8月23日'!Print_Titles</vt:lpstr>
      <vt:lpstr>'8月26日～8月30日'!Print_Titles</vt:lpstr>
      <vt:lpstr>'8月5日～8月9日'!Print_Titles</vt:lpstr>
      <vt:lpstr>'健康診断用時間割　１週目'!Print_Titles</vt:lpstr>
      <vt:lpstr>'健康診断用時間割　２週目'!Print_Titles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imagawa</dc:creator>
  <cp:lastModifiedBy>kanrisha</cp:lastModifiedBy>
  <cp:lastPrinted>2019-08-22T08:53:01Z</cp:lastPrinted>
  <dcterms:created xsi:type="dcterms:W3CDTF">2014-07-17T02:09:06Z</dcterms:created>
  <dcterms:modified xsi:type="dcterms:W3CDTF">2019-08-22T08:55:25Z</dcterms:modified>
</cp:coreProperties>
</file>