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192.168.110.240\share\教務構成管理\02_Doc\88_2020年度計画\98_生活指導\02_出席率\一般生\大橋校\"/>
    </mc:Choice>
  </mc:AlternateContent>
  <bookViews>
    <workbookView xWindow="0" yWindow="0" windowWidth="23040" windowHeight="9096" activeTab="2"/>
  </bookViews>
  <sheets>
    <sheet name="一般1年生" sheetId="2" r:id="rId1"/>
    <sheet name="一般2年生" sheetId="8" r:id="rId2"/>
    <sheet name="一般3年生" sheetId="9" r:id="rId3"/>
  </sheets>
  <definedNames>
    <definedName name="_xlnm._FilterDatabase" localSheetId="0" hidden="1">一般1年生!$A$3:$AL$46</definedName>
    <definedName name="_xlnm._FilterDatabase" localSheetId="1" hidden="1">一般2年生!$A$3:$AA$23</definedName>
    <definedName name="_xlnm._FilterDatabase" localSheetId="2" hidden="1">一般3年生!$A$3:$AC$3</definedName>
    <definedName name="_xlnm.Print_Area" localSheetId="0">一般1年生!$A:$V</definedName>
    <definedName name="_xlnm.Print_Area" localSheetId="1">一般2年生!$A$1:$AC$46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56" i="2" l="1"/>
  <c r="Z55" i="2" s="1"/>
  <c r="AA56" i="2"/>
  <c r="AA55" i="2" s="1"/>
  <c r="AB56" i="2"/>
  <c r="AB55" i="2" s="1"/>
  <c r="AC56" i="2"/>
  <c r="AC55" i="2" s="1"/>
  <c r="AD56" i="2"/>
  <c r="AD55" i="2" s="1"/>
  <c r="AE56" i="2"/>
  <c r="AE55" i="2" s="1"/>
  <c r="AF56" i="2"/>
  <c r="AF55" i="2" s="1"/>
  <c r="AG56" i="2"/>
  <c r="AG55" i="2" s="1"/>
  <c r="AH56" i="2"/>
  <c r="AH55" i="2" s="1"/>
  <c r="AI56" i="2"/>
  <c r="AI55" i="2" s="1"/>
  <c r="AJ56" i="2"/>
  <c r="AJ55" i="2" s="1"/>
  <c r="AK56" i="2"/>
  <c r="AK55" i="2" s="1"/>
  <c r="AL56" i="2"/>
  <c r="AL55" i="2" s="1"/>
  <c r="Z53" i="2"/>
  <c r="AA53" i="2"/>
  <c r="AB53" i="2"/>
  <c r="AC53" i="2"/>
  <c r="AD53" i="2"/>
  <c r="AE53" i="2"/>
  <c r="AF53" i="2"/>
  <c r="AG53" i="2"/>
  <c r="AH53" i="2"/>
  <c r="AI53" i="2"/>
  <c r="AJ53" i="2"/>
  <c r="AK53" i="2"/>
  <c r="AL53" i="2"/>
  <c r="Z52" i="2"/>
  <c r="AA52" i="2"/>
  <c r="AB52" i="2"/>
  <c r="AC52" i="2"/>
  <c r="AD52" i="2"/>
  <c r="AE52" i="2"/>
  <c r="AF52" i="2"/>
  <c r="AG52" i="2"/>
  <c r="AH52" i="2"/>
  <c r="AI52" i="2"/>
  <c r="AJ52" i="2"/>
  <c r="AK52" i="2"/>
  <c r="AL52" i="2"/>
  <c r="Z51" i="2"/>
  <c r="AA51" i="2"/>
  <c r="AB51" i="2"/>
  <c r="AC51" i="2"/>
  <c r="AD51" i="2"/>
  <c r="AE51" i="2"/>
  <c r="AF51" i="2"/>
  <c r="AG51" i="2"/>
  <c r="AH51" i="2"/>
  <c r="AI51" i="2"/>
  <c r="AJ51" i="2"/>
  <c r="AK51" i="2"/>
  <c r="AL51" i="2"/>
  <c r="Z50" i="2"/>
  <c r="AA50" i="2"/>
  <c r="AB50" i="2"/>
  <c r="AC50" i="2"/>
  <c r="AD50" i="2"/>
  <c r="AE50" i="2"/>
  <c r="AF50" i="2"/>
  <c r="AG50" i="2"/>
  <c r="AH50" i="2"/>
  <c r="AI50" i="2"/>
  <c r="AJ50" i="2"/>
  <c r="AK50" i="2"/>
  <c r="AL50" i="2"/>
  <c r="Z48" i="2"/>
  <c r="AA48" i="2"/>
  <c r="AB48" i="2"/>
  <c r="AC48" i="2"/>
  <c r="AD48" i="2"/>
  <c r="AE48" i="2"/>
  <c r="AF48" i="2"/>
  <c r="AG48" i="2"/>
  <c r="AH48" i="2"/>
  <c r="AI48" i="2"/>
  <c r="AJ48" i="2"/>
  <c r="AK48" i="2"/>
  <c r="AL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H48" i="2"/>
  <c r="AK49" i="2" l="1"/>
  <c r="AB49" i="2"/>
  <c r="AJ49" i="2"/>
  <c r="AH49" i="2"/>
  <c r="AG49" i="2"/>
  <c r="AF49" i="2"/>
  <c r="AE49" i="2"/>
  <c r="AD49" i="2"/>
  <c r="AC49" i="2"/>
  <c r="AA49" i="2"/>
  <c r="AL49" i="2"/>
  <c r="Z49" i="2"/>
  <c r="AI49" i="2"/>
  <c r="AC36" i="9"/>
  <c r="AB36" i="9"/>
  <c r="AB35" i="9" s="1"/>
  <c r="AA36" i="9"/>
  <c r="AA35" i="9" s="1"/>
  <c r="Z36" i="9"/>
  <c r="Z35" i="9" s="1"/>
  <c r="Y36" i="9"/>
  <c r="X36" i="9"/>
  <c r="W36" i="9"/>
  <c r="V36" i="9"/>
  <c r="U36" i="9"/>
  <c r="U35" i="9" s="1"/>
  <c r="T36" i="9"/>
  <c r="T35" i="9" s="1"/>
  <c r="S36" i="9"/>
  <c r="R36" i="9"/>
  <c r="Q36" i="9"/>
  <c r="Q35" i="9" s="1"/>
  <c r="P36" i="9"/>
  <c r="P35" i="9" s="1"/>
  <c r="O36" i="9"/>
  <c r="O35" i="9" s="1"/>
  <c r="N36" i="9"/>
  <c r="N35" i="9" s="1"/>
  <c r="N37" i="9" s="1"/>
  <c r="M36" i="9"/>
  <c r="M35" i="9" s="1"/>
  <c r="L36" i="9"/>
  <c r="L35" i="9" s="1"/>
  <c r="K36" i="9"/>
  <c r="K35" i="9" s="1"/>
  <c r="J36" i="9"/>
  <c r="J35" i="9" s="1"/>
  <c r="I36" i="9"/>
  <c r="I35" i="9" s="1"/>
  <c r="H36" i="9"/>
  <c r="H35" i="9" s="1"/>
  <c r="G36" i="9"/>
  <c r="AC35" i="9"/>
  <c r="Y35" i="9"/>
  <c r="X35" i="9"/>
  <c r="W35" i="9"/>
  <c r="V35" i="9"/>
  <c r="S35" i="9"/>
  <c r="R35" i="9"/>
  <c r="G35" i="9"/>
  <c r="AC30" i="8"/>
  <c r="AC29" i="8" s="1"/>
  <c r="AB30" i="8"/>
  <c r="AB29" i="8" s="1"/>
  <c r="AA30" i="8"/>
  <c r="AA29" i="8" s="1"/>
  <c r="Z30" i="8"/>
  <c r="Z29" i="8" s="1"/>
  <c r="Y30" i="8"/>
  <c r="Y29" i="8" s="1"/>
  <c r="X30" i="8"/>
  <c r="X29" i="8" s="1"/>
  <c r="W30" i="8"/>
  <c r="W29" i="8" s="1"/>
  <c r="V30" i="8"/>
  <c r="V29" i="8" s="1"/>
  <c r="U30" i="8"/>
  <c r="T30" i="8"/>
  <c r="T29" i="8" s="1"/>
  <c r="S30" i="8"/>
  <c r="S29" i="8" s="1"/>
  <c r="R30" i="8"/>
  <c r="R29" i="8" s="1"/>
  <c r="Q30" i="8"/>
  <c r="Q29" i="8" s="1"/>
  <c r="P30" i="8"/>
  <c r="P29" i="8" s="1"/>
  <c r="O30" i="8"/>
  <c r="O29" i="8" s="1"/>
  <c r="N30" i="8"/>
  <c r="N29" i="8" s="1"/>
  <c r="M30" i="8"/>
  <c r="M29" i="8" s="1"/>
  <c r="L30" i="8"/>
  <c r="L29" i="8" s="1"/>
  <c r="K30" i="8"/>
  <c r="K29" i="8" s="1"/>
  <c r="J30" i="8"/>
  <c r="J29" i="8" s="1"/>
  <c r="I30" i="8"/>
  <c r="I29" i="8" s="1"/>
  <c r="H30" i="8"/>
  <c r="H29" i="8" s="1"/>
  <c r="G30" i="8"/>
  <c r="U29" i="8"/>
  <c r="G29" i="8"/>
  <c r="AC27" i="8"/>
  <c r="AC26" i="8" s="1"/>
  <c r="AB27" i="8"/>
  <c r="AB26" i="8" s="1"/>
  <c r="AA27" i="8"/>
  <c r="AA26" i="8" s="1"/>
  <c r="Z27" i="8"/>
  <c r="Z26" i="8" s="1"/>
  <c r="Y27" i="8"/>
  <c r="Y26" i="8" s="1"/>
  <c r="X27" i="8"/>
  <c r="X26" i="8" s="1"/>
  <c r="W27" i="8"/>
  <c r="W26" i="8" s="1"/>
  <c r="V27" i="8"/>
  <c r="V26" i="8" s="1"/>
  <c r="U27" i="8"/>
  <c r="U26" i="8" s="1"/>
  <c r="T27" i="8"/>
  <c r="T26" i="8" s="1"/>
  <c r="S27" i="8"/>
  <c r="S26" i="8" s="1"/>
  <c r="R27" i="8"/>
  <c r="R26" i="8" s="1"/>
  <c r="Q27" i="8"/>
  <c r="Q26" i="8" s="1"/>
  <c r="P27" i="8"/>
  <c r="P26" i="8" s="1"/>
  <c r="O27" i="8"/>
  <c r="O26" i="8" s="1"/>
  <c r="N27" i="8"/>
  <c r="N26" i="8" s="1"/>
  <c r="M27" i="8"/>
  <c r="M26" i="8" s="1"/>
  <c r="L27" i="8"/>
  <c r="L26" i="8" s="1"/>
  <c r="K27" i="8"/>
  <c r="K26" i="8" s="1"/>
  <c r="J27" i="8"/>
  <c r="J26" i="8" s="1"/>
  <c r="I27" i="8"/>
  <c r="I26" i="8" s="1"/>
  <c r="H27" i="8"/>
  <c r="H26" i="8" s="1"/>
  <c r="G27" i="8"/>
  <c r="G26" i="8"/>
  <c r="Y56" i="2"/>
  <c r="Y55" i="2" s="1"/>
  <c r="X56" i="2"/>
  <c r="X55" i="2" s="1"/>
  <c r="W56" i="2"/>
  <c r="W55" i="2" s="1"/>
  <c r="V56" i="2"/>
  <c r="V55" i="2" s="1"/>
  <c r="U56" i="2"/>
  <c r="T56" i="2"/>
  <c r="T55" i="2" s="1"/>
  <c r="S56" i="2"/>
  <c r="S55" i="2" s="1"/>
  <c r="R56" i="2"/>
  <c r="R55" i="2" s="1"/>
  <c r="Q56" i="2"/>
  <c r="Q55" i="2" s="1"/>
  <c r="P56" i="2"/>
  <c r="P55" i="2" s="1"/>
  <c r="O56" i="2"/>
  <c r="O55" i="2" s="1"/>
  <c r="N56" i="2"/>
  <c r="N55" i="2" s="1"/>
  <c r="M56" i="2"/>
  <c r="M55" i="2" s="1"/>
  <c r="L56" i="2"/>
  <c r="L55" i="2" s="1"/>
  <c r="K56" i="2"/>
  <c r="K55" i="2" s="1"/>
  <c r="J56" i="2"/>
  <c r="J55" i="2" s="1"/>
  <c r="I56" i="2"/>
  <c r="I55" i="2" s="1"/>
  <c r="H56" i="2"/>
  <c r="H55" i="2" s="1"/>
  <c r="G56" i="2"/>
  <c r="U55" i="2"/>
  <c r="G55" i="2"/>
  <c r="AK57" i="2" s="1"/>
  <c r="Y53" i="2"/>
  <c r="X53" i="2"/>
  <c r="W53" i="2"/>
  <c r="V53" i="2"/>
  <c r="U53" i="2"/>
  <c r="T53" i="2"/>
  <c r="S53" i="2"/>
  <c r="R53" i="2"/>
  <c r="Q53" i="2"/>
  <c r="P53" i="2"/>
  <c r="O53" i="2"/>
  <c r="N53" i="2"/>
  <c r="M53" i="2"/>
  <c r="L53" i="2"/>
  <c r="K53" i="2"/>
  <c r="J53" i="2"/>
  <c r="I53" i="2"/>
  <c r="H53" i="2"/>
  <c r="G53" i="2"/>
  <c r="Y52" i="2"/>
  <c r="X52" i="2"/>
  <c r="W52" i="2"/>
  <c r="V52" i="2"/>
  <c r="U52" i="2"/>
  <c r="T52" i="2"/>
  <c r="S52" i="2"/>
  <c r="R52" i="2"/>
  <c r="Q52" i="2"/>
  <c r="P52" i="2"/>
  <c r="O52" i="2"/>
  <c r="N52" i="2"/>
  <c r="M52" i="2"/>
  <c r="L52" i="2"/>
  <c r="K52" i="2"/>
  <c r="J52" i="2"/>
  <c r="I52" i="2"/>
  <c r="H52" i="2"/>
  <c r="G52" i="2"/>
  <c r="Y51" i="2"/>
  <c r="X51" i="2"/>
  <c r="W51" i="2"/>
  <c r="V51" i="2"/>
  <c r="U51" i="2"/>
  <c r="T51" i="2"/>
  <c r="S51" i="2"/>
  <c r="R51" i="2"/>
  <c r="Q51" i="2"/>
  <c r="P51" i="2"/>
  <c r="O51" i="2"/>
  <c r="N51" i="2"/>
  <c r="M51" i="2"/>
  <c r="L51" i="2"/>
  <c r="K51" i="2"/>
  <c r="J51" i="2"/>
  <c r="I51" i="2"/>
  <c r="H51" i="2"/>
  <c r="G51" i="2"/>
  <c r="Y50" i="2"/>
  <c r="X50" i="2"/>
  <c r="W50" i="2"/>
  <c r="V50" i="2"/>
  <c r="U50" i="2"/>
  <c r="T50" i="2"/>
  <c r="S50" i="2"/>
  <c r="R50" i="2"/>
  <c r="Q50" i="2"/>
  <c r="P50" i="2"/>
  <c r="O50" i="2"/>
  <c r="N50" i="2"/>
  <c r="M50" i="2"/>
  <c r="L50" i="2"/>
  <c r="K50" i="2"/>
  <c r="J50" i="2"/>
  <c r="I50" i="2"/>
  <c r="H50" i="2"/>
  <c r="G49" i="2"/>
  <c r="G58" i="2" s="1"/>
  <c r="I57" i="2" l="1"/>
  <c r="Y57" i="2"/>
  <c r="Z57" i="2"/>
  <c r="AD57" i="2"/>
  <c r="AE57" i="2"/>
  <c r="AI57" i="2"/>
  <c r="AF57" i="2"/>
  <c r="AJ57" i="2"/>
  <c r="AL58" i="2"/>
  <c r="AL59" i="2" s="1"/>
  <c r="AL54" i="2"/>
  <c r="AE58" i="2"/>
  <c r="AE59" i="2" s="1"/>
  <c r="AE54" i="2"/>
  <c r="AJ54" i="2"/>
  <c r="AJ58" i="2"/>
  <c r="AJ59" i="2" s="1"/>
  <c r="AA58" i="2"/>
  <c r="AA59" i="2" s="1"/>
  <c r="AA54" i="2"/>
  <c r="AF54" i="2"/>
  <c r="AF58" i="2"/>
  <c r="AF59" i="2" s="1"/>
  <c r="AB54" i="2"/>
  <c r="AB58" i="2"/>
  <c r="AB59" i="2" s="1"/>
  <c r="AH57" i="2"/>
  <c r="AC57" i="2"/>
  <c r="AG57" i="2"/>
  <c r="Z58" i="2"/>
  <c r="Z59" i="2" s="1"/>
  <c r="Z54" i="2"/>
  <c r="AD58" i="2"/>
  <c r="AD59" i="2" s="1"/>
  <c r="AD54" i="2"/>
  <c r="AH58" i="2"/>
  <c r="AH59" i="2" s="1"/>
  <c r="AH54" i="2"/>
  <c r="AI58" i="2"/>
  <c r="AI59" i="2" s="1"/>
  <c r="AI54" i="2"/>
  <c r="AC54" i="2"/>
  <c r="AC58" i="2"/>
  <c r="AC59" i="2" s="1"/>
  <c r="AG54" i="2"/>
  <c r="AG58" i="2"/>
  <c r="AG59" i="2" s="1"/>
  <c r="AK54" i="2"/>
  <c r="AK58" i="2"/>
  <c r="AK59" i="2" s="1"/>
  <c r="AA57" i="2"/>
  <c r="AB57" i="2"/>
  <c r="H37" i="9"/>
  <c r="T37" i="9"/>
  <c r="I37" i="9"/>
  <c r="U37" i="9"/>
  <c r="S37" i="9"/>
  <c r="L37" i="9"/>
  <c r="O37" i="9"/>
  <c r="AA37" i="9"/>
  <c r="Z37" i="9"/>
  <c r="W32" i="8"/>
  <c r="H49" i="2"/>
  <c r="H58" i="2" s="1"/>
  <c r="H59" i="2" s="1"/>
  <c r="AC37" i="9"/>
  <c r="T49" i="2"/>
  <c r="T54" i="2" s="1"/>
  <c r="R37" i="9"/>
  <c r="V37" i="9"/>
  <c r="K37" i="9"/>
  <c r="W37" i="9"/>
  <c r="X37" i="9"/>
  <c r="M37" i="9"/>
  <c r="Y37" i="9"/>
  <c r="J37" i="9"/>
  <c r="P37" i="9"/>
  <c r="AB37" i="9"/>
  <c r="Q37" i="9"/>
  <c r="R28" i="8"/>
  <c r="X32" i="8"/>
  <c r="L49" i="2"/>
  <c r="L58" i="2" s="1"/>
  <c r="L59" i="2" s="1"/>
  <c r="X49" i="2"/>
  <c r="X58" i="2" s="1"/>
  <c r="X59" i="2" s="1"/>
  <c r="I49" i="2"/>
  <c r="I54" i="2" s="1"/>
  <c r="Q49" i="2"/>
  <c r="Q54" i="2" s="1"/>
  <c r="U49" i="2"/>
  <c r="U54" i="2" s="1"/>
  <c r="Y49" i="2"/>
  <c r="Y54" i="2" s="1"/>
  <c r="J49" i="2"/>
  <c r="J54" i="2" s="1"/>
  <c r="N49" i="2"/>
  <c r="N54" i="2" s="1"/>
  <c r="R49" i="2"/>
  <c r="R54" i="2" s="1"/>
  <c r="V49" i="2"/>
  <c r="V54" i="2" s="1"/>
  <c r="O49" i="2"/>
  <c r="O54" i="2" s="1"/>
  <c r="S49" i="2"/>
  <c r="S54" i="2" s="1"/>
  <c r="W49" i="2"/>
  <c r="W54" i="2" s="1"/>
  <c r="M57" i="2"/>
  <c r="P57" i="2"/>
  <c r="K57" i="2"/>
  <c r="T57" i="2"/>
  <c r="L57" i="2"/>
  <c r="X57" i="2"/>
  <c r="U57" i="2"/>
  <c r="V57" i="2"/>
  <c r="N57" i="2"/>
  <c r="W57" i="2"/>
  <c r="M49" i="2"/>
  <c r="M54" i="2" s="1"/>
  <c r="P49" i="2"/>
  <c r="P58" i="2" s="1"/>
  <c r="P59" i="2" s="1"/>
  <c r="Q57" i="2"/>
  <c r="AL57" i="2"/>
  <c r="O57" i="2"/>
  <c r="H57" i="2"/>
  <c r="R57" i="2"/>
  <c r="J57" i="2"/>
  <c r="K49" i="2"/>
  <c r="K54" i="2" s="1"/>
  <c r="S57" i="2"/>
  <c r="AB31" i="8"/>
  <c r="N28" i="8"/>
  <c r="Z28" i="8"/>
  <c r="R31" i="8"/>
  <c r="Y28" i="8"/>
  <c r="H31" i="8"/>
  <c r="T31" i="8"/>
  <c r="AC28" i="8"/>
  <c r="V31" i="8"/>
  <c r="L31" i="8"/>
  <c r="X31" i="8"/>
  <c r="P31" i="8"/>
  <c r="H32" i="8"/>
  <c r="T32" i="8"/>
  <c r="J31" i="8"/>
  <c r="M31" i="8"/>
  <c r="S31" i="8"/>
  <c r="U31" i="8"/>
  <c r="W31" i="8"/>
  <c r="Y31" i="8"/>
  <c r="AC31" i="8"/>
  <c r="N31" i="8"/>
  <c r="Z31" i="8"/>
  <c r="G32" i="8"/>
  <c r="S32" i="8"/>
  <c r="U32" i="8"/>
  <c r="AA28" i="8"/>
  <c r="O31" i="8"/>
  <c r="I31" i="8"/>
  <c r="K31" i="8"/>
  <c r="Q31" i="8"/>
  <c r="AA31" i="8"/>
  <c r="AC32" i="8"/>
  <c r="K32" i="8"/>
  <c r="K28" i="8"/>
  <c r="J32" i="8"/>
  <c r="J28" i="8"/>
  <c r="V32" i="8"/>
  <c r="V28" i="8"/>
  <c r="M28" i="8"/>
  <c r="M32" i="8"/>
  <c r="L28" i="8"/>
  <c r="L32" i="8"/>
  <c r="O28" i="8"/>
  <c r="O32" i="8"/>
  <c r="P28" i="8"/>
  <c r="P32" i="8"/>
  <c r="Q28" i="8"/>
  <c r="Q32" i="8"/>
  <c r="AB28" i="8"/>
  <c r="AB32" i="8"/>
  <c r="I32" i="8"/>
  <c r="I28" i="8"/>
  <c r="S28" i="8"/>
  <c r="H28" i="8"/>
  <c r="T28" i="8"/>
  <c r="Y32" i="8"/>
  <c r="X28" i="8"/>
  <c r="U28" i="8"/>
  <c r="N32" i="8"/>
  <c r="Z32" i="8"/>
  <c r="AA32" i="8"/>
  <c r="W28" i="8"/>
  <c r="R32" i="8"/>
  <c r="N33" i="8" l="1"/>
  <c r="J33" i="8"/>
  <c r="T58" i="2"/>
  <c r="T59" i="2" s="1"/>
  <c r="X54" i="2"/>
  <c r="O58" i="2"/>
  <c r="O59" i="2" s="1"/>
  <c r="R33" i="8"/>
  <c r="I33" i="8"/>
  <c r="AA33" i="8"/>
  <c r="V33" i="8"/>
  <c r="H54" i="2"/>
  <c r="X33" i="8"/>
  <c r="U33" i="8"/>
  <c r="Z33" i="8"/>
  <c r="Y33" i="8"/>
  <c r="AB33" i="8"/>
  <c r="Q33" i="8"/>
  <c r="P33" i="8"/>
  <c r="O33" i="8"/>
  <c r="M33" i="8"/>
  <c r="S33" i="8"/>
  <c r="Q58" i="2"/>
  <c r="Q59" i="2" s="1"/>
  <c r="L54" i="2"/>
  <c r="J58" i="2"/>
  <c r="J59" i="2" s="1"/>
  <c r="U58" i="2"/>
  <c r="U59" i="2" s="1"/>
  <c r="S58" i="2"/>
  <c r="S59" i="2" s="1"/>
  <c r="N58" i="2"/>
  <c r="N59" i="2" s="1"/>
  <c r="I58" i="2"/>
  <c r="I59" i="2" s="1"/>
  <c r="M58" i="2"/>
  <c r="M59" i="2" s="1"/>
  <c r="K58" i="2"/>
  <c r="K59" i="2" s="1"/>
  <c r="V58" i="2"/>
  <c r="V59" i="2" s="1"/>
  <c r="K33" i="8"/>
  <c r="L33" i="8"/>
  <c r="W58" i="2"/>
  <c r="W59" i="2" s="1"/>
  <c r="Y58" i="2"/>
  <c r="Y59" i="2" s="1"/>
  <c r="R58" i="2"/>
  <c r="R59" i="2" s="1"/>
  <c r="P54" i="2"/>
  <c r="AC33" i="8"/>
  <c r="W33" i="8"/>
  <c r="H33" i="8"/>
  <c r="T33" i="8"/>
</calcChain>
</file>

<file path=xl/comments1.xml><?xml version="1.0" encoding="utf-8"?>
<comments xmlns="http://schemas.openxmlformats.org/spreadsheetml/2006/main">
  <authors>
    <author>MamiW</author>
  </authors>
  <commentList>
    <comment ref="H9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MamiW:</t>
        </r>
        <r>
          <rPr>
            <sz val="9"/>
            <color indexed="81"/>
            <rFont val="MS P ゴシック"/>
            <family val="3"/>
            <charset val="128"/>
          </rPr>
          <t xml:space="preserve">
11020遅刻（寝坊
）</t>
        </r>
      </text>
    </comment>
    <comment ref="I9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MamiW:</t>
        </r>
        <r>
          <rPr>
            <sz val="9"/>
            <color indexed="81"/>
            <rFont val="MS P ゴシック"/>
            <family val="3"/>
            <charset val="128"/>
          </rPr>
          <t xml:space="preserve">
11:12遅刻（バス遅延
）</t>
        </r>
      </text>
    </comment>
    <comment ref="I10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MamiW:</t>
        </r>
        <r>
          <rPr>
            <sz val="9"/>
            <color indexed="81"/>
            <rFont val="MS P ゴシック"/>
            <family val="3"/>
            <charset val="128"/>
          </rPr>
          <t xml:space="preserve">
内定式の為公欠</t>
        </r>
      </text>
    </comment>
    <comment ref="I17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MamiW:</t>
        </r>
        <r>
          <rPr>
            <sz val="9"/>
            <color indexed="81"/>
            <rFont val="MS P ゴシック"/>
            <family val="3"/>
            <charset val="128"/>
          </rPr>
          <t xml:space="preserve">
zoomで参加
</t>
        </r>
      </text>
    </comment>
    <comment ref="J17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MamiW:</t>
        </r>
        <r>
          <rPr>
            <sz val="9"/>
            <color indexed="81"/>
            <rFont val="MS P ゴシック"/>
            <family val="3"/>
            <charset val="128"/>
          </rPr>
          <t xml:space="preserve">
9:57遅刻（zoomで参加）</t>
        </r>
      </text>
    </comment>
    <comment ref="I20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MamiW:</t>
        </r>
        <r>
          <rPr>
            <sz val="9"/>
            <color indexed="81"/>
            <rFont val="MS P ゴシック"/>
            <family val="3"/>
            <charset val="128"/>
          </rPr>
          <t xml:space="preserve">
10:21遅（刻腹痛の為）</t>
        </r>
      </text>
    </comment>
    <comment ref="J20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MamiW:</t>
        </r>
        <r>
          <rPr>
            <sz val="9"/>
            <color indexed="81"/>
            <rFont val="MS P ゴシック"/>
            <family val="3"/>
            <charset val="128"/>
          </rPr>
          <t xml:space="preserve">
9:57遅刻（警察に指導される）</t>
        </r>
      </text>
    </comment>
  </commentList>
</comments>
</file>

<file path=xl/sharedStrings.xml><?xml version="1.0" encoding="utf-8"?>
<sst xmlns="http://schemas.openxmlformats.org/spreadsheetml/2006/main" count="829" uniqueCount="253">
  <si>
    <t>学番</t>
    <rPh sb="0" eb="1">
      <t>ガク</t>
    </rPh>
    <rPh sb="1" eb="2">
      <t>バン</t>
    </rPh>
    <phoneticPr fontId="1"/>
  </si>
  <si>
    <t>名前</t>
    <rPh sb="0" eb="2">
      <t>ナマエ</t>
    </rPh>
    <phoneticPr fontId="1"/>
  </si>
  <si>
    <t>№</t>
    <phoneticPr fontId="1"/>
  </si>
  <si>
    <t>学科</t>
    <rPh sb="0" eb="2">
      <t>ガッカ</t>
    </rPh>
    <phoneticPr fontId="1"/>
  </si>
  <si>
    <t>工藤　祐大</t>
    <rPh sb="3" eb="4">
      <t>ユウ</t>
    </rPh>
    <phoneticPr fontId="6"/>
  </si>
  <si>
    <t>クドウ　ユウダイ</t>
  </si>
  <si>
    <t>西村　雄大</t>
  </si>
  <si>
    <t>ニシムラ　ユウダイ</t>
  </si>
  <si>
    <t>樋口　昇樹</t>
  </si>
  <si>
    <t>ヒグチ　ショウキ</t>
  </si>
  <si>
    <t>武田　凜</t>
  </si>
  <si>
    <t>タケダ　リン</t>
  </si>
  <si>
    <t>黒田　寛人</t>
  </si>
  <si>
    <t>クロダ　ヒロト</t>
  </si>
  <si>
    <t>柚原　和真</t>
  </si>
  <si>
    <t>ユハラ　カズマ</t>
  </si>
  <si>
    <t>山下　弘翔</t>
  </si>
  <si>
    <t>ヤマシタ　ヒロト</t>
  </si>
  <si>
    <t>赤嶺　拓也</t>
  </si>
  <si>
    <t>アカミネ　タクヤ</t>
  </si>
  <si>
    <t>水谷　克希</t>
  </si>
  <si>
    <t>ミズタニ　カツキ</t>
  </si>
  <si>
    <t>峯　雅弥</t>
  </si>
  <si>
    <t>ミネ　ミヤビ</t>
  </si>
  <si>
    <t>岸本　舞菜斗</t>
  </si>
  <si>
    <t>キシモト　マナト</t>
  </si>
  <si>
    <t>田代　昌椰</t>
  </si>
  <si>
    <t>タシロ　マサヤ</t>
  </si>
  <si>
    <t>真弓　大翔</t>
  </si>
  <si>
    <t>マユミ　ヒロト</t>
  </si>
  <si>
    <t>柴田　和典</t>
  </si>
  <si>
    <t>シバタ　カズノリ</t>
  </si>
  <si>
    <t>新里　和寿</t>
  </si>
  <si>
    <t>シンザト　カズヒサ</t>
  </si>
  <si>
    <t>森本　大智</t>
  </si>
  <si>
    <t>モリモト　ダイチ</t>
  </si>
  <si>
    <t>松﨑　晴人</t>
  </si>
  <si>
    <t>マツザキ　ハルト</t>
  </si>
  <si>
    <t>村山　聖斗</t>
  </si>
  <si>
    <t>ムラヤマ　ショウト</t>
  </si>
  <si>
    <t>青木　未歩</t>
  </si>
  <si>
    <t>アオキ　ミホ</t>
  </si>
  <si>
    <t>石橋　由美香</t>
  </si>
  <si>
    <t>イシバシ　ユミカ</t>
  </si>
  <si>
    <t>宮﨑　大地</t>
  </si>
  <si>
    <t>ミヤザキ　ダイチ</t>
  </si>
  <si>
    <t>河端　太陽</t>
  </si>
  <si>
    <t>カワバタ　ソラ</t>
  </si>
  <si>
    <t>松村　和樹</t>
  </si>
  <si>
    <t>マツムラ　カズキ</t>
  </si>
  <si>
    <t>ミズモト　クオン</t>
  </si>
  <si>
    <t>石川　柚月</t>
  </si>
  <si>
    <t>イシカワ　ユヅキ</t>
  </si>
  <si>
    <t>山本　倖太</t>
  </si>
  <si>
    <t>ヤマモト　コウタ</t>
  </si>
  <si>
    <t>瓜生　凌汰</t>
  </si>
  <si>
    <t>ウリュウ　リョウタ</t>
  </si>
  <si>
    <t>角田　延大</t>
  </si>
  <si>
    <t>スミダ　ノブヒロ</t>
  </si>
  <si>
    <t>矢島　有也</t>
  </si>
  <si>
    <t>ヤジマ　ユウヤ</t>
  </si>
  <si>
    <t>鳥飼　竜之介</t>
  </si>
  <si>
    <t>トリカイ　リュウノスケ</t>
  </si>
  <si>
    <t>中野　敬海</t>
  </si>
  <si>
    <t>ナカノ　タカミ</t>
  </si>
  <si>
    <t>藤岡　陸</t>
  </si>
  <si>
    <t>フジオカ　リク</t>
  </si>
  <si>
    <t>宗岡　錬</t>
  </si>
  <si>
    <t>ムナオカ　レン</t>
  </si>
  <si>
    <t>新城　玲緒</t>
  </si>
  <si>
    <t>シンジョウ　レオ</t>
  </si>
  <si>
    <t>本多　将也</t>
  </si>
  <si>
    <t>ホンダ　ショウヤ</t>
  </si>
  <si>
    <t>一木　瑞輝</t>
  </si>
  <si>
    <t>イチキ　ミズキ</t>
  </si>
  <si>
    <t>青木　魅空</t>
  </si>
  <si>
    <t>アオキ　ミソラ</t>
  </si>
  <si>
    <t>德永　怜皇　</t>
  </si>
  <si>
    <t>トクナガ　レオ</t>
  </si>
  <si>
    <t>上田　香奈</t>
  </si>
  <si>
    <t>ウエダ　カナ</t>
  </si>
  <si>
    <t>日野　友太</t>
  </si>
  <si>
    <t>星野　陽斗</t>
  </si>
  <si>
    <t>ホシノ　ハルト</t>
  </si>
  <si>
    <t>坂本　司</t>
  </si>
  <si>
    <t>サカモト　ツカサ</t>
  </si>
  <si>
    <t>宮本　希</t>
    <rPh sb="0" eb="2">
      <t>ミヤモト</t>
    </rPh>
    <rPh sb="3" eb="4">
      <t>ノゾミ</t>
    </rPh>
    <phoneticPr fontId="5"/>
  </si>
  <si>
    <t>ミヤモト　ノゾミ</t>
  </si>
  <si>
    <t>一般1年生　全体</t>
    <rPh sb="0" eb="2">
      <t>イッパン</t>
    </rPh>
    <rPh sb="3" eb="4">
      <t>ネン</t>
    </rPh>
    <rPh sb="4" eb="5">
      <t>セイ</t>
    </rPh>
    <rPh sb="6" eb="8">
      <t>ゼンタイ</t>
    </rPh>
    <phoneticPr fontId="1"/>
  </si>
  <si>
    <t>小野</t>
    <rPh sb="0" eb="2">
      <t>オノ</t>
    </rPh>
    <phoneticPr fontId="1"/>
  </si>
  <si>
    <t>情報メディア学科</t>
    <rPh sb="0" eb="2">
      <t>ジョウホウ</t>
    </rPh>
    <rPh sb="6" eb="8">
      <t>ガッカ</t>
    </rPh>
    <phoneticPr fontId="1"/>
  </si>
  <si>
    <t>情報ライセンス学科</t>
    <rPh sb="0" eb="2">
      <t>ジョウホウ</t>
    </rPh>
    <rPh sb="7" eb="9">
      <t>ガッカ</t>
    </rPh>
    <phoneticPr fontId="1"/>
  </si>
  <si>
    <t>スポーツテクノロジー学科（eスポーツ）</t>
    <rPh sb="10" eb="12">
      <t>ガッカ</t>
    </rPh>
    <phoneticPr fontId="1"/>
  </si>
  <si>
    <t>スポーツテクノロジー学科（アスリート）</t>
  </si>
  <si>
    <t>スポーツテクノロジー学科（アスリート）</t>
    <rPh sb="10" eb="12">
      <t>ガッカ</t>
    </rPh>
    <phoneticPr fontId="1"/>
  </si>
  <si>
    <t>担任</t>
    <rPh sb="0" eb="2">
      <t>タンニン</t>
    </rPh>
    <phoneticPr fontId="1"/>
  </si>
  <si>
    <t>植田</t>
    <rPh sb="0" eb="2">
      <t>ウエダ</t>
    </rPh>
    <phoneticPr fontId="1"/>
  </si>
  <si>
    <t>カナ</t>
    <phoneticPr fontId="1"/>
  </si>
  <si>
    <t>一般２年生　全体</t>
    <rPh sb="0" eb="2">
      <t>イッパン</t>
    </rPh>
    <rPh sb="3" eb="4">
      <t>ネン</t>
    </rPh>
    <rPh sb="4" eb="5">
      <t>セイ</t>
    </rPh>
    <rPh sb="6" eb="8">
      <t>ゼンタイ</t>
    </rPh>
    <phoneticPr fontId="1"/>
  </si>
  <si>
    <t>靍田　力也</t>
    <rPh sb="0" eb="2">
      <t>ツルタ</t>
    </rPh>
    <rPh sb="3" eb="5">
      <t>リキヤ</t>
    </rPh>
    <phoneticPr fontId="5"/>
  </si>
  <si>
    <t>谷本　翔梧</t>
    <rPh sb="0" eb="2">
      <t>タニモト</t>
    </rPh>
    <rPh sb="3" eb="4">
      <t>ショウ</t>
    </rPh>
    <rPh sb="4" eb="5">
      <t>ゴ</t>
    </rPh>
    <phoneticPr fontId="5"/>
  </si>
  <si>
    <t>大森　聖也</t>
    <rPh sb="0" eb="2">
      <t>オオモリ</t>
    </rPh>
    <rPh sb="3" eb="5">
      <t>セイヤ</t>
    </rPh>
    <phoneticPr fontId="5"/>
  </si>
  <si>
    <t>坂本　雅人</t>
    <rPh sb="0" eb="2">
      <t>サカモト</t>
    </rPh>
    <rPh sb="3" eb="5">
      <t>マサト</t>
    </rPh>
    <phoneticPr fontId="5"/>
  </si>
  <si>
    <t>鬼塚　隆太朗</t>
    <rPh sb="0" eb="2">
      <t>オニヅカ</t>
    </rPh>
    <rPh sb="3" eb="6">
      <t>リュウタロウ</t>
    </rPh>
    <phoneticPr fontId="5"/>
  </si>
  <si>
    <t>鳥飼　悠斗</t>
    <rPh sb="0" eb="2">
      <t>トリカイ</t>
    </rPh>
    <rPh sb="3" eb="5">
      <t>ユウト</t>
    </rPh>
    <phoneticPr fontId="5"/>
  </si>
  <si>
    <t>坂本　忍</t>
    <rPh sb="0" eb="2">
      <t>サカモト</t>
    </rPh>
    <rPh sb="3" eb="4">
      <t>シノブ</t>
    </rPh>
    <phoneticPr fontId="5"/>
  </si>
  <si>
    <t>白川　貴一</t>
    <rPh sb="0" eb="2">
      <t>シラカワ</t>
    </rPh>
    <rPh sb="3" eb="5">
      <t>キイチ</t>
    </rPh>
    <phoneticPr fontId="5"/>
  </si>
  <si>
    <t>古賀　翔大</t>
    <rPh sb="0" eb="2">
      <t>コガ</t>
    </rPh>
    <rPh sb="3" eb="5">
      <t>ショウタ</t>
    </rPh>
    <phoneticPr fontId="5"/>
  </si>
  <si>
    <t>宮城　大輝</t>
    <rPh sb="0" eb="2">
      <t>ミヤギ</t>
    </rPh>
    <rPh sb="3" eb="5">
      <t>ダイキ</t>
    </rPh>
    <phoneticPr fontId="5"/>
  </si>
  <si>
    <t>秋月　星亜</t>
    <rPh sb="0" eb="2">
      <t>アキヅキ</t>
    </rPh>
    <rPh sb="3" eb="4">
      <t>ホシ</t>
    </rPh>
    <rPh sb="4" eb="5">
      <t>ア</t>
    </rPh>
    <phoneticPr fontId="5"/>
  </si>
  <si>
    <t>仲道　翔太</t>
    <rPh sb="0" eb="2">
      <t>ナカミチ</t>
    </rPh>
    <rPh sb="3" eb="5">
      <t>ショウタ</t>
    </rPh>
    <phoneticPr fontId="5"/>
  </si>
  <si>
    <t>田中　望依</t>
    <rPh sb="0" eb="2">
      <t>タナカ</t>
    </rPh>
    <rPh sb="3" eb="4">
      <t>ノゾミ</t>
    </rPh>
    <rPh sb="4" eb="5">
      <t>イ</t>
    </rPh>
    <phoneticPr fontId="5"/>
  </si>
  <si>
    <t>上村　昌広</t>
    <rPh sb="0" eb="2">
      <t>カミムラ</t>
    </rPh>
    <rPh sb="3" eb="4">
      <t>マサ</t>
    </rPh>
    <rPh sb="4" eb="5">
      <t>ヒロ</t>
    </rPh>
    <phoneticPr fontId="5"/>
  </si>
  <si>
    <t>田中　望愛</t>
    <rPh sb="0" eb="2">
      <t>タナカ</t>
    </rPh>
    <rPh sb="3" eb="4">
      <t>ノゾミ</t>
    </rPh>
    <rPh sb="4" eb="5">
      <t>アイ</t>
    </rPh>
    <phoneticPr fontId="5"/>
  </si>
  <si>
    <t>橋村　祐哉</t>
    <rPh sb="0" eb="2">
      <t>ハシムラ</t>
    </rPh>
    <rPh sb="3" eb="4">
      <t>ユウ</t>
    </rPh>
    <rPh sb="4" eb="5">
      <t>ヤ</t>
    </rPh>
    <phoneticPr fontId="5"/>
  </si>
  <si>
    <t>中園　楓</t>
    <rPh sb="0" eb="2">
      <t>ナカゾノ</t>
    </rPh>
    <rPh sb="3" eb="4">
      <t>カエデ</t>
    </rPh>
    <phoneticPr fontId="5"/>
  </si>
  <si>
    <t>浦田　慧吾</t>
    <rPh sb="0" eb="2">
      <t>ウラタ</t>
    </rPh>
    <rPh sb="3" eb="4">
      <t>ケイ</t>
    </rPh>
    <rPh sb="4" eb="5">
      <t>ゴ</t>
    </rPh>
    <phoneticPr fontId="5"/>
  </si>
  <si>
    <t>中野　良磨</t>
    <rPh sb="0" eb="2">
      <t>ナカノ</t>
    </rPh>
    <rPh sb="3" eb="4">
      <t>ヨ</t>
    </rPh>
    <rPh sb="4" eb="5">
      <t>ミガ</t>
    </rPh>
    <phoneticPr fontId="5"/>
  </si>
  <si>
    <t>榎　沙也香</t>
    <rPh sb="0" eb="1">
      <t>エノキ</t>
    </rPh>
    <rPh sb="2" eb="4">
      <t>サヤ</t>
    </rPh>
    <rPh sb="4" eb="5">
      <t>カオリ</t>
    </rPh>
    <phoneticPr fontId="5"/>
  </si>
  <si>
    <t>ツルタ　リキヤ</t>
    <phoneticPr fontId="1"/>
  </si>
  <si>
    <t>タニモト　ショウゴ</t>
    <phoneticPr fontId="1"/>
  </si>
  <si>
    <t>オオモリ　セイヤ</t>
    <phoneticPr fontId="1"/>
  </si>
  <si>
    <t>サカモト　マサト</t>
    <phoneticPr fontId="1"/>
  </si>
  <si>
    <t>オニヅカ　リュウタロウ</t>
    <phoneticPr fontId="1"/>
  </si>
  <si>
    <t>トリカイ　ユウト</t>
    <phoneticPr fontId="1"/>
  </si>
  <si>
    <t>サカモト　シノブ</t>
    <phoneticPr fontId="1"/>
  </si>
  <si>
    <t>シラカワ　キイチ</t>
    <phoneticPr fontId="1"/>
  </si>
  <si>
    <t>コガ　ショウタ</t>
    <phoneticPr fontId="1"/>
  </si>
  <si>
    <t>ミヤギ　タイキ</t>
    <phoneticPr fontId="1"/>
  </si>
  <si>
    <t>アキヅキ　セイヤ</t>
    <phoneticPr fontId="1"/>
  </si>
  <si>
    <t>ナカミチ　ショウタ</t>
    <phoneticPr fontId="1"/>
  </si>
  <si>
    <t>カミムラ　アキヒロ</t>
    <phoneticPr fontId="1"/>
  </si>
  <si>
    <t>タナカ　ノア</t>
    <phoneticPr fontId="1"/>
  </si>
  <si>
    <t>ハシムラ　ユウヤ</t>
    <phoneticPr fontId="1"/>
  </si>
  <si>
    <t>ナカゾノ　カエデ</t>
    <phoneticPr fontId="1"/>
  </si>
  <si>
    <t>ウラタ　ケイゴ</t>
    <phoneticPr fontId="1"/>
  </si>
  <si>
    <t>ナカノ　リョウマ</t>
    <phoneticPr fontId="1"/>
  </si>
  <si>
    <t>エノキ　サヤカ</t>
    <phoneticPr fontId="1"/>
  </si>
  <si>
    <t>渡邉</t>
    <rPh sb="0" eb="2">
      <t>ワタナベ</t>
    </rPh>
    <phoneticPr fontId="1"/>
  </si>
  <si>
    <t>新開</t>
    <rPh sb="0" eb="2">
      <t>シンカイ</t>
    </rPh>
    <phoneticPr fontId="1"/>
  </si>
  <si>
    <t>スポーツテクノロジー学科（アスリート）</t>
    <phoneticPr fontId="1"/>
  </si>
  <si>
    <t>佐藤　彰</t>
  </si>
  <si>
    <t>若松　航輝</t>
  </si>
  <si>
    <t>川崎　良太</t>
  </si>
  <si>
    <t>白石　彪雅</t>
  </si>
  <si>
    <t>仲本　千聖</t>
  </si>
  <si>
    <t>紫垣　太貴</t>
  </si>
  <si>
    <t>長渡　弘平</t>
  </si>
  <si>
    <t>渡邊　創士</t>
  </si>
  <si>
    <t>中田　拓海</t>
  </si>
  <si>
    <t>吉村　一希</t>
  </si>
  <si>
    <t>若杉　一平</t>
  </si>
  <si>
    <t>岡田　準也</t>
  </si>
  <si>
    <t>真鍋　雷太</t>
  </si>
  <si>
    <t>宮島　陸</t>
  </si>
  <si>
    <t>福岡　慎太郎</t>
  </si>
  <si>
    <t>平尾　春人</t>
  </si>
  <si>
    <t>世利　遼太郎</t>
  </si>
  <si>
    <t>久冨　海</t>
  </si>
  <si>
    <t>米田　飛斗</t>
  </si>
  <si>
    <t>堀田　京佑</t>
  </si>
  <si>
    <t>桃原　柚貴</t>
  </si>
  <si>
    <t>大城　勝斗</t>
  </si>
  <si>
    <t>金川　雄太郎</t>
  </si>
  <si>
    <t>藤村　直毅</t>
  </si>
  <si>
    <t>宮城　遼</t>
  </si>
  <si>
    <t>阿座上　大希</t>
  </si>
  <si>
    <t>冨田　歩</t>
  </si>
  <si>
    <t>サトウ　アキラ</t>
    <phoneticPr fontId="1"/>
  </si>
  <si>
    <t>ワカマツ　コウキ</t>
    <phoneticPr fontId="1"/>
  </si>
  <si>
    <t>カワサキ　リョウタ</t>
    <phoneticPr fontId="1"/>
  </si>
  <si>
    <t>シライシ　ヒョウガ</t>
    <phoneticPr fontId="1"/>
  </si>
  <si>
    <t>ナカモト　チサト</t>
    <phoneticPr fontId="1"/>
  </si>
  <si>
    <t>イシハラ　ショウト</t>
    <phoneticPr fontId="1"/>
  </si>
  <si>
    <t>シガキ　タイキ</t>
    <phoneticPr fontId="1"/>
  </si>
  <si>
    <t>ナガト　コウヘイ</t>
    <phoneticPr fontId="1"/>
  </si>
  <si>
    <t>ワタナベ　ソウシ</t>
    <phoneticPr fontId="1"/>
  </si>
  <si>
    <t>ナカタ　タクミ</t>
    <phoneticPr fontId="1"/>
  </si>
  <si>
    <t>ヨシムラ　カズキ</t>
    <phoneticPr fontId="1"/>
  </si>
  <si>
    <t>ワカスギ　イッペイ</t>
    <phoneticPr fontId="1"/>
  </si>
  <si>
    <t>オカダ　トシヤ</t>
    <phoneticPr fontId="1"/>
  </si>
  <si>
    <t>マナベ　ライタ</t>
    <phoneticPr fontId="1"/>
  </si>
  <si>
    <t>ミヤジマ　リク</t>
    <phoneticPr fontId="1"/>
  </si>
  <si>
    <t>フクオカ　シンタロウ</t>
    <phoneticPr fontId="1"/>
  </si>
  <si>
    <t>ヒラオ　ハルト</t>
    <phoneticPr fontId="1"/>
  </si>
  <si>
    <t>セリ　リョウタロウ</t>
    <phoneticPr fontId="1"/>
  </si>
  <si>
    <t>ヒサトミ　カイ</t>
    <phoneticPr fontId="1"/>
  </si>
  <si>
    <t>ヨネダ　アスト</t>
    <phoneticPr fontId="1"/>
  </si>
  <si>
    <t>ホリタ　キョウスケ</t>
    <phoneticPr fontId="1"/>
  </si>
  <si>
    <t>オオヤマダ　タクミ</t>
    <phoneticPr fontId="1"/>
  </si>
  <si>
    <t>トウバル　ユズキ</t>
    <phoneticPr fontId="1"/>
  </si>
  <si>
    <t>オオシロ　カツト</t>
    <phoneticPr fontId="1"/>
  </si>
  <si>
    <t>カナガワ　ユウタロウ</t>
    <phoneticPr fontId="1"/>
  </si>
  <si>
    <t>フジムラ　ナオキ</t>
    <phoneticPr fontId="1"/>
  </si>
  <si>
    <t>ミヤギ　リョウ</t>
    <phoneticPr fontId="1"/>
  </si>
  <si>
    <t>アザカミ　ダイキ</t>
    <phoneticPr fontId="1"/>
  </si>
  <si>
    <t>トミタ　アユム</t>
    <phoneticPr fontId="1"/>
  </si>
  <si>
    <t>一般3年生　全体</t>
    <rPh sb="0" eb="2">
      <t>イッパン</t>
    </rPh>
    <rPh sb="3" eb="4">
      <t>ネン</t>
    </rPh>
    <rPh sb="4" eb="5">
      <t>セイ</t>
    </rPh>
    <rPh sb="6" eb="8">
      <t>ゼンタイ</t>
    </rPh>
    <phoneticPr fontId="1"/>
  </si>
  <si>
    <t>欠席：△（連絡あり）▲（学校から連絡）×：無断欠席</t>
    <rPh sb="0" eb="2">
      <t>ケッセキ</t>
    </rPh>
    <rPh sb="5" eb="7">
      <t>レンラク</t>
    </rPh>
    <rPh sb="12" eb="14">
      <t>ガッコウ</t>
    </rPh>
    <rPh sb="16" eb="18">
      <t>レンラク</t>
    </rPh>
    <rPh sb="21" eb="23">
      <t>ムダン</t>
    </rPh>
    <rPh sb="23" eb="25">
      <t>ケッセキ</t>
    </rPh>
    <phoneticPr fontId="1"/>
  </si>
  <si>
    <t>植田</t>
    <rPh sb="0" eb="2">
      <t>ウエダ</t>
    </rPh>
    <phoneticPr fontId="1"/>
  </si>
  <si>
    <t>担任</t>
    <rPh sb="0" eb="2">
      <t>タンニン</t>
    </rPh>
    <phoneticPr fontId="1"/>
  </si>
  <si>
    <t>学科／コース</t>
    <rPh sb="0" eb="2">
      <t>ガッカ</t>
    </rPh>
    <phoneticPr fontId="1"/>
  </si>
  <si>
    <t>情報ライセンス学科</t>
    <phoneticPr fontId="1"/>
  </si>
  <si>
    <t>情報メディア学科</t>
    <phoneticPr fontId="1"/>
  </si>
  <si>
    <t>スポーツテクノロジー学科（eスポーツ）</t>
    <phoneticPr fontId="1"/>
  </si>
  <si>
    <t>スポーツテクノロジー学科（アスリート）</t>
    <phoneticPr fontId="1"/>
  </si>
  <si>
    <t>小野</t>
    <rPh sb="0" eb="2">
      <t>オノ</t>
    </rPh>
    <phoneticPr fontId="1"/>
  </si>
  <si>
    <t>合計</t>
    <rPh sb="0" eb="2">
      <t>ゴウケイ</t>
    </rPh>
    <phoneticPr fontId="1"/>
  </si>
  <si>
    <t>スポーツテクノロジー学科（アスリート）_植田</t>
    <rPh sb="10" eb="12">
      <t>ガッカ</t>
    </rPh>
    <phoneticPr fontId="1"/>
  </si>
  <si>
    <t>スポーツテクノロジー学科（アスリート）_植田</t>
    <phoneticPr fontId="1"/>
  </si>
  <si>
    <t>出席率</t>
    <rPh sb="0" eb="2">
      <t>シュッセキ</t>
    </rPh>
    <rPh sb="2" eb="3">
      <t>リツ</t>
    </rPh>
    <phoneticPr fontId="1"/>
  </si>
  <si>
    <t>出席：〇（←漢数字）</t>
    <rPh sb="0" eb="2">
      <t>シュッセキ</t>
    </rPh>
    <rPh sb="6" eb="9">
      <t>カンスウジ</t>
    </rPh>
    <phoneticPr fontId="1"/>
  </si>
  <si>
    <t>北村</t>
    <rPh sb="0" eb="2">
      <t>キタムラ</t>
    </rPh>
    <phoneticPr fontId="1"/>
  </si>
  <si>
    <t>渡邉</t>
    <rPh sb="0" eb="2">
      <t>ワタナベ</t>
    </rPh>
    <phoneticPr fontId="1"/>
  </si>
  <si>
    <t>情報メディア学科</t>
    <rPh sb="0" eb="2">
      <t>ジョウホウ</t>
    </rPh>
    <rPh sb="6" eb="8">
      <t>ガッカ</t>
    </rPh>
    <phoneticPr fontId="1"/>
  </si>
  <si>
    <t>新開</t>
    <rPh sb="0" eb="2">
      <t>シンカイ</t>
    </rPh>
    <phoneticPr fontId="1"/>
  </si>
  <si>
    <t>スポーツテクノロジー学科（アスリート）</t>
    <phoneticPr fontId="1"/>
  </si>
  <si>
    <t>スポーツテクノロジー学科（アスリート）</t>
    <rPh sb="10" eb="12">
      <t>ガッカ</t>
    </rPh>
    <phoneticPr fontId="1"/>
  </si>
  <si>
    <t>通学</t>
    <rPh sb="0" eb="2">
      <t>ツウガク</t>
    </rPh>
    <phoneticPr fontId="1"/>
  </si>
  <si>
    <t>JR</t>
    <phoneticPr fontId="1"/>
  </si>
  <si>
    <t>地下鉄</t>
  </si>
  <si>
    <t>地下鉄</t>
    <rPh sb="0" eb="3">
      <t>チカテツ</t>
    </rPh>
    <phoneticPr fontId="1"/>
  </si>
  <si>
    <t>JR</t>
    <phoneticPr fontId="1"/>
  </si>
  <si>
    <t>西鉄</t>
    <rPh sb="0" eb="2">
      <t>ニシテツ</t>
    </rPh>
    <phoneticPr fontId="1"/>
  </si>
  <si>
    <t>JR</t>
    <phoneticPr fontId="1"/>
  </si>
  <si>
    <t>西鉄、バス</t>
    <rPh sb="0" eb="2">
      <t>ニシテツ</t>
    </rPh>
    <phoneticPr fontId="1"/>
  </si>
  <si>
    <t>バス</t>
    <phoneticPr fontId="1"/>
  </si>
  <si>
    <t>JR</t>
    <phoneticPr fontId="1"/>
  </si>
  <si>
    <t>JR</t>
    <phoneticPr fontId="1"/>
  </si>
  <si>
    <t>ヒノ　ユウタ</t>
    <phoneticPr fontId="1"/>
  </si>
  <si>
    <t>担任</t>
    <rPh sb="0" eb="2">
      <t>タンニン</t>
    </rPh>
    <phoneticPr fontId="1"/>
  </si>
  <si>
    <t>大山田　巧</t>
    <phoneticPr fontId="1"/>
  </si>
  <si>
    <t>石原　聖士</t>
    <phoneticPr fontId="1"/>
  </si>
  <si>
    <t>〇</t>
    <phoneticPr fontId="1"/>
  </si>
  <si>
    <t>〇</t>
    <phoneticPr fontId="1"/>
  </si>
  <si>
    <t>〇</t>
    <phoneticPr fontId="1"/>
  </si>
  <si>
    <t>〇</t>
    <phoneticPr fontId="1"/>
  </si>
  <si>
    <t>×</t>
    <phoneticPr fontId="1"/>
  </si>
  <si>
    <t>〇</t>
    <phoneticPr fontId="1"/>
  </si>
  <si>
    <t>〇</t>
    <phoneticPr fontId="1"/>
  </si>
  <si>
    <t>タナカ　メイ</t>
    <phoneticPr fontId="1"/>
  </si>
  <si>
    <t>水本　久遠</t>
    <phoneticPr fontId="1"/>
  </si>
  <si>
    <t>▲（体調不良）</t>
    <rPh sb="2" eb="6">
      <t>タイチョウフリョウ</t>
    </rPh>
    <phoneticPr fontId="1"/>
  </si>
  <si>
    <t>×（保護者の方とご連絡）</t>
    <rPh sb="2" eb="5">
      <t>ホゴシャ</t>
    </rPh>
    <rPh sb="6" eb="7">
      <t>カタ</t>
    </rPh>
    <rPh sb="9" eb="11">
      <t>レンラク</t>
    </rPh>
    <phoneticPr fontId="1"/>
  </si>
  <si>
    <t>〇</t>
    <phoneticPr fontId="1"/>
  </si>
  <si>
    <t>〇</t>
    <phoneticPr fontId="1"/>
  </si>
  <si>
    <t>〇</t>
    <phoneticPr fontId="1"/>
  </si>
  <si>
    <t>×</t>
    <phoneticPr fontId="1"/>
  </si>
  <si>
    <t>△自校</t>
    <rPh sb="1" eb="2">
      <t>ジ</t>
    </rPh>
    <rPh sb="2" eb="3">
      <t>コウ</t>
    </rPh>
    <phoneticPr fontId="1"/>
  </si>
  <si>
    <t>△頭痛</t>
    <rPh sb="1" eb="3">
      <t>ズツウ</t>
    </rPh>
    <phoneticPr fontId="1"/>
  </si>
  <si>
    <t>〇</t>
    <phoneticPr fontId="1"/>
  </si>
  <si>
    <t>×</t>
    <phoneticPr fontId="1"/>
  </si>
  <si>
    <t>×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</si>
</sst>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%"/>
  </numFmts>
  <fonts count="1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Meiryo UI"/>
      <family val="3"/>
      <charset val="128"/>
    </font>
    <font>
      <sz val="14"/>
      <color theme="1"/>
      <name val="Meiryo UI"/>
      <family val="3"/>
      <charset val="128"/>
    </font>
    <font>
      <sz val="16"/>
      <color theme="1"/>
      <name val="Meiryo UI"/>
      <family val="3"/>
      <charset val="128"/>
    </font>
    <font>
      <sz val="11"/>
      <color theme="1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b/>
      <sz val="11"/>
      <color rgb="FFFF0000"/>
      <name val="Meiryo UI"/>
      <family val="3"/>
      <charset val="128"/>
    </font>
    <font>
      <sz val="9"/>
      <color indexed="81"/>
      <name val="MS P ゴシック"/>
      <family val="3"/>
      <charset val="128"/>
    </font>
    <font>
      <b/>
      <sz val="9"/>
      <color indexed="81"/>
      <name val="MS P 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3">
    <xf numFmtId="0" fontId="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</cellStyleXfs>
  <cellXfs count="59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0" fillId="0" borderId="1" xfId="0" applyFill="1" applyBorder="1">
      <alignment vertical="center"/>
    </xf>
    <xf numFmtId="0" fontId="2" fillId="0" borderId="1" xfId="0" applyFont="1" applyFill="1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56" fontId="2" fillId="2" borderId="1" xfId="0" applyNumberFormat="1" applyFont="1" applyFill="1" applyBorder="1">
      <alignment vertical="center"/>
    </xf>
    <xf numFmtId="0" fontId="2" fillId="2" borderId="1" xfId="0" applyFont="1" applyFill="1" applyBorder="1">
      <alignment vertical="center"/>
    </xf>
    <xf numFmtId="0" fontId="2" fillId="0" borderId="1" xfId="0" applyFont="1" applyBorder="1" applyAlignment="1">
      <alignment horizontal="right" vertical="center"/>
    </xf>
    <xf numFmtId="0" fontId="2" fillId="2" borderId="3" xfId="0" applyFont="1" applyFill="1" applyBorder="1">
      <alignment vertical="center"/>
    </xf>
    <xf numFmtId="0" fontId="2" fillId="2" borderId="4" xfId="0" applyFont="1" applyFill="1" applyBorder="1">
      <alignment vertical="center"/>
    </xf>
    <xf numFmtId="0" fontId="2" fillId="2" borderId="5" xfId="0" applyFont="1" applyFill="1" applyBorder="1">
      <alignment vertical="center"/>
    </xf>
    <xf numFmtId="0" fontId="2" fillId="2" borderId="6" xfId="0" applyFont="1" applyFill="1" applyBorder="1">
      <alignment vertical="center"/>
    </xf>
    <xf numFmtId="0" fontId="2" fillId="2" borderId="7" xfId="0" applyFont="1" applyFill="1" applyBorder="1">
      <alignment vertical="center"/>
    </xf>
    <xf numFmtId="0" fontId="2" fillId="2" borderId="8" xfId="0" applyFont="1" applyFill="1" applyBorder="1">
      <alignment vertical="center"/>
    </xf>
    <xf numFmtId="0" fontId="2" fillId="0" borderId="9" xfId="0" applyFont="1" applyBorder="1">
      <alignment vertical="center"/>
    </xf>
    <xf numFmtId="0" fontId="2" fillId="0" borderId="10" xfId="0" applyFont="1" applyBorder="1">
      <alignment vertical="center"/>
    </xf>
    <xf numFmtId="0" fontId="2" fillId="0" borderId="11" xfId="0" applyFont="1" applyBorder="1">
      <alignment vertical="center"/>
    </xf>
    <xf numFmtId="0" fontId="2" fillId="2" borderId="12" xfId="0" applyFont="1" applyFill="1" applyBorder="1">
      <alignment vertical="center"/>
    </xf>
    <xf numFmtId="0" fontId="2" fillId="2" borderId="13" xfId="0" applyFont="1" applyFill="1" applyBorder="1">
      <alignment vertical="center"/>
    </xf>
    <xf numFmtId="0" fontId="2" fillId="2" borderId="14" xfId="0" applyFont="1" applyFill="1" applyBorder="1">
      <alignment vertical="center"/>
    </xf>
    <xf numFmtId="0" fontId="2" fillId="0" borderId="15" xfId="0" applyFont="1" applyBorder="1">
      <alignment vertical="center"/>
    </xf>
    <xf numFmtId="0" fontId="2" fillId="2" borderId="10" xfId="0" applyFont="1" applyFill="1" applyBorder="1">
      <alignment vertical="center"/>
    </xf>
    <xf numFmtId="0" fontId="2" fillId="0" borderId="16" xfId="0" applyFont="1" applyBorder="1">
      <alignment vertical="center"/>
    </xf>
    <xf numFmtId="0" fontId="2" fillId="2" borderId="20" xfId="0" applyFont="1" applyFill="1" applyBorder="1">
      <alignment vertical="center"/>
    </xf>
    <xf numFmtId="0" fontId="2" fillId="2" borderId="21" xfId="0" applyFont="1" applyFill="1" applyBorder="1">
      <alignment vertical="center"/>
    </xf>
    <xf numFmtId="0" fontId="2" fillId="2" borderId="22" xfId="0" applyFont="1" applyFill="1" applyBorder="1">
      <alignment vertical="center"/>
    </xf>
    <xf numFmtId="0" fontId="2" fillId="2" borderId="16" xfId="0" applyFont="1" applyFill="1" applyBorder="1">
      <alignment vertical="center"/>
    </xf>
    <xf numFmtId="0" fontId="2" fillId="0" borderId="23" xfId="0" applyFont="1" applyBorder="1">
      <alignment vertical="center"/>
    </xf>
    <xf numFmtId="0" fontId="8" fillId="4" borderId="1" xfId="0" applyFont="1" applyFill="1" applyBorder="1" applyAlignment="1">
      <alignment horizontal="right" vertical="center"/>
    </xf>
    <xf numFmtId="0" fontId="8" fillId="4" borderId="10" xfId="0" applyFont="1" applyFill="1" applyBorder="1">
      <alignment vertical="center"/>
    </xf>
    <xf numFmtId="176" fontId="8" fillId="4" borderId="16" xfId="0" applyNumberFormat="1" applyFont="1" applyFill="1" applyBorder="1">
      <alignment vertical="center"/>
    </xf>
    <xf numFmtId="0" fontId="8" fillId="4" borderId="18" xfId="0" applyFont="1" applyFill="1" applyBorder="1" applyAlignment="1">
      <alignment horizontal="right" vertical="center"/>
    </xf>
    <xf numFmtId="0" fontId="8" fillId="4" borderId="19" xfId="0" applyFont="1" applyFill="1" applyBorder="1">
      <alignment vertical="center"/>
    </xf>
    <xf numFmtId="176" fontId="8" fillId="4" borderId="17" xfId="0" applyNumberFormat="1" applyFont="1" applyFill="1" applyBorder="1">
      <alignment vertical="center"/>
    </xf>
    <xf numFmtId="176" fontId="8" fillId="4" borderId="1" xfId="0" applyNumberFormat="1" applyFont="1" applyFill="1" applyBorder="1">
      <alignment vertical="center"/>
    </xf>
    <xf numFmtId="176" fontId="8" fillId="4" borderId="18" xfId="0" applyNumberFormat="1" applyFont="1" applyFill="1" applyBorder="1">
      <alignment vertical="center"/>
    </xf>
    <xf numFmtId="0" fontId="8" fillId="4" borderId="2" xfId="0" applyFont="1" applyFill="1" applyBorder="1" applyAlignment="1">
      <alignment horizontal="right" vertical="center"/>
    </xf>
    <xf numFmtId="0" fontId="8" fillId="4" borderId="24" xfId="0" applyFont="1" applyFill="1" applyBorder="1">
      <alignment vertical="center"/>
    </xf>
    <xf numFmtId="176" fontId="8" fillId="4" borderId="9" xfId="0" applyNumberFormat="1" applyFont="1" applyFill="1" applyBorder="1">
      <alignment vertical="center"/>
    </xf>
    <xf numFmtId="176" fontId="8" fillId="4" borderId="2" xfId="0" applyNumberFormat="1" applyFont="1" applyFill="1" applyBorder="1">
      <alignment vertical="center"/>
    </xf>
    <xf numFmtId="0" fontId="2" fillId="0" borderId="25" xfId="0" applyFont="1" applyBorder="1">
      <alignment vertical="center"/>
    </xf>
    <xf numFmtId="0" fontId="2" fillId="0" borderId="7" xfId="0" applyFont="1" applyBorder="1">
      <alignment vertical="center"/>
    </xf>
    <xf numFmtId="0" fontId="2" fillId="0" borderId="8" xfId="0" applyFont="1" applyBorder="1">
      <alignment vertical="center"/>
    </xf>
    <xf numFmtId="0" fontId="2" fillId="0" borderId="6" xfId="0" applyFont="1" applyBorder="1">
      <alignment vertical="center"/>
    </xf>
    <xf numFmtId="0" fontId="2" fillId="3" borderId="0" xfId="0" applyFont="1" applyFill="1">
      <alignment vertical="center"/>
    </xf>
    <xf numFmtId="0" fontId="0" fillId="5" borderId="1" xfId="0" applyFill="1" applyBorder="1">
      <alignment vertical="center"/>
    </xf>
    <xf numFmtId="0" fontId="2" fillId="0" borderId="0" xfId="0" applyFont="1" applyFill="1">
      <alignment vertical="center"/>
    </xf>
    <xf numFmtId="0" fontId="2" fillId="0" borderId="0" xfId="0" applyFont="1" applyAlignment="1">
      <alignment horizontal="center" vertical="center"/>
    </xf>
    <xf numFmtId="0" fontId="2" fillId="6" borderId="1" xfId="0" applyFont="1" applyFill="1" applyBorder="1">
      <alignment vertical="center"/>
    </xf>
    <xf numFmtId="0" fontId="0" fillId="6" borderId="1" xfId="0" applyFill="1" applyBorder="1">
      <alignment vertical="center"/>
    </xf>
    <xf numFmtId="0" fontId="2" fillId="0" borderId="1" xfId="0" applyFont="1" applyFill="1" applyBorder="1" applyAlignment="1">
      <alignment vertical="center" wrapText="1"/>
    </xf>
    <xf numFmtId="56" fontId="2" fillId="2" borderId="0" xfId="0" applyNumberFormat="1" applyFont="1" applyFill="1" applyBorder="1">
      <alignment vertical="center"/>
    </xf>
  </cellXfs>
  <cellStyles count="3">
    <cellStyle name="標準" xfId="0" builtinId="0"/>
    <cellStyle name="標準 2" xfId="1"/>
    <cellStyle name="標準 6" xfId="2"/>
  </cellStyles>
  <dxfs count="2">
    <dxf>
      <fill>
        <patternFill>
          <bgColor theme="4" tint="-0.24994659260841701"/>
        </patternFill>
      </fill>
    </dxf>
    <dxf>
      <fill>
        <patternFill>
          <bgColor theme="4" tint="-0.24994659260841701"/>
        </patternFill>
      </fill>
    </dxf>
  </dxfs>
  <tableStyles count="0" defaultTableStyle="TableStyleMedium2" defaultPivotStyle="PivotStyleLight16"/>
  <colors>
    <mruColors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A1:AL59"/>
  <sheetViews>
    <sheetView zoomScale="70" zoomScaleNormal="70" workbookViewId="0">
      <pane xSplit="7" ySplit="3" topLeftCell="H22" activePane="bottomRight" state="frozen"/>
      <selection activeCell="Q25" sqref="Q25"/>
      <selection pane="topRight" activeCell="Q25" sqref="Q25"/>
      <selection pane="bottomLeft" activeCell="Q25" sqref="Q25"/>
      <selection pane="bottomRight" activeCell="L54" sqref="L54"/>
    </sheetView>
  </sheetViews>
  <sheetFormatPr defaultColWidth="8.69921875" defaultRowHeight="15" outlineLevelCol="1"/>
  <cols>
    <col min="1" max="1" width="4" style="1" customWidth="1"/>
    <col min="2" max="2" width="6.8984375" style="1" bestFit="1" customWidth="1"/>
    <col min="3" max="3" width="6.8984375" style="1" customWidth="1"/>
    <col min="4" max="4" width="12.3984375" style="1" bestFit="1" customWidth="1"/>
    <col min="5" max="5" width="22.19921875" style="1" bestFit="1" customWidth="1"/>
    <col min="6" max="6" width="47.09765625" style="1" customWidth="1" outlineLevel="1"/>
    <col min="7" max="7" width="7" style="1" bestFit="1" customWidth="1"/>
    <col min="8" max="9" width="10" style="1" bestFit="1" customWidth="1"/>
    <col min="10" max="16" width="8.8984375" style="1" bestFit="1" customWidth="1"/>
    <col min="17" max="25" width="10" style="1" bestFit="1" customWidth="1"/>
    <col min="26" max="33" width="10" style="1" customWidth="1"/>
    <col min="34" max="35" width="10" style="1" bestFit="1" customWidth="1"/>
    <col min="36" max="36" width="10" style="1" customWidth="1"/>
    <col min="37" max="38" width="10" style="1" bestFit="1" customWidth="1"/>
    <col min="39" max="16384" width="8.69921875" style="1"/>
  </cols>
  <sheetData>
    <row r="1" spans="1:38" ht="22.8">
      <c r="A1" s="4" t="s">
        <v>88</v>
      </c>
      <c r="F1" s="51" t="s">
        <v>211</v>
      </c>
    </row>
    <row r="2" spans="1:38" ht="18.600000000000001">
      <c r="A2" s="3"/>
      <c r="D2" s="53"/>
      <c r="F2" s="51" t="s">
        <v>198</v>
      </c>
    </row>
    <row r="3" spans="1:38">
      <c r="A3" s="9" t="s">
        <v>2</v>
      </c>
      <c r="B3" s="9" t="s">
        <v>0</v>
      </c>
      <c r="C3" s="9" t="s">
        <v>218</v>
      </c>
      <c r="D3" s="9" t="s">
        <v>1</v>
      </c>
      <c r="E3" s="9" t="s">
        <v>97</v>
      </c>
      <c r="F3" s="9" t="s">
        <v>3</v>
      </c>
      <c r="G3" s="13" t="s">
        <v>230</v>
      </c>
      <c r="H3" s="12">
        <v>44105</v>
      </c>
      <c r="I3" s="12">
        <v>44106</v>
      </c>
      <c r="J3" s="12">
        <v>44107</v>
      </c>
      <c r="K3" s="12">
        <v>44108</v>
      </c>
      <c r="L3" s="12">
        <v>44109</v>
      </c>
      <c r="M3" s="12">
        <v>44110</v>
      </c>
      <c r="N3" s="12">
        <v>44111</v>
      </c>
      <c r="O3" s="12">
        <v>44112</v>
      </c>
      <c r="P3" s="12">
        <v>44113</v>
      </c>
      <c r="Q3" s="12">
        <v>44114</v>
      </c>
      <c r="R3" s="12">
        <v>44115</v>
      </c>
      <c r="S3" s="12">
        <v>44116</v>
      </c>
      <c r="T3" s="12">
        <v>44117</v>
      </c>
      <c r="U3" s="12">
        <v>44118</v>
      </c>
      <c r="V3" s="12">
        <v>44119</v>
      </c>
      <c r="W3" s="12">
        <v>44120</v>
      </c>
      <c r="X3" s="12">
        <v>44121</v>
      </c>
      <c r="Y3" s="12">
        <v>44122</v>
      </c>
      <c r="Z3" s="12">
        <v>44123</v>
      </c>
      <c r="AA3" s="12">
        <v>44124</v>
      </c>
      <c r="AB3" s="12">
        <v>44125</v>
      </c>
      <c r="AC3" s="12">
        <v>44126</v>
      </c>
      <c r="AD3" s="12">
        <v>44127</v>
      </c>
      <c r="AE3" s="12">
        <v>44128</v>
      </c>
      <c r="AF3" s="12">
        <v>44129</v>
      </c>
      <c r="AG3" s="12">
        <v>44130</v>
      </c>
      <c r="AH3" s="12">
        <v>44131</v>
      </c>
      <c r="AI3" s="12">
        <v>44132</v>
      </c>
      <c r="AJ3" s="12">
        <v>44133</v>
      </c>
      <c r="AK3" s="12">
        <v>44134</v>
      </c>
      <c r="AL3" s="12">
        <v>44135</v>
      </c>
    </row>
    <row r="4" spans="1:38" ht="18">
      <c r="A4" s="2">
        <v>1</v>
      </c>
      <c r="B4" s="6">
        <v>20001</v>
      </c>
      <c r="C4" s="11"/>
      <c r="D4" s="7" t="s">
        <v>4</v>
      </c>
      <c r="E4" s="6" t="s">
        <v>5</v>
      </c>
      <c r="F4" s="6" t="s">
        <v>90</v>
      </c>
      <c r="G4" s="6" t="s">
        <v>96</v>
      </c>
      <c r="H4" s="8" t="s">
        <v>246</v>
      </c>
      <c r="I4" s="8" t="s">
        <v>246</v>
      </c>
      <c r="J4" s="8"/>
      <c r="K4" s="8"/>
      <c r="L4" s="8" t="s">
        <v>246</v>
      </c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</row>
    <row r="5" spans="1:38" ht="18">
      <c r="A5" s="2">
        <v>2</v>
      </c>
      <c r="B5" s="5">
        <v>20006</v>
      </c>
      <c r="C5" s="11"/>
      <c r="D5" s="7" t="s">
        <v>6</v>
      </c>
      <c r="E5" s="6" t="s">
        <v>7</v>
      </c>
      <c r="F5" s="6" t="s">
        <v>208</v>
      </c>
      <c r="G5" s="6" t="s">
        <v>96</v>
      </c>
      <c r="H5" s="8" t="s">
        <v>246</v>
      </c>
      <c r="I5" s="8" t="s">
        <v>246</v>
      </c>
      <c r="J5" s="8"/>
      <c r="K5" s="8"/>
      <c r="L5" s="8" t="s">
        <v>246</v>
      </c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</row>
    <row r="6" spans="1:38" ht="18" hidden="1">
      <c r="A6" s="2">
        <v>3</v>
      </c>
      <c r="B6" s="5">
        <v>20008</v>
      </c>
      <c r="C6" s="11"/>
      <c r="D6" s="7" t="s">
        <v>8</v>
      </c>
      <c r="E6" s="6" t="s">
        <v>9</v>
      </c>
      <c r="F6" s="6" t="s">
        <v>94</v>
      </c>
      <c r="G6" s="5" t="s">
        <v>89</v>
      </c>
      <c r="H6" s="8" t="s">
        <v>246</v>
      </c>
      <c r="I6" s="8" t="s">
        <v>246</v>
      </c>
      <c r="J6" s="8"/>
      <c r="K6" s="8"/>
      <c r="L6" s="8" t="s">
        <v>246</v>
      </c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</row>
    <row r="7" spans="1:38" ht="18">
      <c r="A7" s="2">
        <v>4</v>
      </c>
      <c r="B7" s="5">
        <v>20009</v>
      </c>
      <c r="C7" s="11" t="s">
        <v>224</v>
      </c>
      <c r="D7" s="7" t="s">
        <v>10</v>
      </c>
      <c r="E7" s="6" t="s">
        <v>11</v>
      </c>
      <c r="F7" s="6" t="s">
        <v>208</v>
      </c>
      <c r="G7" s="6" t="s">
        <v>96</v>
      </c>
      <c r="H7" s="8" t="s">
        <v>246</v>
      </c>
      <c r="I7" s="8" t="s">
        <v>246</v>
      </c>
      <c r="J7" s="8"/>
      <c r="K7" s="8"/>
      <c r="L7" s="8" t="s">
        <v>246</v>
      </c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</row>
    <row r="8" spans="1:38" ht="18" hidden="1">
      <c r="A8" s="2">
        <v>5</v>
      </c>
      <c r="B8" s="5">
        <v>20010</v>
      </c>
      <c r="C8" s="11" t="s">
        <v>220</v>
      </c>
      <c r="D8" s="7" t="s">
        <v>12</v>
      </c>
      <c r="E8" s="6" t="s">
        <v>13</v>
      </c>
      <c r="F8" s="6" t="s">
        <v>94</v>
      </c>
      <c r="G8" s="5" t="s">
        <v>89</v>
      </c>
      <c r="H8" s="8" t="s">
        <v>237</v>
      </c>
      <c r="I8" s="8" t="s">
        <v>237</v>
      </c>
      <c r="J8" s="8"/>
      <c r="K8" s="8"/>
      <c r="L8" s="8" t="s">
        <v>252</v>
      </c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</row>
    <row r="9" spans="1:38" ht="18" hidden="1">
      <c r="A9" s="2">
        <v>6</v>
      </c>
      <c r="B9" s="5">
        <v>20011</v>
      </c>
      <c r="C9" s="11" t="s">
        <v>222</v>
      </c>
      <c r="D9" s="7" t="s">
        <v>14</v>
      </c>
      <c r="E9" s="6" t="s">
        <v>15</v>
      </c>
      <c r="F9" s="6" t="s">
        <v>94</v>
      </c>
      <c r="G9" s="5" t="s">
        <v>89</v>
      </c>
      <c r="H9" s="8" t="s">
        <v>246</v>
      </c>
      <c r="I9" s="8" t="s">
        <v>246</v>
      </c>
      <c r="J9" s="8"/>
      <c r="K9" s="8"/>
      <c r="L9" s="8" t="s">
        <v>246</v>
      </c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</row>
    <row r="10" spans="1:38" ht="18" hidden="1">
      <c r="A10" s="2">
        <v>7</v>
      </c>
      <c r="B10" s="5">
        <v>20016</v>
      </c>
      <c r="C10" s="11"/>
      <c r="D10" s="7" t="s">
        <v>16</v>
      </c>
      <c r="E10" s="6" t="s">
        <v>17</v>
      </c>
      <c r="F10" s="6" t="s">
        <v>94</v>
      </c>
      <c r="G10" s="5" t="s">
        <v>89</v>
      </c>
      <c r="H10" s="8" t="s">
        <v>246</v>
      </c>
      <c r="I10" s="8" t="s">
        <v>246</v>
      </c>
      <c r="J10" s="8"/>
      <c r="K10" s="8"/>
      <c r="L10" s="8" t="s">
        <v>246</v>
      </c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</row>
    <row r="11" spans="1:38" ht="18" hidden="1">
      <c r="A11" s="2">
        <v>8</v>
      </c>
      <c r="B11" s="5">
        <v>20018</v>
      </c>
      <c r="C11" s="11"/>
      <c r="D11" s="7" t="s">
        <v>18</v>
      </c>
      <c r="E11" s="6" t="s">
        <v>19</v>
      </c>
      <c r="F11" s="6" t="s">
        <v>94</v>
      </c>
      <c r="G11" s="5" t="s">
        <v>89</v>
      </c>
      <c r="H11" s="8" t="s">
        <v>246</v>
      </c>
      <c r="I11" s="8" t="s">
        <v>246</v>
      </c>
      <c r="J11" s="8"/>
      <c r="K11" s="8"/>
      <c r="L11" s="8" t="s">
        <v>246</v>
      </c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</row>
    <row r="12" spans="1:38" ht="18">
      <c r="A12" s="2">
        <v>9</v>
      </c>
      <c r="B12" s="5">
        <v>20019</v>
      </c>
      <c r="C12" s="11" t="s">
        <v>223</v>
      </c>
      <c r="D12" s="7" t="s">
        <v>20</v>
      </c>
      <c r="E12" s="6" t="s">
        <v>21</v>
      </c>
      <c r="F12" s="6" t="s">
        <v>208</v>
      </c>
      <c r="G12" s="6" t="s">
        <v>96</v>
      </c>
      <c r="H12" s="8" t="s">
        <v>246</v>
      </c>
      <c r="I12" s="8" t="s">
        <v>246</v>
      </c>
      <c r="J12" s="8"/>
      <c r="K12" s="8"/>
      <c r="L12" s="8" t="s">
        <v>246</v>
      </c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</row>
    <row r="13" spans="1:38" ht="18">
      <c r="A13" s="2">
        <v>10</v>
      </c>
      <c r="B13" s="5">
        <v>20020</v>
      </c>
      <c r="C13" s="11"/>
      <c r="D13" s="7" t="s">
        <v>22</v>
      </c>
      <c r="E13" s="6" t="s">
        <v>23</v>
      </c>
      <c r="F13" s="6" t="s">
        <v>92</v>
      </c>
      <c r="G13" s="6" t="s">
        <v>96</v>
      </c>
      <c r="H13" s="8" t="s">
        <v>246</v>
      </c>
      <c r="I13" s="8" t="s">
        <v>246</v>
      </c>
      <c r="J13" s="8"/>
      <c r="K13" s="8"/>
      <c r="L13" s="8" t="s">
        <v>246</v>
      </c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</row>
    <row r="14" spans="1:38" ht="18" hidden="1">
      <c r="A14" s="2">
        <v>11</v>
      </c>
      <c r="B14" s="5">
        <v>20021</v>
      </c>
      <c r="C14" s="11"/>
      <c r="D14" s="7" t="s">
        <v>24</v>
      </c>
      <c r="E14" s="6" t="s">
        <v>25</v>
      </c>
      <c r="F14" s="6" t="s">
        <v>94</v>
      </c>
      <c r="G14" s="5" t="s">
        <v>89</v>
      </c>
      <c r="H14" s="8" t="s">
        <v>246</v>
      </c>
      <c r="I14" s="8" t="s">
        <v>246</v>
      </c>
      <c r="J14" s="8"/>
      <c r="K14" s="8"/>
      <c r="L14" s="8" t="s">
        <v>246</v>
      </c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</row>
    <row r="15" spans="1:38" ht="18" hidden="1">
      <c r="A15" s="2">
        <v>12</v>
      </c>
      <c r="B15" s="5">
        <v>20022</v>
      </c>
      <c r="C15" s="11"/>
      <c r="D15" s="7" t="s">
        <v>26</v>
      </c>
      <c r="E15" s="6" t="s">
        <v>27</v>
      </c>
      <c r="F15" s="6" t="s">
        <v>94</v>
      </c>
      <c r="G15" s="5" t="s">
        <v>89</v>
      </c>
      <c r="H15" s="8" t="s">
        <v>246</v>
      </c>
      <c r="I15" s="8" t="s">
        <v>246</v>
      </c>
      <c r="J15" s="8"/>
      <c r="K15" s="8"/>
      <c r="L15" s="8" t="s">
        <v>246</v>
      </c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</row>
    <row r="16" spans="1:38" ht="18" hidden="1">
      <c r="A16" s="2">
        <v>13</v>
      </c>
      <c r="B16" s="5">
        <v>20023</v>
      </c>
      <c r="C16" s="11" t="s">
        <v>225</v>
      </c>
      <c r="D16" s="7" t="s">
        <v>28</v>
      </c>
      <c r="E16" s="6" t="s">
        <v>29</v>
      </c>
      <c r="F16" s="6" t="s">
        <v>94</v>
      </c>
      <c r="G16" s="5" t="s">
        <v>89</v>
      </c>
      <c r="H16" s="8" t="s">
        <v>246</v>
      </c>
      <c r="I16" s="8" t="s">
        <v>246</v>
      </c>
      <c r="J16" s="8"/>
      <c r="K16" s="8"/>
      <c r="L16" s="8" t="s">
        <v>246</v>
      </c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</row>
    <row r="17" spans="1:38" ht="18" hidden="1">
      <c r="A17" s="2">
        <v>14</v>
      </c>
      <c r="B17" s="5">
        <v>20024</v>
      </c>
      <c r="C17" s="11" t="s">
        <v>220</v>
      </c>
      <c r="D17" s="7" t="s">
        <v>30</v>
      </c>
      <c r="E17" s="6" t="s">
        <v>31</v>
      </c>
      <c r="F17" s="6" t="s">
        <v>94</v>
      </c>
      <c r="G17" s="5" t="s">
        <v>89</v>
      </c>
      <c r="H17" s="8" t="s">
        <v>246</v>
      </c>
      <c r="I17" s="8" t="s">
        <v>249</v>
      </c>
      <c r="J17" s="8"/>
      <c r="K17" s="8"/>
      <c r="L17" s="8" t="s">
        <v>246</v>
      </c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</row>
    <row r="18" spans="1:38" ht="18" hidden="1">
      <c r="A18" s="2">
        <v>15</v>
      </c>
      <c r="B18" s="5">
        <v>20025</v>
      </c>
      <c r="C18" s="11"/>
      <c r="D18" s="7" t="s">
        <v>32</v>
      </c>
      <c r="E18" s="6" t="s">
        <v>33</v>
      </c>
      <c r="F18" s="6" t="s">
        <v>94</v>
      </c>
      <c r="G18" s="5" t="s">
        <v>89</v>
      </c>
      <c r="H18" s="8" t="s">
        <v>246</v>
      </c>
      <c r="I18" s="8" t="s">
        <v>246</v>
      </c>
      <c r="J18" s="8"/>
      <c r="K18" s="8"/>
      <c r="L18" s="8" t="s">
        <v>246</v>
      </c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</row>
    <row r="19" spans="1:38" ht="18" hidden="1">
      <c r="A19" s="2">
        <v>16</v>
      </c>
      <c r="B19" s="5">
        <v>20026</v>
      </c>
      <c r="C19" s="11"/>
      <c r="D19" s="7" t="s">
        <v>34</v>
      </c>
      <c r="E19" s="6" t="s">
        <v>35</v>
      </c>
      <c r="F19" s="6" t="s">
        <v>94</v>
      </c>
      <c r="G19" s="5" t="s">
        <v>89</v>
      </c>
      <c r="H19" s="8" t="s">
        <v>246</v>
      </c>
      <c r="I19" s="8" t="s">
        <v>246</v>
      </c>
      <c r="J19" s="8"/>
      <c r="K19" s="8"/>
      <c r="L19" s="8" t="s">
        <v>246</v>
      </c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</row>
    <row r="20" spans="1:38" ht="18" hidden="1">
      <c r="A20" s="2">
        <v>17</v>
      </c>
      <c r="B20" s="5">
        <v>20027</v>
      </c>
      <c r="C20" s="11"/>
      <c r="D20" s="7" t="s">
        <v>36</v>
      </c>
      <c r="E20" s="6" t="s">
        <v>37</v>
      </c>
      <c r="F20" s="6" t="s">
        <v>94</v>
      </c>
      <c r="G20" s="5" t="s">
        <v>89</v>
      </c>
      <c r="H20" s="8" t="s">
        <v>246</v>
      </c>
      <c r="I20" s="8" t="s">
        <v>246</v>
      </c>
      <c r="J20" s="8"/>
      <c r="K20" s="8"/>
      <c r="L20" s="8" t="s">
        <v>246</v>
      </c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</row>
    <row r="21" spans="1:38" ht="18" hidden="1">
      <c r="A21" s="2">
        <v>18</v>
      </c>
      <c r="B21" s="5">
        <v>20028</v>
      </c>
      <c r="C21" s="11" t="s">
        <v>223</v>
      </c>
      <c r="D21" s="7" t="s">
        <v>38</v>
      </c>
      <c r="E21" s="6" t="s">
        <v>39</v>
      </c>
      <c r="F21" s="6" t="s">
        <v>94</v>
      </c>
      <c r="G21" s="5" t="s">
        <v>89</v>
      </c>
      <c r="H21" s="8" t="s">
        <v>246</v>
      </c>
      <c r="I21" s="8" t="s">
        <v>246</v>
      </c>
      <c r="J21" s="8"/>
      <c r="K21" s="8"/>
      <c r="L21" s="8" t="s">
        <v>246</v>
      </c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</row>
    <row r="22" spans="1:38" ht="18">
      <c r="A22" s="2">
        <v>19</v>
      </c>
      <c r="B22" s="5">
        <v>20029</v>
      </c>
      <c r="C22" s="11"/>
      <c r="D22" s="7" t="s">
        <v>40</v>
      </c>
      <c r="E22" s="6" t="s">
        <v>41</v>
      </c>
      <c r="F22" s="6" t="s">
        <v>90</v>
      </c>
      <c r="G22" s="6" t="s">
        <v>96</v>
      </c>
      <c r="H22" s="8" t="s">
        <v>246</v>
      </c>
      <c r="I22" s="8" t="s">
        <v>246</v>
      </c>
      <c r="J22" s="8"/>
      <c r="K22" s="8"/>
      <c r="L22" s="8" t="s">
        <v>246</v>
      </c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</row>
    <row r="23" spans="1:38" ht="18">
      <c r="A23" s="2">
        <v>20</v>
      </c>
      <c r="B23" s="5">
        <v>20030</v>
      </c>
      <c r="C23" s="11"/>
      <c r="D23" s="7" t="s">
        <v>42</v>
      </c>
      <c r="E23" s="6" t="s">
        <v>43</v>
      </c>
      <c r="F23" s="6" t="s">
        <v>91</v>
      </c>
      <c r="G23" s="6" t="s">
        <v>96</v>
      </c>
      <c r="H23" s="8" t="s">
        <v>246</v>
      </c>
      <c r="I23" s="8" t="s">
        <v>246</v>
      </c>
      <c r="J23" s="8"/>
      <c r="K23" s="8"/>
      <c r="L23" s="8" t="s">
        <v>246</v>
      </c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</row>
    <row r="24" spans="1:38" ht="18">
      <c r="A24" s="2">
        <v>21</v>
      </c>
      <c r="B24" s="5">
        <v>20031</v>
      </c>
      <c r="C24" s="11"/>
      <c r="D24" s="7" t="s">
        <v>44</v>
      </c>
      <c r="E24" s="6" t="s">
        <v>45</v>
      </c>
      <c r="F24" s="6" t="s">
        <v>208</v>
      </c>
      <c r="G24" s="6" t="s">
        <v>96</v>
      </c>
      <c r="H24" s="8" t="s">
        <v>246</v>
      </c>
      <c r="I24" s="8" t="s">
        <v>246</v>
      </c>
      <c r="J24" s="8"/>
      <c r="K24" s="8"/>
      <c r="L24" s="8" t="s">
        <v>246</v>
      </c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</row>
    <row r="25" spans="1:38" ht="18">
      <c r="A25" s="2">
        <v>22</v>
      </c>
      <c r="B25" s="5">
        <v>20033</v>
      </c>
      <c r="C25" s="11" t="s">
        <v>221</v>
      </c>
      <c r="D25" s="7" t="s">
        <v>46</v>
      </c>
      <c r="E25" s="6" t="s">
        <v>47</v>
      </c>
      <c r="F25" s="6" t="s">
        <v>208</v>
      </c>
      <c r="G25" s="6" t="s">
        <v>96</v>
      </c>
      <c r="H25" s="8" t="s">
        <v>246</v>
      </c>
      <c r="I25" s="8" t="s">
        <v>246</v>
      </c>
      <c r="J25" s="8"/>
      <c r="K25" s="8"/>
      <c r="L25" s="8" t="s">
        <v>246</v>
      </c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</row>
    <row r="26" spans="1:38" ht="18" hidden="1">
      <c r="A26" s="2">
        <v>23</v>
      </c>
      <c r="B26" s="5">
        <v>20034</v>
      </c>
      <c r="C26" s="11"/>
      <c r="D26" s="7" t="s">
        <v>48</v>
      </c>
      <c r="E26" s="6" t="s">
        <v>49</v>
      </c>
      <c r="F26" s="6" t="s">
        <v>94</v>
      </c>
      <c r="G26" s="5" t="s">
        <v>89</v>
      </c>
      <c r="H26" s="8" t="s">
        <v>246</v>
      </c>
      <c r="I26" s="8" t="s">
        <v>246</v>
      </c>
      <c r="J26" s="8"/>
      <c r="K26" s="8"/>
      <c r="L26" s="8" t="s">
        <v>246</v>
      </c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</row>
    <row r="27" spans="1:38" ht="18" hidden="1">
      <c r="A27" s="2">
        <v>24</v>
      </c>
      <c r="B27" s="5">
        <v>20035</v>
      </c>
      <c r="C27" s="11" t="s">
        <v>220</v>
      </c>
      <c r="D27" s="7" t="s">
        <v>241</v>
      </c>
      <c r="E27" s="6" t="s">
        <v>50</v>
      </c>
      <c r="F27" s="6" t="s">
        <v>94</v>
      </c>
      <c r="G27" s="5" t="s">
        <v>89</v>
      </c>
      <c r="H27" s="8" t="s">
        <v>248</v>
      </c>
      <c r="I27" s="8" t="s">
        <v>246</v>
      </c>
      <c r="J27" s="8"/>
      <c r="K27" s="8"/>
      <c r="L27" s="8" t="s">
        <v>246</v>
      </c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</row>
    <row r="28" spans="1:38" ht="18" hidden="1">
      <c r="A28" s="2">
        <v>25</v>
      </c>
      <c r="B28" s="5">
        <v>20036</v>
      </c>
      <c r="C28" s="11"/>
      <c r="D28" s="7" t="s">
        <v>51</v>
      </c>
      <c r="E28" s="6" t="s">
        <v>52</v>
      </c>
      <c r="F28" s="6" t="s">
        <v>94</v>
      </c>
      <c r="G28" s="5" t="s">
        <v>89</v>
      </c>
      <c r="H28" s="8" t="s">
        <v>246</v>
      </c>
      <c r="I28" s="8" t="s">
        <v>246</v>
      </c>
      <c r="J28" s="8"/>
      <c r="K28" s="8"/>
      <c r="L28" s="8" t="s">
        <v>246</v>
      </c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</row>
    <row r="29" spans="1:38" ht="18">
      <c r="A29" s="2">
        <v>26</v>
      </c>
      <c r="B29" s="5">
        <v>20038</v>
      </c>
      <c r="C29" s="11" t="s">
        <v>224</v>
      </c>
      <c r="D29" s="7" t="s">
        <v>53</v>
      </c>
      <c r="E29" s="6" t="s">
        <v>54</v>
      </c>
      <c r="F29" s="6" t="s">
        <v>92</v>
      </c>
      <c r="G29" s="6" t="s">
        <v>96</v>
      </c>
      <c r="H29" s="8" t="s">
        <v>247</v>
      </c>
      <c r="I29" s="8" t="s">
        <v>247</v>
      </c>
      <c r="J29" s="8"/>
      <c r="K29" s="8"/>
      <c r="L29" s="8" t="s">
        <v>251</v>
      </c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</row>
    <row r="30" spans="1:38" ht="18" hidden="1">
      <c r="A30" s="2">
        <v>27</v>
      </c>
      <c r="B30" s="5">
        <v>20039</v>
      </c>
      <c r="C30" s="11"/>
      <c r="D30" s="7" t="s">
        <v>55</v>
      </c>
      <c r="E30" s="6" t="s">
        <v>56</v>
      </c>
      <c r="F30" s="6" t="s">
        <v>94</v>
      </c>
      <c r="G30" s="5" t="s">
        <v>89</v>
      </c>
      <c r="H30" s="8" t="s">
        <v>246</v>
      </c>
      <c r="I30" s="8" t="s">
        <v>246</v>
      </c>
      <c r="J30" s="8"/>
      <c r="K30" s="8"/>
      <c r="L30" s="8" t="s">
        <v>246</v>
      </c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</row>
    <row r="31" spans="1:38" ht="18" hidden="1">
      <c r="A31" s="2">
        <v>28</v>
      </c>
      <c r="B31" s="5">
        <v>20043</v>
      </c>
      <c r="C31" s="11"/>
      <c r="D31" s="7" t="s">
        <v>57</v>
      </c>
      <c r="E31" s="6" t="s">
        <v>58</v>
      </c>
      <c r="F31" s="6" t="s">
        <v>94</v>
      </c>
      <c r="G31" s="5" t="s">
        <v>89</v>
      </c>
      <c r="H31" s="8" t="s">
        <v>246</v>
      </c>
      <c r="I31" s="8" t="s">
        <v>246</v>
      </c>
      <c r="J31" s="8"/>
      <c r="K31" s="8"/>
      <c r="L31" s="8" t="s">
        <v>246</v>
      </c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</row>
    <row r="32" spans="1:38" ht="18" hidden="1">
      <c r="A32" s="2">
        <v>29</v>
      </c>
      <c r="B32" s="5">
        <v>20044</v>
      </c>
      <c r="C32" s="11"/>
      <c r="D32" s="7" t="s">
        <v>59</v>
      </c>
      <c r="E32" s="6" t="s">
        <v>60</v>
      </c>
      <c r="F32" s="6" t="s">
        <v>94</v>
      </c>
      <c r="G32" s="5" t="s">
        <v>89</v>
      </c>
      <c r="H32" s="8" t="s">
        <v>246</v>
      </c>
      <c r="I32" s="8" t="s">
        <v>246</v>
      </c>
      <c r="J32" s="8"/>
      <c r="K32" s="8"/>
      <c r="L32" s="8" t="s">
        <v>246</v>
      </c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</row>
    <row r="33" spans="1:38" ht="18" hidden="1">
      <c r="A33" s="2">
        <v>30</v>
      </c>
      <c r="B33" s="5">
        <v>20045</v>
      </c>
      <c r="C33" s="11"/>
      <c r="D33" s="7" t="s">
        <v>61</v>
      </c>
      <c r="E33" s="6" t="s">
        <v>62</v>
      </c>
      <c r="F33" s="6" t="s">
        <v>94</v>
      </c>
      <c r="G33" s="5" t="s">
        <v>89</v>
      </c>
      <c r="H33" s="8" t="s">
        <v>233</v>
      </c>
      <c r="I33" s="8" t="s">
        <v>246</v>
      </c>
      <c r="J33" s="8"/>
      <c r="K33" s="8"/>
      <c r="L33" s="8" t="s">
        <v>251</v>
      </c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</row>
    <row r="34" spans="1:38" ht="18" hidden="1">
      <c r="A34" s="2">
        <v>31</v>
      </c>
      <c r="B34" s="5">
        <v>20046</v>
      </c>
      <c r="C34" s="11"/>
      <c r="D34" s="7" t="s">
        <v>63</v>
      </c>
      <c r="E34" s="6" t="s">
        <v>64</v>
      </c>
      <c r="F34" s="6" t="s">
        <v>94</v>
      </c>
      <c r="G34" s="5" t="s">
        <v>89</v>
      </c>
      <c r="H34" s="8" t="s">
        <v>249</v>
      </c>
      <c r="I34" s="8" t="s">
        <v>246</v>
      </c>
      <c r="J34" s="8"/>
      <c r="K34" s="8"/>
      <c r="L34" s="8" t="s">
        <v>246</v>
      </c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</row>
    <row r="35" spans="1:38" ht="18" hidden="1">
      <c r="A35" s="2">
        <v>32</v>
      </c>
      <c r="B35" s="5">
        <v>20047</v>
      </c>
      <c r="C35" s="11" t="s">
        <v>219</v>
      </c>
      <c r="D35" s="7" t="s">
        <v>65</v>
      </c>
      <c r="E35" s="6" t="s">
        <v>66</v>
      </c>
      <c r="F35" s="6" t="s">
        <v>94</v>
      </c>
      <c r="G35" s="5" t="s">
        <v>89</v>
      </c>
      <c r="H35" s="8" t="s">
        <v>246</v>
      </c>
      <c r="I35" s="8" t="s">
        <v>246</v>
      </c>
      <c r="J35" s="8"/>
      <c r="K35" s="8"/>
      <c r="L35" s="8" t="s">
        <v>246</v>
      </c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</row>
    <row r="36" spans="1:38" ht="18" hidden="1">
      <c r="A36" s="2">
        <v>33</v>
      </c>
      <c r="B36" s="5">
        <v>20048</v>
      </c>
      <c r="C36" s="11" t="s">
        <v>219</v>
      </c>
      <c r="D36" s="7" t="s">
        <v>67</v>
      </c>
      <c r="E36" s="6" t="s">
        <v>68</v>
      </c>
      <c r="F36" s="6" t="s">
        <v>94</v>
      </c>
      <c r="G36" s="5" t="s">
        <v>89</v>
      </c>
      <c r="H36" s="8" t="s">
        <v>246</v>
      </c>
      <c r="I36" s="8" t="s">
        <v>246</v>
      </c>
      <c r="J36" s="8"/>
      <c r="K36" s="8"/>
      <c r="L36" s="8" t="s">
        <v>246</v>
      </c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</row>
    <row r="37" spans="1:38" ht="18" hidden="1">
      <c r="A37" s="2">
        <v>34</v>
      </c>
      <c r="B37" s="5">
        <v>20050</v>
      </c>
      <c r="C37" s="11"/>
      <c r="D37" s="7" t="s">
        <v>69</v>
      </c>
      <c r="E37" s="6" t="s">
        <v>70</v>
      </c>
      <c r="F37" s="6" t="s">
        <v>94</v>
      </c>
      <c r="G37" s="5" t="s">
        <v>89</v>
      </c>
      <c r="H37" s="8" t="s">
        <v>246</v>
      </c>
      <c r="I37" s="8" t="s">
        <v>246</v>
      </c>
      <c r="J37" s="8"/>
      <c r="K37" s="8"/>
      <c r="L37" s="8" t="s">
        <v>246</v>
      </c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</row>
    <row r="38" spans="1:38" ht="18">
      <c r="A38" s="2">
        <v>35</v>
      </c>
      <c r="B38" s="5">
        <v>20052</v>
      </c>
      <c r="C38" s="11"/>
      <c r="D38" s="7" t="s">
        <v>71</v>
      </c>
      <c r="E38" s="6" t="s">
        <v>72</v>
      </c>
      <c r="F38" s="6" t="s">
        <v>208</v>
      </c>
      <c r="G38" s="6" t="s">
        <v>96</v>
      </c>
      <c r="H38" s="8" t="s">
        <v>246</v>
      </c>
      <c r="I38" s="8" t="s">
        <v>246</v>
      </c>
      <c r="J38" s="8"/>
      <c r="K38" s="8"/>
      <c r="L38" s="8" t="s">
        <v>246</v>
      </c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</row>
    <row r="39" spans="1:38" ht="18">
      <c r="A39" s="2">
        <v>36</v>
      </c>
      <c r="B39" s="5">
        <v>20058</v>
      </c>
      <c r="C39" s="11"/>
      <c r="D39" s="7" t="s">
        <v>73</v>
      </c>
      <c r="E39" s="6" t="s">
        <v>74</v>
      </c>
      <c r="F39" s="6" t="s">
        <v>90</v>
      </c>
      <c r="G39" s="6" t="s">
        <v>96</v>
      </c>
      <c r="H39" s="8" t="s">
        <v>247</v>
      </c>
      <c r="I39" s="8" t="s">
        <v>247</v>
      </c>
      <c r="J39" s="8"/>
      <c r="K39" s="8"/>
      <c r="L39" s="8" t="s">
        <v>251</v>
      </c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</row>
    <row r="40" spans="1:38" ht="18">
      <c r="A40" s="2">
        <v>37</v>
      </c>
      <c r="B40" s="5">
        <v>20059</v>
      </c>
      <c r="C40" s="11"/>
      <c r="D40" s="7" t="s">
        <v>75</v>
      </c>
      <c r="E40" s="6" t="s">
        <v>76</v>
      </c>
      <c r="F40" s="6" t="s">
        <v>92</v>
      </c>
      <c r="G40" s="6" t="s">
        <v>96</v>
      </c>
      <c r="H40" s="8" t="s">
        <v>246</v>
      </c>
      <c r="I40" s="8" t="s">
        <v>246</v>
      </c>
      <c r="J40" s="8"/>
      <c r="K40" s="8"/>
      <c r="L40" s="8" t="s">
        <v>246</v>
      </c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</row>
    <row r="41" spans="1:38" ht="18">
      <c r="A41" s="2">
        <v>38</v>
      </c>
      <c r="B41" s="5">
        <v>20061</v>
      </c>
      <c r="C41" s="11"/>
      <c r="D41" s="7" t="s">
        <v>77</v>
      </c>
      <c r="E41" s="6" t="s">
        <v>78</v>
      </c>
      <c r="F41" s="6" t="s">
        <v>208</v>
      </c>
      <c r="G41" s="6" t="s">
        <v>96</v>
      </c>
      <c r="H41" s="8" t="s">
        <v>246</v>
      </c>
      <c r="I41" s="8" t="s">
        <v>246</v>
      </c>
      <c r="J41" s="8"/>
      <c r="K41" s="8"/>
      <c r="L41" s="8" t="s">
        <v>246</v>
      </c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</row>
    <row r="42" spans="1:38" ht="18" hidden="1">
      <c r="A42" s="55">
        <v>39</v>
      </c>
      <c r="B42" s="56">
        <v>20063</v>
      </c>
      <c r="C42" s="56"/>
      <c r="D42" s="56" t="s">
        <v>79</v>
      </c>
      <c r="E42" s="56" t="s">
        <v>80</v>
      </c>
      <c r="F42" s="56" t="s">
        <v>91</v>
      </c>
      <c r="G42" s="56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</row>
    <row r="43" spans="1:38" ht="18">
      <c r="A43" s="2">
        <v>40</v>
      </c>
      <c r="B43" s="5">
        <v>20066</v>
      </c>
      <c r="C43" s="11"/>
      <c r="D43" s="7" t="s">
        <v>81</v>
      </c>
      <c r="E43" s="6" t="s">
        <v>229</v>
      </c>
      <c r="F43" s="6" t="s">
        <v>208</v>
      </c>
      <c r="G43" s="6" t="s">
        <v>96</v>
      </c>
      <c r="H43" s="8" t="s">
        <v>246</v>
      </c>
      <c r="I43" s="8" t="s">
        <v>246</v>
      </c>
      <c r="J43" s="8"/>
      <c r="K43" s="8"/>
      <c r="L43" s="8" t="s">
        <v>246</v>
      </c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</row>
    <row r="44" spans="1:38" ht="18">
      <c r="A44" s="2">
        <v>41</v>
      </c>
      <c r="B44" s="5">
        <v>20068</v>
      </c>
      <c r="C44" s="11"/>
      <c r="D44" s="7" t="s">
        <v>82</v>
      </c>
      <c r="E44" s="6" t="s">
        <v>83</v>
      </c>
      <c r="F44" s="6" t="s">
        <v>92</v>
      </c>
      <c r="G44" s="6" t="s">
        <v>96</v>
      </c>
      <c r="H44" s="8" t="s">
        <v>246</v>
      </c>
      <c r="I44" s="8" t="s">
        <v>246</v>
      </c>
      <c r="J44" s="8"/>
      <c r="K44" s="8"/>
      <c r="L44" s="8" t="s">
        <v>246</v>
      </c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</row>
    <row r="45" spans="1:38" ht="18">
      <c r="A45" s="2">
        <v>42</v>
      </c>
      <c r="B45" s="5">
        <v>20073</v>
      </c>
      <c r="C45" s="11"/>
      <c r="D45" s="7" t="s">
        <v>84</v>
      </c>
      <c r="E45" s="6" t="s">
        <v>85</v>
      </c>
      <c r="F45" s="6" t="s">
        <v>90</v>
      </c>
      <c r="G45" s="6" t="s">
        <v>96</v>
      </c>
      <c r="H45" s="8" t="s">
        <v>246</v>
      </c>
      <c r="I45" s="8" t="s">
        <v>246</v>
      </c>
      <c r="J45" s="8"/>
      <c r="K45" s="8"/>
      <c r="L45" s="8" t="s">
        <v>246</v>
      </c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</row>
    <row r="46" spans="1:38" ht="18">
      <c r="A46" s="8">
        <v>43</v>
      </c>
      <c r="B46" s="7">
        <v>19055</v>
      </c>
      <c r="C46" s="7"/>
      <c r="D46" s="7" t="s">
        <v>86</v>
      </c>
      <c r="E46" s="7" t="s">
        <v>87</v>
      </c>
      <c r="F46" s="7" t="s">
        <v>92</v>
      </c>
      <c r="G46" s="7" t="s">
        <v>96</v>
      </c>
      <c r="H46" s="8" t="s">
        <v>246</v>
      </c>
      <c r="I46" s="8" t="s">
        <v>246</v>
      </c>
      <c r="J46" s="8"/>
      <c r="K46" s="8"/>
      <c r="L46" s="8" t="s">
        <v>246</v>
      </c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</row>
    <row r="47" spans="1:38" ht="15.6" thickBot="1"/>
    <row r="48" spans="1:38">
      <c r="E48" s="18" t="s">
        <v>200</v>
      </c>
      <c r="F48" s="19" t="s">
        <v>201</v>
      </c>
      <c r="G48" s="20"/>
      <c r="H48" s="12">
        <f>H3</f>
        <v>44105</v>
      </c>
      <c r="I48" s="12">
        <f t="shared" ref="I48:AL48" si="0">I3</f>
        <v>44106</v>
      </c>
      <c r="J48" s="12">
        <f t="shared" si="0"/>
        <v>44107</v>
      </c>
      <c r="K48" s="12">
        <f t="shared" si="0"/>
        <v>44108</v>
      </c>
      <c r="L48" s="12">
        <f t="shared" si="0"/>
        <v>44109</v>
      </c>
      <c r="M48" s="12">
        <f t="shared" si="0"/>
        <v>44110</v>
      </c>
      <c r="N48" s="12">
        <f t="shared" si="0"/>
        <v>44111</v>
      </c>
      <c r="O48" s="12">
        <f t="shared" si="0"/>
        <v>44112</v>
      </c>
      <c r="P48" s="12">
        <f t="shared" si="0"/>
        <v>44113</v>
      </c>
      <c r="Q48" s="12">
        <f t="shared" si="0"/>
        <v>44114</v>
      </c>
      <c r="R48" s="12">
        <f t="shared" si="0"/>
        <v>44115</v>
      </c>
      <c r="S48" s="12">
        <f t="shared" si="0"/>
        <v>44116</v>
      </c>
      <c r="T48" s="12">
        <f t="shared" si="0"/>
        <v>44117</v>
      </c>
      <c r="U48" s="12">
        <f t="shared" si="0"/>
        <v>44118</v>
      </c>
      <c r="V48" s="12">
        <f t="shared" si="0"/>
        <v>44119</v>
      </c>
      <c r="W48" s="12">
        <f t="shared" si="0"/>
        <v>44120</v>
      </c>
      <c r="X48" s="12">
        <f t="shared" si="0"/>
        <v>44121</v>
      </c>
      <c r="Y48" s="12">
        <f t="shared" si="0"/>
        <v>44122</v>
      </c>
      <c r="Z48" s="12">
        <f t="shared" si="0"/>
        <v>44123</v>
      </c>
      <c r="AA48" s="12">
        <f t="shared" si="0"/>
        <v>44124</v>
      </c>
      <c r="AB48" s="12">
        <f t="shared" si="0"/>
        <v>44125</v>
      </c>
      <c r="AC48" s="12">
        <f t="shared" si="0"/>
        <v>44126</v>
      </c>
      <c r="AD48" s="12">
        <f t="shared" si="0"/>
        <v>44127</v>
      </c>
      <c r="AE48" s="12">
        <f t="shared" si="0"/>
        <v>44128</v>
      </c>
      <c r="AF48" s="12">
        <f t="shared" si="0"/>
        <v>44129</v>
      </c>
      <c r="AG48" s="12">
        <f t="shared" si="0"/>
        <v>44130</v>
      </c>
      <c r="AH48" s="12">
        <f t="shared" si="0"/>
        <v>44131</v>
      </c>
      <c r="AI48" s="12">
        <f t="shared" si="0"/>
        <v>44132</v>
      </c>
      <c r="AJ48" s="12">
        <f t="shared" si="0"/>
        <v>44133</v>
      </c>
      <c r="AK48" s="12">
        <f t="shared" si="0"/>
        <v>44134</v>
      </c>
      <c r="AL48" s="12">
        <f t="shared" si="0"/>
        <v>44135</v>
      </c>
    </row>
    <row r="49" spans="5:38">
      <c r="E49" s="21" t="s">
        <v>199</v>
      </c>
      <c r="F49" s="2"/>
      <c r="G49" s="22">
        <f>COUNTIF($G$4:$G$46,$E$49)</f>
        <v>18</v>
      </c>
      <c r="H49" s="29">
        <f>SUM(H50:H53)</f>
        <v>16</v>
      </c>
      <c r="I49" s="2">
        <f t="shared" ref="I49:V49" si="1">SUM(I50:I53)</f>
        <v>16</v>
      </c>
      <c r="J49" s="2">
        <f t="shared" si="1"/>
        <v>0</v>
      </c>
      <c r="K49" s="2">
        <f t="shared" si="1"/>
        <v>0</v>
      </c>
      <c r="L49" s="2">
        <f t="shared" si="1"/>
        <v>16</v>
      </c>
      <c r="M49" s="2">
        <f t="shared" si="1"/>
        <v>0</v>
      </c>
      <c r="N49" s="2">
        <f t="shared" si="1"/>
        <v>0</v>
      </c>
      <c r="O49" s="2">
        <f t="shared" si="1"/>
        <v>0</v>
      </c>
      <c r="P49" s="2">
        <f t="shared" si="1"/>
        <v>0</v>
      </c>
      <c r="Q49" s="2">
        <f>SUM(Q50:Q53)</f>
        <v>0</v>
      </c>
      <c r="R49" s="2">
        <f>SUM(R50:R53)</f>
        <v>0</v>
      </c>
      <c r="S49" s="2">
        <f t="shared" si="1"/>
        <v>0</v>
      </c>
      <c r="T49" s="2">
        <f t="shared" si="1"/>
        <v>0</v>
      </c>
      <c r="U49" s="2">
        <f t="shared" si="1"/>
        <v>0</v>
      </c>
      <c r="V49" s="2">
        <f t="shared" si="1"/>
        <v>0</v>
      </c>
      <c r="W49" s="2">
        <f t="shared" ref="W49:AL49" si="2">SUM(W50:W53)</f>
        <v>0</v>
      </c>
      <c r="X49" s="2">
        <f t="shared" si="2"/>
        <v>0</v>
      </c>
      <c r="Y49" s="2">
        <f t="shared" si="2"/>
        <v>0</v>
      </c>
      <c r="Z49" s="2">
        <f t="shared" si="2"/>
        <v>0</v>
      </c>
      <c r="AA49" s="2">
        <f t="shared" si="2"/>
        <v>0</v>
      </c>
      <c r="AB49" s="2">
        <f t="shared" si="2"/>
        <v>0</v>
      </c>
      <c r="AC49" s="2">
        <f t="shared" si="2"/>
        <v>0</v>
      </c>
      <c r="AD49" s="2">
        <f t="shared" si="2"/>
        <v>0</v>
      </c>
      <c r="AE49" s="2">
        <f t="shared" si="2"/>
        <v>0</v>
      </c>
      <c r="AF49" s="2">
        <f t="shared" si="2"/>
        <v>0</v>
      </c>
      <c r="AG49" s="2">
        <f t="shared" si="2"/>
        <v>0</v>
      </c>
      <c r="AH49" s="2">
        <f t="shared" si="2"/>
        <v>0</v>
      </c>
      <c r="AI49" s="2">
        <f t="shared" si="2"/>
        <v>0</v>
      </c>
      <c r="AJ49" s="2">
        <f t="shared" si="2"/>
        <v>0</v>
      </c>
      <c r="AK49" s="2">
        <f t="shared" si="2"/>
        <v>0</v>
      </c>
      <c r="AL49" s="2">
        <f t="shared" si="2"/>
        <v>0</v>
      </c>
    </row>
    <row r="50" spans="5:38">
      <c r="E50" s="23"/>
      <c r="F50" s="15" t="s">
        <v>202</v>
      </c>
      <c r="G50" s="24">
        <v>1</v>
      </c>
      <c r="H50" s="30">
        <f>COUNTIFS(H$4:H$46,"〇",$F$4:$F$46,$F$50)</f>
        <v>1</v>
      </c>
      <c r="I50" s="15">
        <f t="shared" ref="I50:AL50" si="3">COUNTIFS(I$4:I$46,"〇",$F$4:$F$46,$F$50)</f>
        <v>1</v>
      </c>
      <c r="J50" s="15">
        <f t="shared" si="3"/>
        <v>0</v>
      </c>
      <c r="K50" s="15">
        <f t="shared" si="3"/>
        <v>0</v>
      </c>
      <c r="L50" s="15">
        <f t="shared" si="3"/>
        <v>1</v>
      </c>
      <c r="M50" s="15">
        <f t="shared" si="3"/>
        <v>0</v>
      </c>
      <c r="N50" s="15">
        <f t="shared" si="3"/>
        <v>0</v>
      </c>
      <c r="O50" s="15">
        <f t="shared" si="3"/>
        <v>0</v>
      </c>
      <c r="P50" s="15">
        <f t="shared" si="3"/>
        <v>0</v>
      </c>
      <c r="Q50" s="15">
        <f t="shared" si="3"/>
        <v>0</v>
      </c>
      <c r="R50" s="15">
        <f>COUNTIFS(R$4:R$46,"〇",$F$4:$F$46,$F$50)</f>
        <v>0</v>
      </c>
      <c r="S50" s="15">
        <f t="shared" si="3"/>
        <v>0</v>
      </c>
      <c r="T50" s="15">
        <f t="shared" si="3"/>
        <v>0</v>
      </c>
      <c r="U50" s="15">
        <f t="shared" si="3"/>
        <v>0</v>
      </c>
      <c r="V50" s="15">
        <f t="shared" si="3"/>
        <v>0</v>
      </c>
      <c r="W50" s="15">
        <f t="shared" si="3"/>
        <v>0</v>
      </c>
      <c r="X50" s="15">
        <f t="shared" si="3"/>
        <v>0</v>
      </c>
      <c r="Y50" s="15">
        <f t="shared" si="3"/>
        <v>0</v>
      </c>
      <c r="Z50" s="15">
        <f t="shared" si="3"/>
        <v>0</v>
      </c>
      <c r="AA50" s="15">
        <f t="shared" si="3"/>
        <v>0</v>
      </c>
      <c r="AB50" s="15">
        <f t="shared" si="3"/>
        <v>0</v>
      </c>
      <c r="AC50" s="15">
        <f t="shared" si="3"/>
        <v>0</v>
      </c>
      <c r="AD50" s="15">
        <f t="shared" si="3"/>
        <v>0</v>
      </c>
      <c r="AE50" s="15">
        <f t="shared" si="3"/>
        <v>0</v>
      </c>
      <c r="AF50" s="15">
        <f t="shared" si="3"/>
        <v>0</v>
      </c>
      <c r="AG50" s="15">
        <f t="shared" si="3"/>
        <v>0</v>
      </c>
      <c r="AH50" s="15">
        <f t="shared" si="3"/>
        <v>0</v>
      </c>
      <c r="AI50" s="15">
        <f t="shared" si="3"/>
        <v>0</v>
      </c>
      <c r="AJ50" s="15">
        <f t="shared" si="3"/>
        <v>0</v>
      </c>
      <c r="AK50" s="15">
        <f t="shared" si="3"/>
        <v>0</v>
      </c>
      <c r="AL50" s="15">
        <f t="shared" si="3"/>
        <v>0</v>
      </c>
    </row>
    <row r="51" spans="5:38">
      <c r="E51" s="23"/>
      <c r="F51" s="16" t="s">
        <v>203</v>
      </c>
      <c r="G51" s="25">
        <f>COUNTIF($F$4:$F$46,$F$51)</f>
        <v>4</v>
      </c>
      <c r="H51" s="31">
        <f>COUNTIFS(H$4:H$46,"〇",$F$4:$F$46,$F51)</f>
        <v>3</v>
      </c>
      <c r="I51" s="16">
        <f t="shared" ref="I51:X53" si="4">COUNTIFS(I$4:I$46,"〇",$F$4:$F$46,$F51)</f>
        <v>3</v>
      </c>
      <c r="J51" s="16">
        <f t="shared" si="4"/>
        <v>0</v>
      </c>
      <c r="K51" s="16">
        <f t="shared" si="4"/>
        <v>0</v>
      </c>
      <c r="L51" s="16">
        <f t="shared" si="4"/>
        <v>3</v>
      </c>
      <c r="M51" s="16">
        <f t="shared" si="4"/>
        <v>0</v>
      </c>
      <c r="N51" s="16">
        <f t="shared" si="4"/>
        <v>0</v>
      </c>
      <c r="O51" s="16">
        <f t="shared" si="4"/>
        <v>0</v>
      </c>
      <c r="P51" s="16">
        <f t="shared" si="4"/>
        <v>0</v>
      </c>
      <c r="Q51" s="16">
        <f t="shared" si="4"/>
        <v>0</v>
      </c>
      <c r="R51" s="16">
        <f>COUNTIFS(R$4:R$46,"〇",$F$4:$F$46,$F51)</f>
        <v>0</v>
      </c>
      <c r="S51" s="16">
        <f t="shared" si="4"/>
        <v>0</v>
      </c>
      <c r="T51" s="16">
        <f t="shared" si="4"/>
        <v>0</v>
      </c>
      <c r="U51" s="16">
        <f t="shared" si="4"/>
        <v>0</v>
      </c>
      <c r="V51" s="16">
        <f t="shared" si="4"/>
        <v>0</v>
      </c>
      <c r="W51" s="16">
        <f t="shared" si="4"/>
        <v>0</v>
      </c>
      <c r="X51" s="16">
        <f t="shared" si="4"/>
        <v>0</v>
      </c>
      <c r="Y51" s="16">
        <f t="shared" ref="W51:AL53" si="5">COUNTIFS(Y$4:Y$46,"〇",$F$4:$F$46,$F51)</f>
        <v>0</v>
      </c>
      <c r="Z51" s="16">
        <f t="shared" si="5"/>
        <v>0</v>
      </c>
      <c r="AA51" s="16">
        <f t="shared" si="5"/>
        <v>0</v>
      </c>
      <c r="AB51" s="16">
        <f t="shared" si="5"/>
        <v>0</v>
      </c>
      <c r="AC51" s="16">
        <f t="shared" si="5"/>
        <v>0</v>
      </c>
      <c r="AD51" s="16">
        <f t="shared" si="5"/>
        <v>0</v>
      </c>
      <c r="AE51" s="16">
        <f t="shared" si="5"/>
        <v>0</v>
      </c>
      <c r="AF51" s="16">
        <f t="shared" si="5"/>
        <v>0</v>
      </c>
      <c r="AG51" s="16">
        <f t="shared" si="5"/>
        <v>0</v>
      </c>
      <c r="AH51" s="16">
        <f t="shared" si="5"/>
        <v>0</v>
      </c>
      <c r="AI51" s="16">
        <f t="shared" si="5"/>
        <v>0</v>
      </c>
      <c r="AJ51" s="16">
        <f t="shared" si="5"/>
        <v>0</v>
      </c>
      <c r="AK51" s="16">
        <f t="shared" si="5"/>
        <v>0</v>
      </c>
      <c r="AL51" s="16">
        <f t="shared" si="5"/>
        <v>0</v>
      </c>
    </row>
    <row r="52" spans="5:38">
      <c r="E52" s="23"/>
      <c r="F52" s="16" t="s">
        <v>204</v>
      </c>
      <c r="G52" s="25">
        <f>COUNTIF($F$4:$F$46,$F$52)</f>
        <v>5</v>
      </c>
      <c r="H52" s="31">
        <f>COUNTIFS(H$4:H$46,"〇",$F$4:$F$46,$F52)</f>
        <v>4</v>
      </c>
      <c r="I52" s="16">
        <f t="shared" si="4"/>
        <v>4</v>
      </c>
      <c r="J52" s="16">
        <f t="shared" si="4"/>
        <v>0</v>
      </c>
      <c r="K52" s="16">
        <f t="shared" si="4"/>
        <v>0</v>
      </c>
      <c r="L52" s="16">
        <f t="shared" si="4"/>
        <v>4</v>
      </c>
      <c r="M52" s="16">
        <f t="shared" si="4"/>
        <v>0</v>
      </c>
      <c r="N52" s="16">
        <f t="shared" si="4"/>
        <v>0</v>
      </c>
      <c r="O52" s="16">
        <f t="shared" si="4"/>
        <v>0</v>
      </c>
      <c r="P52" s="16">
        <f t="shared" si="4"/>
        <v>0</v>
      </c>
      <c r="Q52" s="16">
        <f t="shared" si="4"/>
        <v>0</v>
      </c>
      <c r="R52" s="16">
        <f>COUNTIFS(R$4:R$46,"〇",$F$4:$F$46,$F52)</f>
        <v>0</v>
      </c>
      <c r="S52" s="16">
        <f t="shared" si="4"/>
        <v>0</v>
      </c>
      <c r="T52" s="16">
        <f t="shared" si="4"/>
        <v>0</v>
      </c>
      <c r="U52" s="16">
        <f t="shared" si="4"/>
        <v>0</v>
      </c>
      <c r="V52" s="16">
        <f t="shared" si="4"/>
        <v>0</v>
      </c>
      <c r="W52" s="16">
        <f t="shared" si="5"/>
        <v>0</v>
      </c>
      <c r="X52" s="16">
        <f t="shared" si="5"/>
        <v>0</v>
      </c>
      <c r="Y52" s="16">
        <f t="shared" si="5"/>
        <v>0</v>
      </c>
      <c r="Z52" s="16">
        <f t="shared" si="5"/>
        <v>0</v>
      </c>
      <c r="AA52" s="16">
        <f t="shared" si="5"/>
        <v>0</v>
      </c>
      <c r="AB52" s="16">
        <f t="shared" si="5"/>
        <v>0</v>
      </c>
      <c r="AC52" s="16">
        <f t="shared" si="5"/>
        <v>0</v>
      </c>
      <c r="AD52" s="16">
        <f t="shared" si="5"/>
        <v>0</v>
      </c>
      <c r="AE52" s="16">
        <f t="shared" si="5"/>
        <v>0</v>
      </c>
      <c r="AF52" s="16">
        <f t="shared" si="5"/>
        <v>0</v>
      </c>
      <c r="AG52" s="16">
        <f t="shared" si="5"/>
        <v>0</v>
      </c>
      <c r="AH52" s="16">
        <f t="shared" si="5"/>
        <v>0</v>
      </c>
      <c r="AI52" s="16">
        <f t="shared" si="5"/>
        <v>0</v>
      </c>
      <c r="AJ52" s="16">
        <f t="shared" si="5"/>
        <v>0</v>
      </c>
      <c r="AK52" s="16">
        <f t="shared" si="5"/>
        <v>0</v>
      </c>
      <c r="AL52" s="16">
        <f t="shared" si="5"/>
        <v>0</v>
      </c>
    </row>
    <row r="53" spans="5:38">
      <c r="E53" s="23"/>
      <c r="F53" s="17" t="s">
        <v>209</v>
      </c>
      <c r="G53" s="26">
        <f>COUNTIF($F$4:$F$46,$F$53)</f>
        <v>8</v>
      </c>
      <c r="H53" s="32">
        <f>COUNTIFS(H$4:H$46,"〇",$F$4:$F$46,$F53)</f>
        <v>8</v>
      </c>
      <c r="I53" s="17">
        <f t="shared" si="4"/>
        <v>8</v>
      </c>
      <c r="J53" s="17">
        <f t="shared" si="4"/>
        <v>0</v>
      </c>
      <c r="K53" s="17">
        <f t="shared" si="4"/>
        <v>0</v>
      </c>
      <c r="L53" s="17">
        <f t="shared" si="4"/>
        <v>8</v>
      </c>
      <c r="M53" s="17">
        <f t="shared" si="4"/>
        <v>0</v>
      </c>
      <c r="N53" s="17">
        <f t="shared" si="4"/>
        <v>0</v>
      </c>
      <c r="O53" s="17">
        <f t="shared" si="4"/>
        <v>0</v>
      </c>
      <c r="P53" s="17">
        <f t="shared" si="4"/>
        <v>0</v>
      </c>
      <c r="Q53" s="17">
        <f t="shared" si="4"/>
        <v>0</v>
      </c>
      <c r="R53" s="17">
        <f>COUNTIFS(R$4:R$46,"〇",$F$4:$F$46,$F53)</f>
        <v>0</v>
      </c>
      <c r="S53" s="17">
        <f t="shared" si="4"/>
        <v>0</v>
      </c>
      <c r="T53" s="17">
        <f t="shared" si="4"/>
        <v>0</v>
      </c>
      <c r="U53" s="17">
        <f t="shared" si="4"/>
        <v>0</v>
      </c>
      <c r="V53" s="17">
        <f t="shared" si="4"/>
        <v>0</v>
      </c>
      <c r="W53" s="17">
        <f t="shared" si="5"/>
        <v>0</v>
      </c>
      <c r="X53" s="17">
        <f t="shared" si="5"/>
        <v>0</v>
      </c>
      <c r="Y53" s="17">
        <f t="shared" si="5"/>
        <v>0</v>
      </c>
      <c r="Z53" s="17">
        <f t="shared" si="5"/>
        <v>0</v>
      </c>
      <c r="AA53" s="17">
        <f t="shared" si="5"/>
        <v>0</v>
      </c>
      <c r="AB53" s="17">
        <f t="shared" si="5"/>
        <v>0</v>
      </c>
      <c r="AC53" s="17">
        <f t="shared" si="5"/>
        <v>0</v>
      </c>
      <c r="AD53" s="17">
        <f t="shared" si="5"/>
        <v>0</v>
      </c>
      <c r="AE53" s="17">
        <f t="shared" si="5"/>
        <v>0</v>
      </c>
      <c r="AF53" s="17">
        <f t="shared" si="5"/>
        <v>0</v>
      </c>
      <c r="AG53" s="17">
        <f t="shared" si="5"/>
        <v>0</v>
      </c>
      <c r="AH53" s="17">
        <f t="shared" si="5"/>
        <v>0</v>
      </c>
      <c r="AI53" s="17">
        <f t="shared" si="5"/>
        <v>0</v>
      </c>
      <c r="AJ53" s="17">
        <f t="shared" si="5"/>
        <v>0</v>
      </c>
      <c r="AK53" s="17">
        <f t="shared" si="5"/>
        <v>0</v>
      </c>
      <c r="AL53" s="17">
        <f t="shared" si="5"/>
        <v>0</v>
      </c>
    </row>
    <row r="54" spans="5:38">
      <c r="E54" s="27"/>
      <c r="F54" s="35" t="s">
        <v>210</v>
      </c>
      <c r="G54" s="36"/>
      <c r="H54" s="37">
        <f>H49/$G$49</f>
        <v>0.88888888888888884</v>
      </c>
      <c r="I54" s="41">
        <f>I49/$G$49</f>
        <v>0.88888888888888884</v>
      </c>
      <c r="J54" s="41">
        <f t="shared" ref="J54:V54" si="6">J49/$G$49</f>
        <v>0</v>
      </c>
      <c r="K54" s="41">
        <f t="shared" si="6"/>
        <v>0</v>
      </c>
      <c r="L54" s="41">
        <f t="shared" si="6"/>
        <v>0.88888888888888884</v>
      </c>
      <c r="M54" s="41">
        <f t="shared" si="6"/>
        <v>0</v>
      </c>
      <c r="N54" s="41">
        <f>N49/$G$49</f>
        <v>0</v>
      </c>
      <c r="O54" s="41">
        <f>O49/$G$49</f>
        <v>0</v>
      </c>
      <c r="P54" s="41">
        <f>P49/$G$49</f>
        <v>0</v>
      </c>
      <c r="Q54" s="41">
        <f>Q49/$G$49</f>
        <v>0</v>
      </c>
      <c r="R54" s="41">
        <f>R49/$G$49</f>
        <v>0</v>
      </c>
      <c r="S54" s="41">
        <f t="shared" si="6"/>
        <v>0</v>
      </c>
      <c r="T54" s="41">
        <f t="shared" si="6"/>
        <v>0</v>
      </c>
      <c r="U54" s="41">
        <f t="shared" si="6"/>
        <v>0</v>
      </c>
      <c r="V54" s="41">
        <f t="shared" si="6"/>
        <v>0</v>
      </c>
      <c r="W54" s="41">
        <f t="shared" ref="W54:AL54" si="7">W49/$G$49</f>
        <v>0</v>
      </c>
      <c r="X54" s="41">
        <f t="shared" si="7"/>
        <v>0</v>
      </c>
      <c r="Y54" s="41">
        <f t="shared" si="7"/>
        <v>0</v>
      </c>
      <c r="Z54" s="41">
        <f t="shared" si="7"/>
        <v>0</v>
      </c>
      <c r="AA54" s="41">
        <f t="shared" si="7"/>
        <v>0</v>
      </c>
      <c r="AB54" s="41">
        <f t="shared" si="7"/>
        <v>0</v>
      </c>
      <c r="AC54" s="41">
        <f t="shared" si="7"/>
        <v>0</v>
      </c>
      <c r="AD54" s="41">
        <f t="shared" si="7"/>
        <v>0</v>
      </c>
      <c r="AE54" s="41">
        <f t="shared" si="7"/>
        <v>0</v>
      </c>
      <c r="AF54" s="41">
        <f t="shared" si="7"/>
        <v>0</v>
      </c>
      <c r="AG54" s="41">
        <f t="shared" si="7"/>
        <v>0</v>
      </c>
      <c r="AH54" s="41">
        <f t="shared" si="7"/>
        <v>0</v>
      </c>
      <c r="AI54" s="41">
        <f t="shared" si="7"/>
        <v>0</v>
      </c>
      <c r="AJ54" s="41">
        <f t="shared" si="7"/>
        <v>0</v>
      </c>
      <c r="AK54" s="41">
        <f t="shared" si="7"/>
        <v>0</v>
      </c>
      <c r="AL54" s="41">
        <f t="shared" si="7"/>
        <v>0</v>
      </c>
    </row>
    <row r="55" spans="5:38">
      <c r="E55" s="21" t="s">
        <v>206</v>
      </c>
      <c r="F55" s="14"/>
      <c r="G55" s="22">
        <f>COUNTIF($G$4:$G$46,$E$55)</f>
        <v>24</v>
      </c>
      <c r="H55" s="29">
        <f>SUM(H56)</f>
        <v>21</v>
      </c>
      <c r="I55" s="2">
        <f>SUM(I56)</f>
        <v>22</v>
      </c>
      <c r="J55" s="2">
        <f t="shared" ref="J55:AL55" si="8">SUM(J56)</f>
        <v>0</v>
      </c>
      <c r="K55" s="2">
        <f t="shared" si="8"/>
        <v>0</v>
      </c>
      <c r="L55" s="2">
        <f t="shared" si="8"/>
        <v>22</v>
      </c>
      <c r="M55" s="2">
        <f t="shared" si="8"/>
        <v>0</v>
      </c>
      <c r="N55" s="2">
        <f t="shared" si="8"/>
        <v>0</v>
      </c>
      <c r="O55" s="2">
        <f>SUM(O56)</f>
        <v>0</v>
      </c>
      <c r="P55" s="2">
        <f t="shared" si="8"/>
        <v>0</v>
      </c>
      <c r="Q55" s="2">
        <f t="shared" si="8"/>
        <v>0</v>
      </c>
      <c r="R55" s="2">
        <f>SUM(R56)</f>
        <v>0</v>
      </c>
      <c r="S55" s="2">
        <f t="shared" si="8"/>
        <v>0</v>
      </c>
      <c r="T55" s="2">
        <f t="shared" si="8"/>
        <v>0</v>
      </c>
      <c r="U55" s="2">
        <f t="shared" si="8"/>
        <v>0</v>
      </c>
      <c r="V55" s="2">
        <f t="shared" si="8"/>
        <v>0</v>
      </c>
      <c r="W55" s="2">
        <f t="shared" si="8"/>
        <v>0</v>
      </c>
      <c r="X55" s="2">
        <f t="shared" si="8"/>
        <v>0</v>
      </c>
      <c r="Y55" s="2">
        <f t="shared" si="8"/>
        <v>0</v>
      </c>
      <c r="Z55" s="2">
        <f t="shared" si="8"/>
        <v>0</v>
      </c>
      <c r="AA55" s="2">
        <f t="shared" si="8"/>
        <v>0</v>
      </c>
      <c r="AB55" s="2">
        <f t="shared" si="8"/>
        <v>0</v>
      </c>
      <c r="AC55" s="2">
        <f t="shared" si="8"/>
        <v>0</v>
      </c>
      <c r="AD55" s="2">
        <f t="shared" si="8"/>
        <v>0</v>
      </c>
      <c r="AE55" s="2">
        <f t="shared" si="8"/>
        <v>0</v>
      </c>
      <c r="AF55" s="2">
        <f t="shared" si="8"/>
        <v>0</v>
      </c>
      <c r="AG55" s="2">
        <f t="shared" si="8"/>
        <v>0</v>
      </c>
      <c r="AH55" s="2">
        <f t="shared" si="8"/>
        <v>0</v>
      </c>
      <c r="AI55" s="2">
        <f t="shared" si="8"/>
        <v>0</v>
      </c>
      <c r="AJ55" s="2">
        <f t="shared" si="8"/>
        <v>0</v>
      </c>
      <c r="AK55" s="2">
        <f t="shared" si="8"/>
        <v>0</v>
      </c>
      <c r="AL55" s="2">
        <f t="shared" si="8"/>
        <v>0</v>
      </c>
    </row>
    <row r="56" spans="5:38">
      <c r="E56" s="23"/>
      <c r="F56" s="13" t="s">
        <v>205</v>
      </c>
      <c r="G56" s="28">
        <f>COUNTIF($F$4:$F$46,$F$56)</f>
        <v>24</v>
      </c>
      <c r="H56" s="33">
        <f>COUNTIFS(H$4:H$46,"〇",$F$4:$F$46,$F56)</f>
        <v>21</v>
      </c>
      <c r="I56" s="13">
        <f>COUNTIFS(I$4:I$46,"〇",$F$4:$F$46,$F56)</f>
        <v>22</v>
      </c>
      <c r="J56" s="13">
        <f t="shared" ref="J56:AL56" si="9">COUNTIFS(J$4:J$46,"〇",$F$4:$F$46,$F56)</f>
        <v>0</v>
      </c>
      <c r="K56" s="13">
        <f t="shared" si="9"/>
        <v>0</v>
      </c>
      <c r="L56" s="13">
        <f t="shared" si="9"/>
        <v>22</v>
      </c>
      <c r="M56" s="13">
        <f t="shared" si="9"/>
        <v>0</v>
      </c>
      <c r="N56" s="13">
        <f t="shared" si="9"/>
        <v>0</v>
      </c>
      <c r="O56" s="13">
        <f>COUNTIFS(O$4:O$46,"〇",$F$4:$F$46,$F56)</f>
        <v>0</v>
      </c>
      <c r="P56" s="13">
        <f t="shared" si="9"/>
        <v>0</v>
      </c>
      <c r="Q56" s="13">
        <f t="shared" si="9"/>
        <v>0</v>
      </c>
      <c r="R56" s="13">
        <f>COUNTIFS(R$4:R$46,"〇",$F$4:$F$46,$F56)</f>
        <v>0</v>
      </c>
      <c r="S56" s="13">
        <f t="shared" si="9"/>
        <v>0</v>
      </c>
      <c r="T56" s="13">
        <f t="shared" si="9"/>
        <v>0</v>
      </c>
      <c r="U56" s="13">
        <f t="shared" si="9"/>
        <v>0</v>
      </c>
      <c r="V56" s="13">
        <f t="shared" si="9"/>
        <v>0</v>
      </c>
      <c r="W56" s="13">
        <f t="shared" si="9"/>
        <v>0</v>
      </c>
      <c r="X56" s="13">
        <f t="shared" si="9"/>
        <v>0</v>
      </c>
      <c r="Y56" s="13">
        <f t="shared" si="9"/>
        <v>0</v>
      </c>
      <c r="Z56" s="13">
        <f t="shared" si="9"/>
        <v>0</v>
      </c>
      <c r="AA56" s="13">
        <f t="shared" si="9"/>
        <v>0</v>
      </c>
      <c r="AB56" s="13">
        <f t="shared" si="9"/>
        <v>0</v>
      </c>
      <c r="AC56" s="13">
        <f t="shared" si="9"/>
        <v>0</v>
      </c>
      <c r="AD56" s="13">
        <f t="shared" si="9"/>
        <v>0</v>
      </c>
      <c r="AE56" s="13">
        <f t="shared" si="9"/>
        <v>0</v>
      </c>
      <c r="AF56" s="13">
        <f t="shared" si="9"/>
        <v>0</v>
      </c>
      <c r="AG56" s="13">
        <f t="shared" si="9"/>
        <v>0</v>
      </c>
      <c r="AH56" s="13">
        <f t="shared" si="9"/>
        <v>0</v>
      </c>
      <c r="AI56" s="13">
        <f t="shared" si="9"/>
        <v>0</v>
      </c>
      <c r="AJ56" s="13">
        <f t="shared" si="9"/>
        <v>0</v>
      </c>
      <c r="AK56" s="13">
        <f t="shared" si="9"/>
        <v>0</v>
      </c>
      <c r="AL56" s="13">
        <f t="shared" si="9"/>
        <v>0</v>
      </c>
    </row>
    <row r="57" spans="5:38" ht="15.6" thickBot="1">
      <c r="E57" s="23"/>
      <c r="F57" s="43" t="s">
        <v>210</v>
      </c>
      <c r="G57" s="44"/>
      <c r="H57" s="45">
        <f>H55/$G$55</f>
        <v>0.875</v>
      </c>
      <c r="I57" s="46">
        <f>I55/$G$55</f>
        <v>0.91666666666666663</v>
      </c>
      <c r="J57" s="46">
        <f t="shared" ref="J57:V57" si="10">J55/$G$55</f>
        <v>0</v>
      </c>
      <c r="K57" s="46">
        <f t="shared" si="10"/>
        <v>0</v>
      </c>
      <c r="L57" s="46">
        <f t="shared" si="10"/>
        <v>0.91666666666666663</v>
      </c>
      <c r="M57" s="46">
        <f t="shared" si="10"/>
        <v>0</v>
      </c>
      <c r="N57" s="46">
        <f t="shared" si="10"/>
        <v>0</v>
      </c>
      <c r="O57" s="46">
        <f>O55/$G$55</f>
        <v>0</v>
      </c>
      <c r="P57" s="46">
        <f t="shared" si="10"/>
        <v>0</v>
      </c>
      <c r="Q57" s="46">
        <f t="shared" si="10"/>
        <v>0</v>
      </c>
      <c r="R57" s="46">
        <f>R55/$G$55</f>
        <v>0</v>
      </c>
      <c r="S57" s="46">
        <f t="shared" si="10"/>
        <v>0</v>
      </c>
      <c r="T57" s="46">
        <f t="shared" si="10"/>
        <v>0</v>
      </c>
      <c r="U57" s="46">
        <f t="shared" si="10"/>
        <v>0</v>
      </c>
      <c r="V57" s="46">
        <f t="shared" si="10"/>
        <v>0</v>
      </c>
      <c r="W57" s="46">
        <f t="shared" ref="W57:AL57" si="11">W55/$G$55</f>
        <v>0</v>
      </c>
      <c r="X57" s="46">
        <f t="shared" si="11"/>
        <v>0</v>
      </c>
      <c r="Y57" s="46">
        <f t="shared" si="11"/>
        <v>0</v>
      </c>
      <c r="Z57" s="46">
        <f t="shared" si="11"/>
        <v>0</v>
      </c>
      <c r="AA57" s="46">
        <f t="shared" si="11"/>
        <v>0</v>
      </c>
      <c r="AB57" s="46">
        <f t="shared" si="11"/>
        <v>0</v>
      </c>
      <c r="AC57" s="46">
        <f t="shared" si="11"/>
        <v>0</v>
      </c>
      <c r="AD57" s="46">
        <f t="shared" si="11"/>
        <v>0</v>
      </c>
      <c r="AE57" s="46">
        <f t="shared" si="11"/>
        <v>0</v>
      </c>
      <c r="AF57" s="46">
        <f t="shared" si="11"/>
        <v>0</v>
      </c>
      <c r="AG57" s="46">
        <f t="shared" si="11"/>
        <v>0</v>
      </c>
      <c r="AH57" s="46">
        <f t="shared" si="11"/>
        <v>0</v>
      </c>
      <c r="AI57" s="46">
        <f t="shared" si="11"/>
        <v>0</v>
      </c>
      <c r="AJ57" s="46">
        <f t="shared" si="11"/>
        <v>0</v>
      </c>
      <c r="AK57" s="46">
        <f t="shared" si="11"/>
        <v>0</v>
      </c>
      <c r="AL57" s="46">
        <f t="shared" si="11"/>
        <v>0</v>
      </c>
    </row>
    <row r="58" spans="5:38">
      <c r="E58" s="47" t="s">
        <v>207</v>
      </c>
      <c r="F58" s="48"/>
      <c r="G58" s="49">
        <f>SUM(G49,G55)</f>
        <v>42</v>
      </c>
      <c r="H58" s="50">
        <f>SUM(H49,H55)</f>
        <v>37</v>
      </c>
      <c r="I58" s="48">
        <f t="shared" ref="I58:V58" si="12">SUM(I49,I55)</f>
        <v>38</v>
      </c>
      <c r="J58" s="48">
        <f t="shared" si="12"/>
        <v>0</v>
      </c>
      <c r="K58" s="48">
        <f t="shared" si="12"/>
        <v>0</v>
      </c>
      <c r="L58" s="48">
        <f t="shared" si="12"/>
        <v>38</v>
      </c>
      <c r="M58" s="48">
        <f t="shared" si="12"/>
        <v>0</v>
      </c>
      <c r="N58" s="48">
        <f t="shared" si="12"/>
        <v>0</v>
      </c>
      <c r="O58" s="48">
        <f t="shared" si="12"/>
        <v>0</v>
      </c>
      <c r="P58" s="48">
        <f t="shared" si="12"/>
        <v>0</v>
      </c>
      <c r="Q58" s="48">
        <f t="shared" si="12"/>
        <v>0</v>
      </c>
      <c r="R58" s="48">
        <f>SUM(R49,R55)</f>
        <v>0</v>
      </c>
      <c r="S58" s="48">
        <f t="shared" si="12"/>
        <v>0</v>
      </c>
      <c r="T58" s="48">
        <f t="shared" si="12"/>
        <v>0</v>
      </c>
      <c r="U58" s="48">
        <f t="shared" si="12"/>
        <v>0</v>
      </c>
      <c r="V58" s="48">
        <f t="shared" si="12"/>
        <v>0</v>
      </c>
      <c r="W58" s="48">
        <f t="shared" ref="W58:AL58" si="13">SUM(W49,W55)</f>
        <v>0</v>
      </c>
      <c r="X58" s="48">
        <f t="shared" si="13"/>
        <v>0</v>
      </c>
      <c r="Y58" s="48">
        <f t="shared" si="13"/>
        <v>0</v>
      </c>
      <c r="Z58" s="48">
        <f t="shared" si="13"/>
        <v>0</v>
      </c>
      <c r="AA58" s="48">
        <f t="shared" si="13"/>
        <v>0</v>
      </c>
      <c r="AB58" s="48">
        <f t="shared" si="13"/>
        <v>0</v>
      </c>
      <c r="AC58" s="48">
        <f t="shared" si="13"/>
        <v>0</v>
      </c>
      <c r="AD58" s="48">
        <f t="shared" si="13"/>
        <v>0</v>
      </c>
      <c r="AE58" s="48">
        <f t="shared" si="13"/>
        <v>0</v>
      </c>
      <c r="AF58" s="48">
        <f t="shared" si="13"/>
        <v>0</v>
      </c>
      <c r="AG58" s="48">
        <f t="shared" si="13"/>
        <v>0</v>
      </c>
      <c r="AH58" s="48">
        <f t="shared" si="13"/>
        <v>0</v>
      </c>
      <c r="AI58" s="48">
        <f t="shared" si="13"/>
        <v>0</v>
      </c>
      <c r="AJ58" s="48">
        <f t="shared" si="13"/>
        <v>0</v>
      </c>
      <c r="AK58" s="48">
        <f t="shared" si="13"/>
        <v>0</v>
      </c>
      <c r="AL58" s="48">
        <f t="shared" si="13"/>
        <v>0</v>
      </c>
    </row>
    <row r="59" spans="5:38" ht="15.6" thickBot="1">
      <c r="E59" s="34"/>
      <c r="F59" s="38" t="s">
        <v>210</v>
      </c>
      <c r="G59" s="39"/>
      <c r="H59" s="40">
        <f>H58/$G$58</f>
        <v>0.88095238095238093</v>
      </c>
      <c r="I59" s="42">
        <f t="shared" ref="I59:V59" si="14">I58/$G$58</f>
        <v>0.90476190476190477</v>
      </c>
      <c r="J59" s="42">
        <f t="shared" si="14"/>
        <v>0</v>
      </c>
      <c r="K59" s="42">
        <f t="shared" si="14"/>
        <v>0</v>
      </c>
      <c r="L59" s="42">
        <f t="shared" si="14"/>
        <v>0.90476190476190477</v>
      </c>
      <c r="M59" s="42">
        <f t="shared" si="14"/>
        <v>0</v>
      </c>
      <c r="N59" s="42">
        <f t="shared" si="14"/>
        <v>0</v>
      </c>
      <c r="O59" s="42">
        <f t="shared" si="14"/>
        <v>0</v>
      </c>
      <c r="P59" s="42">
        <f t="shared" si="14"/>
        <v>0</v>
      </c>
      <c r="Q59" s="42">
        <f t="shared" si="14"/>
        <v>0</v>
      </c>
      <c r="R59" s="42">
        <f>R58/$G$58</f>
        <v>0</v>
      </c>
      <c r="S59" s="42">
        <f t="shared" si="14"/>
        <v>0</v>
      </c>
      <c r="T59" s="42">
        <f t="shared" si="14"/>
        <v>0</v>
      </c>
      <c r="U59" s="42">
        <f t="shared" si="14"/>
        <v>0</v>
      </c>
      <c r="V59" s="42">
        <f t="shared" si="14"/>
        <v>0</v>
      </c>
      <c r="W59" s="42">
        <f t="shared" ref="W59:AL59" si="15">W58/$G$58</f>
        <v>0</v>
      </c>
      <c r="X59" s="42">
        <f t="shared" si="15"/>
        <v>0</v>
      </c>
      <c r="Y59" s="42">
        <f t="shared" si="15"/>
        <v>0</v>
      </c>
      <c r="Z59" s="42">
        <f t="shared" si="15"/>
        <v>0</v>
      </c>
      <c r="AA59" s="42">
        <f t="shared" si="15"/>
        <v>0</v>
      </c>
      <c r="AB59" s="42">
        <f t="shared" si="15"/>
        <v>0</v>
      </c>
      <c r="AC59" s="42">
        <f t="shared" si="15"/>
        <v>0</v>
      </c>
      <c r="AD59" s="42">
        <f t="shared" si="15"/>
        <v>0</v>
      </c>
      <c r="AE59" s="42">
        <f t="shared" si="15"/>
        <v>0</v>
      </c>
      <c r="AF59" s="42">
        <f t="shared" si="15"/>
        <v>0</v>
      </c>
      <c r="AG59" s="42">
        <f t="shared" si="15"/>
        <v>0</v>
      </c>
      <c r="AH59" s="42">
        <f t="shared" si="15"/>
        <v>0</v>
      </c>
      <c r="AI59" s="42">
        <f t="shared" si="15"/>
        <v>0</v>
      </c>
      <c r="AJ59" s="42">
        <f t="shared" si="15"/>
        <v>0</v>
      </c>
      <c r="AK59" s="42">
        <f t="shared" si="15"/>
        <v>0</v>
      </c>
      <c r="AL59" s="42">
        <f t="shared" si="15"/>
        <v>0</v>
      </c>
    </row>
  </sheetData>
  <autoFilter ref="A3:AL46">
    <filterColumn colId="6">
      <filters>
        <filter val="植田"/>
      </filters>
    </filterColumn>
  </autoFilter>
  <phoneticPr fontId="1"/>
  <conditionalFormatting sqref="H3:AL3">
    <cfRule type="expression" dxfId="1" priority="1">
      <formula>WEEKDAY(H3)=7</formula>
    </cfRule>
    <cfRule type="expression" dxfId="0" priority="2">
      <formula>WEEKDAY(H3)=1</formula>
    </cfRule>
  </conditionalFormatting>
  <pageMargins left="0.7" right="0.7" top="0.75" bottom="0.75" header="0.3" footer="0.3"/>
  <pageSetup paperSize="9" scale="6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D33"/>
  <sheetViews>
    <sheetView view="pageBreakPreview" topLeftCell="A20" zoomScale="70" zoomScaleNormal="70" zoomScaleSheetLayoutView="70" workbookViewId="0">
      <selection activeCell="J37" sqref="J37"/>
    </sheetView>
  </sheetViews>
  <sheetFormatPr defaultColWidth="12.5" defaultRowHeight="34.5" customHeight="1" outlineLevelCol="1"/>
  <cols>
    <col min="1" max="2" width="12.5" style="1"/>
    <col min="3" max="3" width="11.3984375" style="1" bestFit="1" customWidth="1"/>
    <col min="4" max="4" width="13" style="1" bestFit="1" customWidth="1"/>
    <col min="5" max="5" width="23.5" style="1" bestFit="1" customWidth="1"/>
    <col min="6" max="6" width="50" style="1" bestFit="1" customWidth="1" outlineLevel="1"/>
    <col min="7" max="7" width="11.3984375" style="1" bestFit="1" customWidth="1"/>
    <col min="8" max="8" width="10.3984375" style="1" customWidth="1"/>
    <col min="9" max="9" width="11.5" style="1" customWidth="1"/>
    <col min="10" max="11" width="9.59765625" style="1" bestFit="1" customWidth="1"/>
    <col min="12" max="12" width="7.69921875" style="1" bestFit="1" customWidth="1"/>
    <col min="13" max="13" width="8.59765625" style="1" customWidth="1"/>
    <col min="14" max="14" width="9.59765625" style="1" bestFit="1" customWidth="1"/>
    <col min="15" max="15" width="10" style="1" bestFit="1" customWidth="1"/>
    <col min="16" max="19" width="8.69921875" style="1" bestFit="1" customWidth="1"/>
    <col min="20" max="20" width="10" style="1" bestFit="1" customWidth="1"/>
    <col min="21" max="23" width="8.69921875" style="1" bestFit="1" customWidth="1"/>
    <col min="24" max="24" width="9.59765625" style="1" customWidth="1"/>
    <col min="25" max="25" width="10" style="1" bestFit="1" customWidth="1"/>
    <col min="26" max="29" width="8.69921875" style="1" bestFit="1" customWidth="1"/>
    <col min="30" max="16384" width="12.5" style="1"/>
  </cols>
  <sheetData>
    <row r="1" spans="1:30" ht="34.5" customHeight="1">
      <c r="A1" s="4" t="s">
        <v>98</v>
      </c>
      <c r="F1" s="51" t="s">
        <v>211</v>
      </c>
    </row>
    <row r="2" spans="1:30" ht="34.5" customHeight="1">
      <c r="A2" s="3"/>
      <c r="F2" s="51" t="s">
        <v>198</v>
      </c>
      <c r="L2" s="54"/>
    </row>
    <row r="3" spans="1:30" ht="34.5" customHeight="1">
      <c r="A3" s="9" t="s">
        <v>2</v>
      </c>
      <c r="B3" s="9" t="s">
        <v>0</v>
      </c>
      <c r="C3" s="9" t="s">
        <v>218</v>
      </c>
      <c r="D3" s="9" t="s">
        <v>1</v>
      </c>
      <c r="E3" s="9" t="s">
        <v>97</v>
      </c>
      <c r="F3" s="9" t="s">
        <v>3</v>
      </c>
      <c r="G3" s="9" t="s">
        <v>95</v>
      </c>
      <c r="H3" s="12">
        <v>44105</v>
      </c>
      <c r="I3" s="12">
        <v>44106</v>
      </c>
      <c r="J3" s="12">
        <v>44109</v>
      </c>
      <c r="K3" s="12">
        <v>44110</v>
      </c>
      <c r="L3" s="12">
        <v>44111</v>
      </c>
      <c r="M3" s="12">
        <v>44112</v>
      </c>
      <c r="N3" s="12">
        <v>44113</v>
      </c>
      <c r="O3" s="12">
        <v>44116</v>
      </c>
      <c r="P3" s="12">
        <v>44117</v>
      </c>
      <c r="Q3" s="12">
        <v>44118</v>
      </c>
      <c r="R3" s="12">
        <v>44119</v>
      </c>
      <c r="S3" s="12">
        <v>44120</v>
      </c>
      <c r="T3" s="12">
        <v>44123</v>
      </c>
      <c r="U3" s="12">
        <v>44124</v>
      </c>
      <c r="V3" s="12">
        <v>44125</v>
      </c>
      <c r="W3" s="12">
        <v>44126</v>
      </c>
      <c r="X3" s="12">
        <v>44127</v>
      </c>
      <c r="Y3" s="12">
        <v>44130</v>
      </c>
      <c r="Z3" s="12">
        <v>44131</v>
      </c>
      <c r="AA3" s="12">
        <v>44132</v>
      </c>
      <c r="AB3" s="12">
        <v>44133</v>
      </c>
      <c r="AC3" s="12">
        <v>44134</v>
      </c>
      <c r="AD3" s="58"/>
    </row>
    <row r="4" spans="1:30" ht="27" customHeight="1">
      <c r="A4" s="2">
        <v>1</v>
      </c>
      <c r="B4" s="10">
        <v>19002</v>
      </c>
      <c r="C4" s="7"/>
      <c r="D4" s="7" t="s">
        <v>111</v>
      </c>
      <c r="E4" s="7" t="s">
        <v>240</v>
      </c>
      <c r="F4" s="7" t="s">
        <v>90</v>
      </c>
      <c r="G4" s="7" t="s">
        <v>138</v>
      </c>
      <c r="H4" s="8" t="s">
        <v>234</v>
      </c>
      <c r="I4" s="8" t="s">
        <v>244</v>
      </c>
      <c r="J4" s="8" t="s">
        <v>250</v>
      </c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30" ht="27" customHeight="1">
      <c r="A5" s="2">
        <v>2</v>
      </c>
      <c r="B5" s="10">
        <v>19007</v>
      </c>
      <c r="C5" s="7"/>
      <c r="D5" s="7" t="s">
        <v>99</v>
      </c>
      <c r="E5" s="7" t="s">
        <v>119</v>
      </c>
      <c r="F5" s="7" t="s">
        <v>140</v>
      </c>
      <c r="G5" s="7" t="s">
        <v>139</v>
      </c>
      <c r="H5" s="8" t="s">
        <v>233</v>
      </c>
      <c r="I5" s="8" t="s">
        <v>233</v>
      </c>
      <c r="J5" s="8" t="s">
        <v>233</v>
      </c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30" ht="25.5" customHeight="1">
      <c r="A6" s="2">
        <v>3</v>
      </c>
      <c r="B6" s="10">
        <v>19016</v>
      </c>
      <c r="C6" s="7"/>
      <c r="D6" s="7" t="s">
        <v>100</v>
      </c>
      <c r="E6" s="7" t="s">
        <v>120</v>
      </c>
      <c r="F6" s="7" t="s">
        <v>140</v>
      </c>
      <c r="G6" s="7" t="s">
        <v>139</v>
      </c>
      <c r="H6" s="8" t="s">
        <v>233</v>
      </c>
      <c r="I6" s="8" t="s">
        <v>233</v>
      </c>
      <c r="J6" s="8" t="s">
        <v>233</v>
      </c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30" ht="24.75" customHeight="1">
      <c r="A7" s="2">
        <v>4</v>
      </c>
      <c r="B7" s="10">
        <v>19021</v>
      </c>
      <c r="C7" s="7"/>
      <c r="D7" s="7" t="s">
        <v>101</v>
      </c>
      <c r="E7" s="7" t="s">
        <v>121</v>
      </c>
      <c r="F7" s="7" t="s">
        <v>140</v>
      </c>
      <c r="G7" s="7" t="s">
        <v>139</v>
      </c>
      <c r="H7" s="8" t="s">
        <v>233</v>
      </c>
      <c r="I7" s="8" t="s">
        <v>233</v>
      </c>
      <c r="J7" s="8" t="s">
        <v>233</v>
      </c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30" ht="18.75" customHeight="1">
      <c r="A8" s="2">
        <v>5</v>
      </c>
      <c r="B8" s="10">
        <v>19022</v>
      </c>
      <c r="C8" s="7"/>
      <c r="D8" s="7" t="s">
        <v>102</v>
      </c>
      <c r="E8" s="7" t="s">
        <v>122</v>
      </c>
      <c r="F8" s="7" t="s">
        <v>140</v>
      </c>
      <c r="G8" s="7" t="s">
        <v>139</v>
      </c>
      <c r="H8" s="8" t="s">
        <v>233</v>
      </c>
      <c r="I8" s="8" t="s">
        <v>233</v>
      </c>
      <c r="J8" s="8" t="s">
        <v>233</v>
      </c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30" ht="18" customHeight="1">
      <c r="A9" s="2">
        <v>6</v>
      </c>
      <c r="B9" s="10">
        <v>19023</v>
      </c>
      <c r="C9" s="7" t="s">
        <v>226</v>
      </c>
      <c r="D9" s="7" t="s">
        <v>112</v>
      </c>
      <c r="E9" s="7" t="s">
        <v>131</v>
      </c>
      <c r="F9" s="7" t="s">
        <v>90</v>
      </c>
      <c r="G9" s="7" t="s">
        <v>138</v>
      </c>
      <c r="H9" s="8" t="s">
        <v>233</v>
      </c>
      <c r="I9" s="8" t="s">
        <v>244</v>
      </c>
      <c r="J9" s="8" t="s">
        <v>250</v>
      </c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30" ht="27" customHeight="1">
      <c r="A10" s="2">
        <v>7</v>
      </c>
      <c r="B10" s="10">
        <v>19028</v>
      </c>
      <c r="C10" s="7"/>
      <c r="D10" s="7" t="s">
        <v>113</v>
      </c>
      <c r="E10" s="7" t="s">
        <v>132</v>
      </c>
      <c r="F10" s="7" t="s">
        <v>90</v>
      </c>
      <c r="G10" s="7" t="s">
        <v>138</v>
      </c>
      <c r="H10" s="8" t="s">
        <v>234</v>
      </c>
      <c r="I10" s="8" t="s">
        <v>244</v>
      </c>
      <c r="J10" s="8" t="s">
        <v>250</v>
      </c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30" ht="22.5" customHeight="1">
      <c r="A11" s="2">
        <v>8</v>
      </c>
      <c r="B11" s="10">
        <v>19030</v>
      </c>
      <c r="C11" s="7"/>
      <c r="D11" s="7" t="s">
        <v>103</v>
      </c>
      <c r="E11" s="7" t="s">
        <v>123</v>
      </c>
      <c r="F11" s="7" t="s">
        <v>140</v>
      </c>
      <c r="G11" s="7" t="s">
        <v>139</v>
      </c>
      <c r="H11" s="8" t="s">
        <v>233</v>
      </c>
      <c r="I11" s="8" t="s">
        <v>233</v>
      </c>
      <c r="J11" s="8" t="s">
        <v>233</v>
      </c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30" ht="18" customHeight="1">
      <c r="A12" s="2">
        <v>9</v>
      </c>
      <c r="B12" s="10">
        <v>19034</v>
      </c>
      <c r="C12" s="7"/>
      <c r="D12" s="7" t="s">
        <v>104</v>
      </c>
      <c r="E12" s="7" t="s">
        <v>124</v>
      </c>
      <c r="F12" s="7" t="s">
        <v>140</v>
      </c>
      <c r="G12" s="7" t="s">
        <v>139</v>
      </c>
      <c r="H12" s="8" t="s">
        <v>233</v>
      </c>
      <c r="I12" s="8" t="s">
        <v>233</v>
      </c>
      <c r="J12" s="8" t="s">
        <v>233</v>
      </c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30" ht="21.75" customHeight="1">
      <c r="A13" s="2">
        <v>10</v>
      </c>
      <c r="B13" s="10">
        <v>19035</v>
      </c>
      <c r="C13" s="7"/>
      <c r="D13" s="7" t="s">
        <v>105</v>
      </c>
      <c r="E13" s="7" t="s">
        <v>125</v>
      </c>
      <c r="F13" s="7" t="s">
        <v>140</v>
      </c>
      <c r="G13" s="7" t="s">
        <v>139</v>
      </c>
      <c r="H13" s="8" t="s">
        <v>233</v>
      </c>
      <c r="I13" s="8" t="s">
        <v>233</v>
      </c>
      <c r="J13" s="8" t="s">
        <v>233</v>
      </c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30" ht="19.5" customHeight="1">
      <c r="A14" s="2">
        <v>11</v>
      </c>
      <c r="B14" s="10">
        <v>19036</v>
      </c>
      <c r="C14" s="7"/>
      <c r="D14" s="7" t="s">
        <v>106</v>
      </c>
      <c r="E14" s="7" t="s">
        <v>126</v>
      </c>
      <c r="F14" s="7" t="s">
        <v>140</v>
      </c>
      <c r="G14" s="7" t="s">
        <v>139</v>
      </c>
      <c r="H14" s="8" t="s">
        <v>233</v>
      </c>
      <c r="I14" s="8" t="s">
        <v>233</v>
      </c>
      <c r="J14" s="8" t="s">
        <v>233</v>
      </c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30" ht="18">
      <c r="A15" s="2">
        <v>12</v>
      </c>
      <c r="B15" s="10">
        <v>19038</v>
      </c>
      <c r="C15" s="7" t="s">
        <v>227</v>
      </c>
      <c r="D15" s="7" t="s">
        <v>114</v>
      </c>
      <c r="E15" s="7" t="s">
        <v>133</v>
      </c>
      <c r="F15" s="7" t="s">
        <v>90</v>
      </c>
      <c r="G15" s="7" t="s">
        <v>138</v>
      </c>
      <c r="H15" s="8" t="s">
        <v>234</v>
      </c>
      <c r="I15" s="8" t="s">
        <v>244</v>
      </c>
      <c r="J15" s="8" t="s">
        <v>250</v>
      </c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30" ht="22.5" customHeight="1">
      <c r="A16" s="2">
        <v>13</v>
      </c>
      <c r="B16" s="10">
        <v>19040</v>
      </c>
      <c r="C16" s="7"/>
      <c r="D16" s="7" t="s">
        <v>107</v>
      </c>
      <c r="E16" s="7" t="s">
        <v>127</v>
      </c>
      <c r="F16" s="7" t="s">
        <v>140</v>
      </c>
      <c r="G16" s="7" t="s">
        <v>139</v>
      </c>
      <c r="H16" s="8" t="s">
        <v>233</v>
      </c>
      <c r="I16" s="8" t="s">
        <v>233</v>
      </c>
      <c r="J16" s="8" t="s">
        <v>233</v>
      </c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18">
      <c r="A17" s="2">
        <v>14</v>
      </c>
      <c r="B17" s="10">
        <v>19041</v>
      </c>
      <c r="C17" s="7"/>
      <c r="D17" s="7" t="s">
        <v>115</v>
      </c>
      <c r="E17" s="7" t="s">
        <v>134</v>
      </c>
      <c r="F17" s="7" t="s">
        <v>90</v>
      </c>
      <c r="G17" s="7" t="s">
        <v>138</v>
      </c>
      <c r="H17" s="8" t="s">
        <v>242</v>
      </c>
      <c r="I17" s="8" t="s">
        <v>244</v>
      </c>
      <c r="J17" s="8" t="s">
        <v>250</v>
      </c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1.75" customHeight="1">
      <c r="A18" s="2">
        <v>15</v>
      </c>
      <c r="B18" s="10">
        <v>19045</v>
      </c>
      <c r="C18" s="7"/>
      <c r="D18" s="7" t="s">
        <v>108</v>
      </c>
      <c r="E18" s="7" t="s">
        <v>128</v>
      </c>
      <c r="F18" s="7" t="s">
        <v>140</v>
      </c>
      <c r="G18" s="7" t="s">
        <v>139</v>
      </c>
      <c r="H18" s="8" t="s">
        <v>233</v>
      </c>
      <c r="I18" s="8" t="s">
        <v>233</v>
      </c>
      <c r="J18" s="8" t="s">
        <v>233</v>
      </c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2.5" customHeight="1">
      <c r="A19" s="2">
        <v>16</v>
      </c>
      <c r="B19" s="10">
        <v>19048</v>
      </c>
      <c r="C19" s="7"/>
      <c r="D19" s="7" t="s">
        <v>109</v>
      </c>
      <c r="E19" s="7" t="s">
        <v>129</v>
      </c>
      <c r="F19" s="7" t="s">
        <v>140</v>
      </c>
      <c r="G19" s="7" t="s">
        <v>139</v>
      </c>
      <c r="H19" s="8" t="s">
        <v>233</v>
      </c>
      <c r="I19" s="8" t="s">
        <v>233</v>
      </c>
      <c r="J19" s="8" t="s">
        <v>233</v>
      </c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19.5" customHeight="1">
      <c r="A20" s="2">
        <v>17</v>
      </c>
      <c r="B20" s="10">
        <v>19052</v>
      </c>
      <c r="C20" s="7"/>
      <c r="D20" s="7" t="s">
        <v>116</v>
      </c>
      <c r="E20" s="7" t="s">
        <v>135</v>
      </c>
      <c r="F20" s="7" t="s">
        <v>90</v>
      </c>
      <c r="G20" s="7" t="s">
        <v>138</v>
      </c>
      <c r="H20" s="8" t="s">
        <v>243</v>
      </c>
      <c r="I20" s="8" t="s">
        <v>244</v>
      </c>
      <c r="J20" s="8" t="s">
        <v>250</v>
      </c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0.25" customHeight="1">
      <c r="A21" s="2">
        <v>18</v>
      </c>
      <c r="B21" s="10">
        <v>19057</v>
      </c>
      <c r="C21" s="7"/>
      <c r="D21" s="7" t="s">
        <v>110</v>
      </c>
      <c r="E21" s="7" t="s">
        <v>130</v>
      </c>
      <c r="F21" s="7" t="s">
        <v>216</v>
      </c>
      <c r="G21" s="7" t="s">
        <v>139</v>
      </c>
      <c r="H21" s="8" t="s">
        <v>233</v>
      </c>
      <c r="I21" s="8" t="s">
        <v>233</v>
      </c>
      <c r="J21" s="8" t="s">
        <v>233</v>
      </c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18">
      <c r="A22" s="2">
        <v>19</v>
      </c>
      <c r="B22" s="10">
        <v>19059</v>
      </c>
      <c r="C22" s="7" t="s">
        <v>228</v>
      </c>
      <c r="D22" s="7" t="s">
        <v>117</v>
      </c>
      <c r="E22" s="7" t="s">
        <v>136</v>
      </c>
      <c r="F22" s="7" t="s">
        <v>90</v>
      </c>
      <c r="G22" s="7" t="s">
        <v>138</v>
      </c>
      <c r="H22" s="8" t="s">
        <v>234</v>
      </c>
      <c r="I22" s="8" t="s">
        <v>244</v>
      </c>
      <c r="J22" s="8" t="s">
        <v>250</v>
      </c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18">
      <c r="A23" s="2">
        <v>20</v>
      </c>
      <c r="B23" s="10">
        <v>19069</v>
      </c>
      <c r="C23" s="7"/>
      <c r="D23" s="7" t="s">
        <v>118</v>
      </c>
      <c r="E23" s="7" t="s">
        <v>137</v>
      </c>
      <c r="F23" s="7" t="s">
        <v>90</v>
      </c>
      <c r="G23" s="7" t="s">
        <v>138</v>
      </c>
      <c r="H23" s="8" t="s">
        <v>234</v>
      </c>
      <c r="I23" s="8" t="s">
        <v>245</v>
      </c>
      <c r="J23" s="8" t="s">
        <v>250</v>
      </c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57"/>
      <c r="Y23" s="8"/>
      <c r="Z23" s="8"/>
      <c r="AA23" s="8"/>
      <c r="AB23" s="8"/>
      <c r="AC23" s="8"/>
    </row>
    <row r="24" spans="1:29" ht="34.5" customHeight="1" thickBot="1">
      <c r="AC24" s="8"/>
    </row>
    <row r="25" spans="1:29" ht="34.5" customHeight="1">
      <c r="E25" s="18" t="s">
        <v>200</v>
      </c>
      <c r="F25" s="19" t="s">
        <v>201</v>
      </c>
      <c r="G25" s="20"/>
      <c r="H25" s="12">
        <v>44105</v>
      </c>
      <c r="I25" s="12">
        <v>44106</v>
      </c>
      <c r="J25" s="12">
        <v>44109</v>
      </c>
      <c r="K25" s="12">
        <v>44110</v>
      </c>
      <c r="L25" s="12">
        <v>44111</v>
      </c>
      <c r="M25" s="12">
        <v>44112</v>
      </c>
      <c r="N25" s="12">
        <v>44113</v>
      </c>
      <c r="O25" s="12">
        <v>44116</v>
      </c>
      <c r="P25" s="12">
        <v>44117</v>
      </c>
      <c r="Q25" s="12">
        <v>44118</v>
      </c>
      <c r="R25" s="12">
        <v>44119</v>
      </c>
      <c r="S25" s="12">
        <v>44120</v>
      </c>
      <c r="T25" s="12">
        <v>44123</v>
      </c>
      <c r="U25" s="12">
        <v>44124</v>
      </c>
      <c r="V25" s="12">
        <v>44125</v>
      </c>
      <c r="W25" s="12">
        <v>44126</v>
      </c>
      <c r="X25" s="12">
        <v>44127</v>
      </c>
      <c r="Y25" s="12">
        <v>44130</v>
      </c>
      <c r="Z25" s="12">
        <v>44131</v>
      </c>
      <c r="AA25" s="12">
        <v>44132</v>
      </c>
      <c r="AB25" s="12">
        <v>44133</v>
      </c>
      <c r="AC25" s="12">
        <v>44134</v>
      </c>
    </row>
    <row r="26" spans="1:29" ht="34.5" customHeight="1">
      <c r="E26" s="21" t="s">
        <v>213</v>
      </c>
      <c r="F26" s="14"/>
      <c r="G26" s="22">
        <f>COUNTIF($G$4:$G$23,$E$26)</f>
        <v>8</v>
      </c>
      <c r="H26" s="29">
        <f>SUM(H27)</f>
        <v>6</v>
      </c>
      <c r="I26" s="2">
        <f>SUM(I27)</f>
        <v>8</v>
      </c>
      <c r="J26" s="2">
        <f t="shared" ref="J26:P26" si="0">SUM(J27)</f>
        <v>8</v>
      </c>
      <c r="K26" s="2">
        <f t="shared" si="0"/>
        <v>0</v>
      </c>
      <c r="L26" s="2">
        <f>SUM(L27)</f>
        <v>0</v>
      </c>
      <c r="M26" s="2">
        <f>SUM(M27)</f>
        <v>0</v>
      </c>
      <c r="N26" s="2">
        <f t="shared" si="0"/>
        <v>0</v>
      </c>
      <c r="O26" s="2">
        <f t="shared" si="0"/>
        <v>0</v>
      </c>
      <c r="P26" s="2">
        <f t="shared" si="0"/>
        <v>0</v>
      </c>
      <c r="Q26" s="2">
        <f>SUM(Q27)</f>
        <v>0</v>
      </c>
      <c r="R26" s="2">
        <f>SUM(R27)</f>
        <v>0</v>
      </c>
      <c r="S26" s="2">
        <f>SUM(S27)</f>
        <v>0</v>
      </c>
      <c r="T26" s="2">
        <f t="shared" ref="T26:AC26" si="1">SUM(T27)</f>
        <v>0</v>
      </c>
      <c r="U26" s="2">
        <f t="shared" si="1"/>
        <v>0</v>
      </c>
      <c r="V26" s="2">
        <f t="shared" si="1"/>
        <v>0</v>
      </c>
      <c r="W26" s="2">
        <f t="shared" si="1"/>
        <v>0</v>
      </c>
      <c r="X26" s="2">
        <f t="shared" si="1"/>
        <v>0</v>
      </c>
      <c r="Y26" s="2">
        <f t="shared" si="1"/>
        <v>0</v>
      </c>
      <c r="Z26" s="2">
        <f t="shared" si="1"/>
        <v>0</v>
      </c>
      <c r="AA26" s="2">
        <f t="shared" si="1"/>
        <v>0</v>
      </c>
      <c r="AB26" s="2">
        <f t="shared" si="1"/>
        <v>0</v>
      </c>
      <c r="AC26" s="2">
        <f t="shared" si="1"/>
        <v>0</v>
      </c>
    </row>
    <row r="27" spans="1:29" ht="34.5" customHeight="1">
      <c r="E27" s="23"/>
      <c r="F27" s="13" t="s">
        <v>214</v>
      </c>
      <c r="G27" s="28">
        <f>COUNTIF($F$4:$F$23,$F$27)</f>
        <v>8</v>
      </c>
      <c r="H27" s="33">
        <f>COUNTIFS(H$4:H$23,"〇",$F$4:$F$23,$F27)</f>
        <v>6</v>
      </c>
      <c r="I27" s="13">
        <f>COUNTIFS(I$4:I$23,"〇",$F$4:$F$23,$F27)</f>
        <v>8</v>
      </c>
      <c r="J27" s="13">
        <f>COUNTIFS(J$4:J$23,"〇",$F$4:$F$23,$F27)</f>
        <v>8</v>
      </c>
      <c r="K27" s="13">
        <f>COUNTIFS(K$4:K$23,"〇",$F$4:$F$23,$F27)</f>
        <v>0</v>
      </c>
      <c r="L27" s="13">
        <f t="shared" ref="L27:R27" si="2">COUNTIFS(L$4:L$23,"〇",$F$4:$F$23,$F27)</f>
        <v>0</v>
      </c>
      <c r="M27" s="13">
        <f t="shared" si="2"/>
        <v>0</v>
      </c>
      <c r="N27" s="13">
        <f t="shared" si="2"/>
        <v>0</v>
      </c>
      <c r="O27" s="13">
        <f t="shared" si="2"/>
        <v>0</v>
      </c>
      <c r="P27" s="13">
        <f t="shared" si="2"/>
        <v>0</v>
      </c>
      <c r="Q27" s="13">
        <f t="shared" si="2"/>
        <v>0</v>
      </c>
      <c r="R27" s="13">
        <f t="shared" si="2"/>
        <v>0</v>
      </c>
      <c r="S27" s="13">
        <f>COUNTIFS(S$4:S$23,"〇",$F$4:$F$23,$F27)</f>
        <v>0</v>
      </c>
      <c r="T27" s="13">
        <f>COUNTIFS(T$4:T$23,"〇",$F$4:$F$23,$F27)</f>
        <v>0</v>
      </c>
      <c r="U27" s="13">
        <f t="shared" ref="U27:AC27" si="3">COUNTIFS(U$4:U$23,"〇",$F$4:$F$23,$F27)</f>
        <v>0</v>
      </c>
      <c r="V27" s="13">
        <f t="shared" si="3"/>
        <v>0</v>
      </c>
      <c r="W27" s="13">
        <f t="shared" si="3"/>
        <v>0</v>
      </c>
      <c r="X27" s="13">
        <f t="shared" si="3"/>
        <v>0</v>
      </c>
      <c r="Y27" s="13">
        <f t="shared" si="3"/>
        <v>0</v>
      </c>
      <c r="Z27" s="13">
        <f t="shared" si="3"/>
        <v>0</v>
      </c>
      <c r="AA27" s="13">
        <f t="shared" si="3"/>
        <v>0</v>
      </c>
      <c r="AB27" s="13">
        <f t="shared" si="3"/>
        <v>0</v>
      </c>
      <c r="AC27" s="13">
        <f t="shared" si="3"/>
        <v>0</v>
      </c>
    </row>
    <row r="28" spans="1:29" ht="34.5" customHeight="1">
      <c r="E28" s="27"/>
      <c r="F28" s="35" t="s">
        <v>210</v>
      </c>
      <c r="G28" s="36"/>
      <c r="H28" s="37">
        <f>H26/$G$26</f>
        <v>0.75</v>
      </c>
      <c r="I28" s="41">
        <f>I26/$G$26</f>
        <v>1</v>
      </c>
      <c r="J28" s="41">
        <f t="shared" ref="J28:P28" si="4">J26/$G$26</f>
        <v>1</v>
      </c>
      <c r="K28" s="41">
        <f t="shared" si="4"/>
        <v>0</v>
      </c>
      <c r="L28" s="41">
        <f>L26/$G$26</f>
        <v>0</v>
      </c>
      <c r="M28" s="41">
        <f t="shared" si="4"/>
        <v>0</v>
      </c>
      <c r="N28" s="41">
        <f t="shared" si="4"/>
        <v>0</v>
      </c>
      <c r="O28" s="41">
        <f t="shared" si="4"/>
        <v>0</v>
      </c>
      <c r="P28" s="41">
        <f t="shared" si="4"/>
        <v>0</v>
      </c>
      <c r="Q28" s="41">
        <f t="shared" ref="Q28:AC28" si="5">Q26/$G$26</f>
        <v>0</v>
      </c>
      <c r="R28" s="41">
        <f t="shared" si="5"/>
        <v>0</v>
      </c>
      <c r="S28" s="41">
        <f>S26/$G$26</f>
        <v>0</v>
      </c>
      <c r="T28" s="41">
        <f>T26/$G$26</f>
        <v>0</v>
      </c>
      <c r="U28" s="41">
        <f t="shared" si="5"/>
        <v>0</v>
      </c>
      <c r="V28" s="41">
        <f t="shared" si="5"/>
        <v>0</v>
      </c>
      <c r="W28" s="41">
        <f t="shared" si="5"/>
        <v>0</v>
      </c>
      <c r="X28" s="41">
        <f t="shared" si="5"/>
        <v>0</v>
      </c>
      <c r="Y28" s="41">
        <f t="shared" si="5"/>
        <v>0</v>
      </c>
      <c r="Z28" s="41">
        <f t="shared" si="5"/>
        <v>0</v>
      </c>
      <c r="AA28" s="41">
        <f t="shared" si="5"/>
        <v>0</v>
      </c>
      <c r="AB28" s="41">
        <f t="shared" si="5"/>
        <v>0</v>
      </c>
      <c r="AC28" s="41">
        <f t="shared" si="5"/>
        <v>0</v>
      </c>
    </row>
    <row r="29" spans="1:29" ht="34.5" customHeight="1">
      <c r="E29" s="21" t="s">
        <v>215</v>
      </c>
      <c r="F29" s="14"/>
      <c r="G29" s="22">
        <f>COUNTIF($G$4:$G$23,$E$29)</f>
        <v>12</v>
      </c>
      <c r="H29" s="29">
        <f>SUM(H30)</f>
        <v>12</v>
      </c>
      <c r="I29" s="2">
        <f t="shared" ref="I29:P29" si="6">SUM(I30)</f>
        <v>12</v>
      </c>
      <c r="J29" s="2">
        <f t="shared" si="6"/>
        <v>12</v>
      </c>
      <c r="K29" s="2">
        <f t="shared" si="6"/>
        <v>0</v>
      </c>
      <c r="L29" s="2">
        <f t="shared" si="6"/>
        <v>0</v>
      </c>
      <c r="M29" s="2">
        <f>SUM(M30)</f>
        <v>0</v>
      </c>
      <c r="N29" s="2">
        <f t="shared" si="6"/>
        <v>0</v>
      </c>
      <c r="O29" s="2">
        <f t="shared" si="6"/>
        <v>0</v>
      </c>
      <c r="P29" s="2">
        <f t="shared" si="6"/>
        <v>0</v>
      </c>
      <c r="Q29" s="2">
        <f>SUM(Q30)</f>
        <v>0</v>
      </c>
      <c r="R29" s="2">
        <f>SUM(R30)</f>
        <v>0</v>
      </c>
      <c r="S29" s="2">
        <f t="shared" ref="S29:AC29" si="7">SUM(S30)</f>
        <v>0</v>
      </c>
      <c r="T29" s="2">
        <f t="shared" si="7"/>
        <v>0</v>
      </c>
      <c r="U29" s="2">
        <f t="shared" si="7"/>
        <v>0</v>
      </c>
      <c r="V29" s="2">
        <f t="shared" si="7"/>
        <v>0</v>
      </c>
      <c r="W29" s="2">
        <f t="shared" si="7"/>
        <v>0</v>
      </c>
      <c r="X29" s="2">
        <f t="shared" si="7"/>
        <v>0</v>
      </c>
      <c r="Y29" s="2">
        <f t="shared" si="7"/>
        <v>0</v>
      </c>
      <c r="Z29" s="2">
        <f t="shared" si="7"/>
        <v>0</v>
      </c>
      <c r="AA29" s="2">
        <f t="shared" si="7"/>
        <v>0</v>
      </c>
      <c r="AB29" s="2">
        <f t="shared" si="7"/>
        <v>0</v>
      </c>
      <c r="AC29" s="2">
        <f t="shared" si="7"/>
        <v>0</v>
      </c>
    </row>
    <row r="30" spans="1:29" ht="34.5" customHeight="1">
      <c r="E30" s="23"/>
      <c r="F30" s="13" t="s">
        <v>217</v>
      </c>
      <c r="G30" s="28">
        <f>COUNTIF($F$4:$F$23,$F$30)</f>
        <v>12</v>
      </c>
      <c r="H30" s="33">
        <f>COUNTIFS(H$4:H$23,"〇",$F$4:$F$23,$F30)</f>
        <v>12</v>
      </c>
      <c r="I30" s="13">
        <f t="shared" ref="I30:P30" si="8">COUNTIFS(I$4:I$23,"〇",$F$4:$F$23,$F30)</f>
        <v>12</v>
      </c>
      <c r="J30" s="13">
        <f t="shared" si="8"/>
        <v>12</v>
      </c>
      <c r="K30" s="13">
        <f t="shared" si="8"/>
        <v>0</v>
      </c>
      <c r="L30" s="13">
        <f t="shared" si="8"/>
        <v>0</v>
      </c>
      <c r="M30" s="13">
        <f>COUNTIFS(M$4:M$23,"〇",$F$4:$F$23,$F30)</f>
        <v>0</v>
      </c>
      <c r="N30" s="13">
        <f>COUNTIFS(N$4:N$23,"〇",$F$4:$F$23,$F30)</f>
        <v>0</v>
      </c>
      <c r="O30" s="13">
        <f t="shared" si="8"/>
        <v>0</v>
      </c>
      <c r="P30" s="13">
        <f t="shared" si="8"/>
        <v>0</v>
      </c>
      <c r="Q30" s="13">
        <f>COUNTIFS(Q$4:Q$23,"〇",$F$4:$F$23,$F30)</f>
        <v>0</v>
      </c>
      <c r="R30" s="13">
        <f>COUNTIFS(R$4:R$23,"〇",$F$4:$F$23,$F30)</f>
        <v>0</v>
      </c>
      <c r="S30" s="13">
        <f t="shared" ref="S30:AC30" si="9">COUNTIFS(S$4:S$23,"〇",$F$4:$F$23,$F30)</f>
        <v>0</v>
      </c>
      <c r="T30" s="13">
        <f t="shared" si="9"/>
        <v>0</v>
      </c>
      <c r="U30" s="13">
        <f t="shared" si="9"/>
        <v>0</v>
      </c>
      <c r="V30" s="13">
        <f t="shared" si="9"/>
        <v>0</v>
      </c>
      <c r="W30" s="13">
        <f t="shared" si="9"/>
        <v>0</v>
      </c>
      <c r="X30" s="13">
        <f t="shared" si="9"/>
        <v>0</v>
      </c>
      <c r="Y30" s="13">
        <f t="shared" si="9"/>
        <v>0</v>
      </c>
      <c r="Z30" s="13">
        <f t="shared" si="9"/>
        <v>0</v>
      </c>
      <c r="AA30" s="13">
        <f t="shared" si="9"/>
        <v>0</v>
      </c>
      <c r="AB30" s="13">
        <f t="shared" si="9"/>
        <v>0</v>
      </c>
      <c r="AC30" s="13">
        <f t="shared" si="9"/>
        <v>0</v>
      </c>
    </row>
    <row r="31" spans="1:29" ht="34.5" customHeight="1" thickBot="1">
      <c r="E31" s="23"/>
      <c r="F31" s="43" t="s">
        <v>210</v>
      </c>
      <c r="G31" s="44"/>
      <c r="H31" s="45">
        <f>H29/$G$29</f>
        <v>1</v>
      </c>
      <c r="I31" s="46">
        <f t="shared" ref="I31:P31" si="10">I29/$G$29</f>
        <v>1</v>
      </c>
      <c r="J31" s="46">
        <f t="shared" si="10"/>
        <v>1</v>
      </c>
      <c r="K31" s="46">
        <f t="shared" si="10"/>
        <v>0</v>
      </c>
      <c r="L31" s="46">
        <f>L29/$G$29</f>
        <v>0</v>
      </c>
      <c r="M31" s="46">
        <f>M29/$G$29</f>
        <v>0</v>
      </c>
      <c r="N31" s="46">
        <f t="shared" si="10"/>
        <v>0</v>
      </c>
      <c r="O31" s="46">
        <f t="shared" si="10"/>
        <v>0</v>
      </c>
      <c r="P31" s="46">
        <f t="shared" si="10"/>
        <v>0</v>
      </c>
      <c r="Q31" s="46">
        <f t="shared" ref="Q31:AC31" si="11">Q29/$G$29</f>
        <v>0</v>
      </c>
      <c r="R31" s="46">
        <f t="shared" si="11"/>
        <v>0</v>
      </c>
      <c r="S31" s="46">
        <f t="shared" si="11"/>
        <v>0</v>
      </c>
      <c r="T31" s="46">
        <f t="shared" si="11"/>
        <v>0</v>
      </c>
      <c r="U31" s="46">
        <f t="shared" si="11"/>
        <v>0</v>
      </c>
      <c r="V31" s="46">
        <f t="shared" si="11"/>
        <v>0</v>
      </c>
      <c r="W31" s="46">
        <f t="shared" si="11"/>
        <v>0</v>
      </c>
      <c r="X31" s="46">
        <f t="shared" si="11"/>
        <v>0</v>
      </c>
      <c r="Y31" s="46">
        <f t="shared" si="11"/>
        <v>0</v>
      </c>
      <c r="Z31" s="46">
        <f t="shared" si="11"/>
        <v>0</v>
      </c>
      <c r="AA31" s="46">
        <f t="shared" si="11"/>
        <v>0</v>
      </c>
      <c r="AB31" s="46">
        <f t="shared" si="11"/>
        <v>0</v>
      </c>
      <c r="AC31" s="46">
        <f t="shared" si="11"/>
        <v>0</v>
      </c>
    </row>
    <row r="32" spans="1:29" ht="34.5" customHeight="1">
      <c r="E32" s="47" t="s">
        <v>207</v>
      </c>
      <c r="F32" s="48"/>
      <c r="G32" s="49">
        <f>SUM(G26,G29)</f>
        <v>20</v>
      </c>
      <c r="H32" s="50">
        <f>SUM(H26,H29)</f>
        <v>18</v>
      </c>
      <c r="I32" s="48">
        <f t="shared" ref="I32:P32" si="12">SUM(I26,I29)</f>
        <v>20</v>
      </c>
      <c r="J32" s="48">
        <f t="shared" si="12"/>
        <v>20</v>
      </c>
      <c r="K32" s="48">
        <f t="shared" si="12"/>
        <v>0</v>
      </c>
      <c r="L32" s="48">
        <f t="shared" si="12"/>
        <v>0</v>
      </c>
      <c r="M32" s="48">
        <f t="shared" si="12"/>
        <v>0</v>
      </c>
      <c r="N32" s="48">
        <f t="shared" si="12"/>
        <v>0</v>
      </c>
      <c r="O32" s="48">
        <f t="shared" si="12"/>
        <v>0</v>
      </c>
      <c r="P32" s="48">
        <f t="shared" si="12"/>
        <v>0</v>
      </c>
      <c r="Q32" s="48">
        <f t="shared" ref="Q32:AC32" si="13">SUM(Q26,Q29)</f>
        <v>0</v>
      </c>
      <c r="R32" s="48">
        <f t="shared" si="13"/>
        <v>0</v>
      </c>
      <c r="S32" s="48">
        <f t="shared" si="13"/>
        <v>0</v>
      </c>
      <c r="T32" s="48">
        <f t="shared" si="13"/>
        <v>0</v>
      </c>
      <c r="U32" s="48">
        <f t="shared" si="13"/>
        <v>0</v>
      </c>
      <c r="V32" s="48">
        <f t="shared" si="13"/>
        <v>0</v>
      </c>
      <c r="W32" s="48">
        <f t="shared" si="13"/>
        <v>0</v>
      </c>
      <c r="X32" s="48">
        <f t="shared" si="13"/>
        <v>0</v>
      </c>
      <c r="Y32" s="48">
        <f t="shared" si="13"/>
        <v>0</v>
      </c>
      <c r="Z32" s="48">
        <f t="shared" si="13"/>
        <v>0</v>
      </c>
      <c r="AA32" s="48">
        <f t="shared" si="13"/>
        <v>0</v>
      </c>
      <c r="AB32" s="48">
        <f t="shared" si="13"/>
        <v>0</v>
      </c>
      <c r="AC32" s="48">
        <f t="shared" si="13"/>
        <v>0</v>
      </c>
    </row>
    <row r="33" spans="5:29" ht="34.5" customHeight="1" thickBot="1">
      <c r="E33" s="34"/>
      <c r="F33" s="38" t="s">
        <v>210</v>
      </c>
      <c r="G33" s="39"/>
      <c r="H33" s="40">
        <f>H32/$G$32</f>
        <v>0.9</v>
      </c>
      <c r="I33" s="42">
        <f t="shared" ref="I33:P33" si="14">I32/$G$32</f>
        <v>1</v>
      </c>
      <c r="J33" s="42">
        <f t="shared" si="14"/>
        <v>1</v>
      </c>
      <c r="K33" s="42">
        <f t="shared" si="14"/>
        <v>0</v>
      </c>
      <c r="L33" s="42">
        <f t="shared" si="14"/>
        <v>0</v>
      </c>
      <c r="M33" s="42">
        <f t="shared" si="14"/>
        <v>0</v>
      </c>
      <c r="N33" s="42">
        <f t="shared" si="14"/>
        <v>0</v>
      </c>
      <c r="O33" s="42">
        <f t="shared" si="14"/>
        <v>0</v>
      </c>
      <c r="P33" s="42">
        <f t="shared" si="14"/>
        <v>0</v>
      </c>
      <c r="Q33" s="42">
        <f t="shared" ref="Q33:AC33" si="15">Q32/$G$32</f>
        <v>0</v>
      </c>
      <c r="R33" s="42">
        <f t="shared" si="15"/>
        <v>0</v>
      </c>
      <c r="S33" s="42">
        <f t="shared" si="15"/>
        <v>0</v>
      </c>
      <c r="T33" s="42">
        <f t="shared" si="15"/>
        <v>0</v>
      </c>
      <c r="U33" s="42">
        <f t="shared" si="15"/>
        <v>0</v>
      </c>
      <c r="V33" s="42">
        <f t="shared" si="15"/>
        <v>0</v>
      </c>
      <c r="W33" s="42">
        <f t="shared" si="15"/>
        <v>0</v>
      </c>
      <c r="X33" s="42">
        <f t="shared" si="15"/>
        <v>0</v>
      </c>
      <c r="Y33" s="42">
        <f t="shared" si="15"/>
        <v>0</v>
      </c>
      <c r="Z33" s="42">
        <f t="shared" si="15"/>
        <v>0</v>
      </c>
      <c r="AA33" s="42">
        <f t="shared" si="15"/>
        <v>0</v>
      </c>
      <c r="AB33" s="42">
        <f t="shared" si="15"/>
        <v>0</v>
      </c>
      <c r="AC33" s="42">
        <f t="shared" si="15"/>
        <v>0</v>
      </c>
    </row>
  </sheetData>
  <autoFilter ref="A3:AA23"/>
  <sortState ref="B4:F23">
    <sortCondition ref="B4"/>
  </sortState>
  <phoneticPr fontId="1"/>
  <pageMargins left="0.7" right="0.7" top="0.75" bottom="0.75" header="0.3" footer="0.3"/>
  <pageSetup paperSize="9" scale="35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37"/>
  <sheetViews>
    <sheetView tabSelected="1" view="pageBreakPreview" zoomScaleNormal="100" zoomScaleSheetLayoutView="100" workbookViewId="0">
      <pane xSplit="7" ySplit="3" topLeftCell="H4" activePane="bottomRight" state="frozen"/>
      <selection activeCell="S3" sqref="S3"/>
      <selection pane="topRight" activeCell="S3" sqref="S3"/>
      <selection pane="bottomLeft" activeCell="S3" sqref="S3"/>
      <selection pane="bottomRight" activeCell="H2" sqref="H2"/>
    </sheetView>
  </sheetViews>
  <sheetFormatPr defaultColWidth="8.69921875" defaultRowHeight="15"/>
  <cols>
    <col min="1" max="1" width="4" style="1" customWidth="1"/>
    <col min="2" max="2" width="6.8984375" style="1" bestFit="1" customWidth="1"/>
    <col min="3" max="3" width="6.8984375" style="1" customWidth="1"/>
    <col min="4" max="4" width="12.3984375" style="1" bestFit="1" customWidth="1"/>
    <col min="5" max="5" width="22.19921875" style="1" bestFit="1" customWidth="1"/>
    <col min="6" max="6" width="47.09765625" style="1" bestFit="1" customWidth="1"/>
    <col min="7" max="7" width="7" style="1" bestFit="1" customWidth="1"/>
    <col min="8" max="13" width="9.5" style="1" bestFit="1" customWidth="1"/>
    <col min="14" max="14" width="10.19921875" style="1" bestFit="1" customWidth="1"/>
    <col min="15" max="29" width="9.5" style="1" bestFit="1" customWidth="1"/>
    <col min="30" max="16384" width="8.69921875" style="1"/>
  </cols>
  <sheetData>
    <row r="1" spans="1:29" ht="22.8">
      <c r="A1" s="4" t="s">
        <v>197</v>
      </c>
      <c r="F1" s="51" t="s">
        <v>211</v>
      </c>
    </row>
    <row r="2" spans="1:29" ht="18.600000000000001">
      <c r="A2" s="3"/>
      <c r="D2" s="53"/>
      <c r="F2" s="51" t="s">
        <v>198</v>
      </c>
    </row>
    <row r="3" spans="1:29">
      <c r="A3" s="9" t="s">
        <v>2</v>
      </c>
      <c r="B3" s="9" t="s">
        <v>0</v>
      </c>
      <c r="C3" s="9" t="s">
        <v>218</v>
      </c>
      <c r="D3" s="9" t="s">
        <v>1</v>
      </c>
      <c r="E3" s="9" t="s">
        <v>97</v>
      </c>
      <c r="F3" s="9" t="s">
        <v>3</v>
      </c>
      <c r="G3" s="9" t="s">
        <v>95</v>
      </c>
      <c r="H3" s="12">
        <v>44075</v>
      </c>
      <c r="I3" s="12">
        <v>44076</v>
      </c>
      <c r="J3" s="12">
        <v>44077</v>
      </c>
      <c r="K3" s="12">
        <v>44078</v>
      </c>
      <c r="L3" s="12">
        <v>44081</v>
      </c>
      <c r="M3" s="12">
        <v>44082</v>
      </c>
      <c r="N3" s="12">
        <v>44083</v>
      </c>
      <c r="O3" s="12">
        <v>44084</v>
      </c>
      <c r="P3" s="12">
        <v>44085</v>
      </c>
      <c r="Q3" s="12">
        <v>44088</v>
      </c>
      <c r="R3" s="12">
        <v>44089</v>
      </c>
      <c r="S3" s="12">
        <v>44090</v>
      </c>
      <c r="T3" s="12">
        <v>44091</v>
      </c>
      <c r="U3" s="12">
        <v>44092</v>
      </c>
      <c r="V3" s="12">
        <v>44095</v>
      </c>
      <c r="W3" s="12">
        <v>44096</v>
      </c>
      <c r="X3" s="12">
        <v>44097</v>
      </c>
      <c r="Y3" s="12">
        <v>44098</v>
      </c>
      <c r="Z3" s="12">
        <v>44099</v>
      </c>
      <c r="AA3" s="12">
        <v>44102</v>
      </c>
      <c r="AB3" s="12">
        <v>44103</v>
      </c>
      <c r="AC3" s="12">
        <v>44104</v>
      </c>
    </row>
    <row r="4" spans="1:29" ht="18">
      <c r="A4" s="2">
        <v>1</v>
      </c>
      <c r="B4" s="11">
        <v>18015</v>
      </c>
      <c r="C4" s="11"/>
      <c r="D4" s="7" t="s">
        <v>141</v>
      </c>
      <c r="E4" s="10" t="s">
        <v>168</v>
      </c>
      <c r="F4" s="10" t="s">
        <v>93</v>
      </c>
      <c r="G4" s="10"/>
      <c r="H4" s="8" t="s">
        <v>235</v>
      </c>
      <c r="I4" s="8" t="s">
        <v>233</v>
      </c>
      <c r="J4" s="8" t="s">
        <v>233</v>
      </c>
      <c r="K4" s="8" t="s">
        <v>233</v>
      </c>
      <c r="L4" s="8"/>
      <c r="M4" s="8" t="s">
        <v>233</v>
      </c>
      <c r="N4" s="8" t="s">
        <v>233</v>
      </c>
      <c r="O4" s="8" t="s">
        <v>233</v>
      </c>
      <c r="P4" s="8" t="s">
        <v>233</v>
      </c>
      <c r="Q4" s="8"/>
      <c r="R4" s="8"/>
      <c r="S4" s="8"/>
      <c r="T4" s="8"/>
      <c r="U4" s="8"/>
      <c r="V4" s="13"/>
      <c r="W4" s="13"/>
      <c r="X4" s="8"/>
      <c r="Y4" s="8"/>
      <c r="Z4" s="8"/>
      <c r="AA4" s="8"/>
      <c r="AB4" s="8"/>
      <c r="AC4" s="8"/>
    </row>
    <row r="5" spans="1:29" ht="18">
      <c r="A5" s="2">
        <v>2</v>
      </c>
      <c r="B5" s="11">
        <v>18017</v>
      </c>
      <c r="C5" s="11"/>
      <c r="D5" s="7" t="s">
        <v>142</v>
      </c>
      <c r="E5" s="10" t="s">
        <v>169</v>
      </c>
      <c r="F5" s="10" t="s">
        <v>93</v>
      </c>
      <c r="G5" s="11"/>
      <c r="H5" s="8" t="s">
        <v>235</v>
      </c>
      <c r="I5" s="8" t="s">
        <v>233</v>
      </c>
      <c r="J5" s="8" t="s">
        <v>233</v>
      </c>
      <c r="K5" s="8" t="s">
        <v>233</v>
      </c>
      <c r="L5" s="8"/>
      <c r="M5" s="8" t="s">
        <v>233</v>
      </c>
      <c r="N5" s="8" t="s">
        <v>233</v>
      </c>
      <c r="O5" s="8" t="s">
        <v>233</v>
      </c>
      <c r="P5" s="8" t="s">
        <v>233</v>
      </c>
      <c r="Q5" s="8"/>
      <c r="R5" s="8"/>
      <c r="S5" s="8"/>
      <c r="T5" s="8"/>
      <c r="U5" s="8"/>
      <c r="V5" s="13"/>
      <c r="W5" s="13"/>
      <c r="X5" s="8"/>
      <c r="Y5" s="8"/>
      <c r="Z5" s="8"/>
      <c r="AA5" s="8"/>
      <c r="AB5" s="8"/>
      <c r="AC5" s="8"/>
    </row>
    <row r="6" spans="1:29" ht="18">
      <c r="A6" s="2">
        <v>3</v>
      </c>
      <c r="B6" s="11">
        <v>18018</v>
      </c>
      <c r="C6" s="11"/>
      <c r="D6" s="7" t="s">
        <v>143</v>
      </c>
      <c r="E6" s="10" t="s">
        <v>170</v>
      </c>
      <c r="F6" s="10" t="s">
        <v>93</v>
      </c>
      <c r="G6" s="11"/>
      <c r="H6" s="8" t="s">
        <v>236</v>
      </c>
      <c r="I6" s="8" t="s">
        <v>233</v>
      </c>
      <c r="J6" s="8" t="s">
        <v>233</v>
      </c>
      <c r="K6" s="8" t="s">
        <v>233</v>
      </c>
      <c r="L6" s="8"/>
      <c r="M6" s="8" t="s">
        <v>233</v>
      </c>
      <c r="N6" s="8" t="s">
        <v>233</v>
      </c>
      <c r="O6" s="8" t="s">
        <v>233</v>
      </c>
      <c r="P6" s="8" t="s">
        <v>233</v>
      </c>
      <c r="Q6" s="8"/>
      <c r="R6" s="8"/>
      <c r="S6" s="8"/>
      <c r="T6" s="8"/>
      <c r="U6" s="8"/>
      <c r="V6" s="13"/>
      <c r="W6" s="13"/>
      <c r="X6" s="8"/>
      <c r="Y6" s="8"/>
      <c r="Z6" s="8"/>
      <c r="AA6" s="8"/>
      <c r="AB6" s="8"/>
      <c r="AC6" s="8"/>
    </row>
    <row r="7" spans="1:29" ht="18">
      <c r="A7" s="2">
        <v>4</v>
      </c>
      <c r="B7" s="11">
        <v>18020</v>
      </c>
      <c r="C7" s="11"/>
      <c r="D7" s="7" t="s">
        <v>144</v>
      </c>
      <c r="E7" s="10" t="s">
        <v>171</v>
      </c>
      <c r="F7" s="10" t="s">
        <v>93</v>
      </c>
      <c r="G7" s="11"/>
      <c r="H7" s="8" t="s">
        <v>235</v>
      </c>
      <c r="I7" s="8" t="s">
        <v>233</v>
      </c>
      <c r="J7" s="8" t="s">
        <v>233</v>
      </c>
      <c r="K7" s="8" t="s">
        <v>233</v>
      </c>
      <c r="L7" s="8"/>
      <c r="M7" s="8" t="s">
        <v>233</v>
      </c>
      <c r="N7" s="8" t="s">
        <v>233</v>
      </c>
      <c r="O7" s="8" t="s">
        <v>233</v>
      </c>
      <c r="P7" s="8" t="s">
        <v>233</v>
      </c>
      <c r="Q7" s="8"/>
      <c r="R7" s="8"/>
      <c r="S7" s="8"/>
      <c r="T7" s="8"/>
      <c r="U7" s="8"/>
      <c r="V7" s="13"/>
      <c r="W7" s="13"/>
      <c r="X7" s="8"/>
      <c r="Y7" s="8"/>
      <c r="Z7" s="8"/>
      <c r="AA7" s="8"/>
      <c r="AB7" s="8"/>
      <c r="AC7" s="8"/>
    </row>
    <row r="8" spans="1:29" ht="18">
      <c r="A8" s="2">
        <v>5</v>
      </c>
      <c r="B8" s="11">
        <v>18023</v>
      </c>
      <c r="C8" s="11"/>
      <c r="D8" s="7" t="s">
        <v>145</v>
      </c>
      <c r="E8" s="10" t="s">
        <v>172</v>
      </c>
      <c r="F8" s="10" t="s">
        <v>93</v>
      </c>
      <c r="G8" s="11"/>
      <c r="H8" s="8" t="s">
        <v>235</v>
      </c>
      <c r="I8" s="8" t="s">
        <v>233</v>
      </c>
      <c r="J8" s="8" t="s">
        <v>233</v>
      </c>
      <c r="K8" s="8" t="s">
        <v>233</v>
      </c>
      <c r="L8" s="8"/>
      <c r="M8" s="8" t="s">
        <v>233</v>
      </c>
      <c r="N8" s="8" t="s">
        <v>237</v>
      </c>
      <c r="O8" s="8" t="s">
        <v>237</v>
      </c>
      <c r="P8" s="8" t="s">
        <v>237</v>
      </c>
      <c r="Q8" s="8"/>
      <c r="R8" s="8"/>
      <c r="S8" s="8"/>
      <c r="T8" s="8"/>
      <c r="U8" s="8"/>
      <c r="V8" s="13"/>
      <c r="W8" s="13"/>
      <c r="X8" s="8"/>
      <c r="Y8" s="8"/>
      <c r="Z8" s="8"/>
      <c r="AA8" s="8"/>
      <c r="AB8" s="8"/>
      <c r="AC8" s="8"/>
    </row>
    <row r="9" spans="1:29" ht="18">
      <c r="A9" s="2">
        <v>6</v>
      </c>
      <c r="B9" s="11">
        <v>18024</v>
      </c>
      <c r="C9" s="11"/>
      <c r="D9" s="7" t="s">
        <v>232</v>
      </c>
      <c r="E9" s="10" t="s">
        <v>173</v>
      </c>
      <c r="F9" s="10" t="s">
        <v>93</v>
      </c>
      <c r="G9" s="11"/>
      <c r="H9" s="8" t="s">
        <v>235</v>
      </c>
      <c r="I9" s="8" t="s">
        <v>233</v>
      </c>
      <c r="J9" s="8" t="s">
        <v>233</v>
      </c>
      <c r="K9" s="8" t="s">
        <v>233</v>
      </c>
      <c r="L9" s="8"/>
      <c r="M9" s="8" t="s">
        <v>233</v>
      </c>
      <c r="N9" s="8" t="s">
        <v>233</v>
      </c>
      <c r="O9" s="8" t="s">
        <v>233</v>
      </c>
      <c r="P9" s="8" t="s">
        <v>233</v>
      </c>
      <c r="Q9" s="8"/>
      <c r="R9" s="8"/>
      <c r="S9" s="8"/>
      <c r="T9" s="8"/>
      <c r="U9" s="8"/>
      <c r="V9" s="13"/>
      <c r="W9" s="13"/>
      <c r="X9" s="8"/>
      <c r="Y9" s="8"/>
      <c r="Z9" s="8"/>
      <c r="AA9" s="8"/>
      <c r="AB9" s="8"/>
      <c r="AC9" s="8"/>
    </row>
    <row r="10" spans="1:29" ht="18">
      <c r="A10" s="2">
        <v>7</v>
      </c>
      <c r="B10" s="11">
        <v>18028</v>
      </c>
      <c r="C10" s="11"/>
      <c r="D10" s="7" t="s">
        <v>146</v>
      </c>
      <c r="E10" s="10" t="s">
        <v>174</v>
      </c>
      <c r="F10" s="10" t="s">
        <v>93</v>
      </c>
      <c r="G10" s="11"/>
      <c r="H10" s="8" t="s">
        <v>235</v>
      </c>
      <c r="I10" s="8" t="s">
        <v>233</v>
      </c>
      <c r="J10" s="8" t="s">
        <v>233</v>
      </c>
      <c r="K10" s="8" t="s">
        <v>233</v>
      </c>
      <c r="L10" s="8"/>
      <c r="M10" s="8" t="s">
        <v>233</v>
      </c>
      <c r="N10" s="8" t="s">
        <v>233</v>
      </c>
      <c r="O10" s="8" t="s">
        <v>239</v>
      </c>
      <c r="P10" s="8" t="s">
        <v>238</v>
      </c>
      <c r="Q10" s="8"/>
      <c r="R10" s="8"/>
      <c r="S10" s="8"/>
      <c r="T10" s="8"/>
      <c r="U10" s="8"/>
      <c r="V10" s="13"/>
      <c r="W10" s="13"/>
      <c r="X10" s="8"/>
      <c r="Y10" s="8"/>
      <c r="Z10" s="8"/>
      <c r="AA10" s="8"/>
      <c r="AB10" s="8"/>
      <c r="AC10" s="8"/>
    </row>
    <row r="11" spans="1:29" ht="18">
      <c r="A11" s="2">
        <v>8</v>
      </c>
      <c r="B11" s="11">
        <v>18030</v>
      </c>
      <c r="C11" s="11"/>
      <c r="D11" s="7" t="s">
        <v>147</v>
      </c>
      <c r="E11" s="10" t="s">
        <v>175</v>
      </c>
      <c r="F11" s="10" t="s">
        <v>93</v>
      </c>
      <c r="G11" s="11"/>
      <c r="H11" s="8" t="s">
        <v>235</v>
      </c>
      <c r="I11" s="8" t="s">
        <v>233</v>
      </c>
      <c r="J11" s="8" t="s">
        <v>233</v>
      </c>
      <c r="K11" s="8" t="s">
        <v>233</v>
      </c>
      <c r="L11" s="8"/>
      <c r="M11" s="8" t="s">
        <v>233</v>
      </c>
      <c r="N11" s="8" t="s">
        <v>233</v>
      </c>
      <c r="O11" s="8" t="s">
        <v>233</v>
      </c>
      <c r="P11" s="8" t="s">
        <v>233</v>
      </c>
      <c r="Q11" s="8"/>
      <c r="R11" s="8"/>
      <c r="S11" s="8"/>
      <c r="T11" s="8"/>
      <c r="U11" s="8"/>
      <c r="V11" s="13"/>
      <c r="W11" s="13"/>
      <c r="X11" s="8"/>
      <c r="Y11" s="8"/>
      <c r="Z11" s="8"/>
      <c r="AA11" s="8"/>
      <c r="AB11" s="8"/>
      <c r="AC11" s="8"/>
    </row>
    <row r="12" spans="1:29" ht="18">
      <c r="A12" s="2">
        <v>9</v>
      </c>
      <c r="B12" s="11">
        <v>18032</v>
      </c>
      <c r="C12" s="11"/>
      <c r="D12" s="7" t="s">
        <v>148</v>
      </c>
      <c r="E12" s="10" t="s">
        <v>176</v>
      </c>
      <c r="F12" s="10" t="s">
        <v>93</v>
      </c>
      <c r="G12" s="11"/>
      <c r="H12" s="8" t="s">
        <v>235</v>
      </c>
      <c r="I12" s="8" t="s">
        <v>233</v>
      </c>
      <c r="J12" s="8" t="s">
        <v>233</v>
      </c>
      <c r="K12" s="8" t="s">
        <v>233</v>
      </c>
      <c r="L12" s="8"/>
      <c r="M12" s="8" t="s">
        <v>233</v>
      </c>
      <c r="N12" s="8" t="s">
        <v>233</v>
      </c>
      <c r="O12" s="8" t="s">
        <v>233</v>
      </c>
      <c r="P12" s="8" t="s">
        <v>233</v>
      </c>
      <c r="Q12" s="8"/>
      <c r="R12" s="8"/>
      <c r="S12" s="8"/>
      <c r="T12" s="8"/>
      <c r="U12" s="8"/>
      <c r="V12" s="13"/>
      <c r="W12" s="13"/>
      <c r="X12" s="8"/>
      <c r="Y12" s="8"/>
      <c r="Z12" s="8"/>
      <c r="AA12" s="8"/>
      <c r="AB12" s="8"/>
      <c r="AC12" s="8"/>
    </row>
    <row r="13" spans="1:29" ht="18">
      <c r="A13" s="2">
        <v>10</v>
      </c>
      <c r="B13" s="11">
        <v>18036</v>
      </c>
      <c r="C13" s="11"/>
      <c r="D13" s="7" t="s">
        <v>149</v>
      </c>
      <c r="E13" s="10" t="s">
        <v>177</v>
      </c>
      <c r="F13" s="10" t="s">
        <v>93</v>
      </c>
      <c r="G13" s="11"/>
      <c r="H13" s="8" t="s">
        <v>235</v>
      </c>
      <c r="I13" s="8" t="s">
        <v>233</v>
      </c>
      <c r="J13" s="8" t="s">
        <v>233</v>
      </c>
      <c r="K13" s="8" t="s">
        <v>233</v>
      </c>
      <c r="L13" s="8"/>
      <c r="M13" s="8" t="s">
        <v>233</v>
      </c>
      <c r="N13" s="8" t="s">
        <v>233</v>
      </c>
      <c r="O13" s="8" t="s">
        <v>233</v>
      </c>
      <c r="P13" s="8" t="s">
        <v>233</v>
      </c>
      <c r="Q13" s="8"/>
      <c r="R13" s="8"/>
      <c r="S13" s="8"/>
      <c r="T13" s="8"/>
      <c r="U13" s="8"/>
      <c r="V13" s="13"/>
      <c r="W13" s="13"/>
      <c r="X13" s="8"/>
      <c r="Y13" s="8"/>
      <c r="Z13" s="8"/>
      <c r="AA13" s="8"/>
      <c r="AB13" s="8"/>
      <c r="AC13" s="8"/>
    </row>
    <row r="14" spans="1:29" ht="18">
      <c r="A14" s="2">
        <v>11</v>
      </c>
      <c r="B14" s="11">
        <v>18037</v>
      </c>
      <c r="C14" s="11"/>
      <c r="D14" s="7" t="s">
        <v>150</v>
      </c>
      <c r="E14" s="10" t="s">
        <v>178</v>
      </c>
      <c r="F14" s="10" t="s">
        <v>93</v>
      </c>
      <c r="G14" s="11"/>
      <c r="H14" s="8" t="s">
        <v>235</v>
      </c>
      <c r="I14" s="8" t="s">
        <v>233</v>
      </c>
      <c r="J14" s="8" t="s">
        <v>233</v>
      </c>
      <c r="K14" s="8" t="s">
        <v>233</v>
      </c>
      <c r="L14" s="8"/>
      <c r="M14" s="8" t="s">
        <v>233</v>
      </c>
      <c r="N14" s="8" t="s">
        <v>233</v>
      </c>
      <c r="O14" s="8" t="s">
        <v>233</v>
      </c>
      <c r="P14" s="8" t="s">
        <v>233</v>
      </c>
      <c r="Q14" s="8"/>
      <c r="R14" s="8"/>
      <c r="S14" s="8"/>
      <c r="T14" s="8"/>
      <c r="U14" s="8"/>
      <c r="V14" s="13"/>
      <c r="W14" s="13"/>
      <c r="X14" s="8"/>
      <c r="Y14" s="8"/>
      <c r="Z14" s="8"/>
      <c r="AA14" s="8"/>
      <c r="AB14" s="8"/>
      <c r="AC14" s="8"/>
    </row>
    <row r="15" spans="1:29" ht="18">
      <c r="A15" s="2">
        <v>12</v>
      </c>
      <c r="B15" s="11">
        <v>18038</v>
      </c>
      <c r="C15" s="11"/>
      <c r="D15" s="7" t="s">
        <v>151</v>
      </c>
      <c r="E15" s="10" t="s">
        <v>179</v>
      </c>
      <c r="F15" s="10" t="s">
        <v>93</v>
      </c>
      <c r="G15" s="11"/>
      <c r="H15" s="8" t="s">
        <v>235</v>
      </c>
      <c r="I15" s="8" t="s">
        <v>233</v>
      </c>
      <c r="J15" s="8" t="s">
        <v>233</v>
      </c>
      <c r="K15" s="8" t="s">
        <v>233</v>
      </c>
      <c r="L15" s="8"/>
      <c r="M15" s="8" t="s">
        <v>233</v>
      </c>
      <c r="N15" s="8" t="s">
        <v>233</v>
      </c>
      <c r="O15" s="8" t="s">
        <v>233</v>
      </c>
      <c r="P15" s="8" t="s">
        <v>233</v>
      </c>
      <c r="Q15" s="8"/>
      <c r="R15" s="8"/>
      <c r="S15" s="8"/>
      <c r="T15" s="8"/>
      <c r="U15" s="8"/>
      <c r="V15" s="13"/>
      <c r="W15" s="13"/>
      <c r="X15" s="8"/>
      <c r="Y15" s="8"/>
      <c r="Z15" s="8"/>
      <c r="AA15" s="8"/>
      <c r="AB15" s="8"/>
      <c r="AC15" s="8"/>
    </row>
    <row r="16" spans="1:29" ht="18">
      <c r="A16" s="2">
        <v>13</v>
      </c>
      <c r="B16" s="11">
        <v>18044</v>
      </c>
      <c r="C16" s="11"/>
      <c r="D16" s="7" t="s">
        <v>152</v>
      </c>
      <c r="E16" s="10" t="s">
        <v>180</v>
      </c>
      <c r="F16" s="11" t="s">
        <v>93</v>
      </c>
      <c r="G16" s="11"/>
      <c r="H16" s="8" t="s">
        <v>235</v>
      </c>
      <c r="I16" s="8" t="s">
        <v>233</v>
      </c>
      <c r="J16" s="8" t="s">
        <v>233</v>
      </c>
      <c r="K16" s="8" t="s">
        <v>233</v>
      </c>
      <c r="L16" s="8"/>
      <c r="M16" s="8" t="s">
        <v>233</v>
      </c>
      <c r="N16" s="8" t="s">
        <v>233</v>
      </c>
      <c r="O16" s="8" t="s">
        <v>233</v>
      </c>
      <c r="P16" s="8" t="s">
        <v>233</v>
      </c>
      <c r="Q16" s="8"/>
      <c r="R16" s="8"/>
      <c r="S16" s="8"/>
      <c r="T16" s="8"/>
      <c r="U16" s="8"/>
      <c r="V16" s="13"/>
      <c r="W16" s="13"/>
      <c r="X16" s="8"/>
      <c r="Y16" s="8"/>
      <c r="Z16" s="8"/>
      <c r="AA16" s="8"/>
      <c r="AB16" s="8"/>
      <c r="AC16" s="8"/>
    </row>
    <row r="17" spans="1:29" ht="18">
      <c r="A17" s="2">
        <v>14</v>
      </c>
      <c r="B17" s="11">
        <v>18045</v>
      </c>
      <c r="C17" s="11"/>
      <c r="D17" s="7" t="s">
        <v>153</v>
      </c>
      <c r="E17" s="10" t="s">
        <v>181</v>
      </c>
      <c r="F17" s="11" t="s">
        <v>93</v>
      </c>
      <c r="G17" s="11"/>
      <c r="H17" s="8" t="s">
        <v>235</v>
      </c>
      <c r="I17" s="8" t="s">
        <v>233</v>
      </c>
      <c r="J17" s="8" t="s">
        <v>233</v>
      </c>
      <c r="K17" s="8" t="s">
        <v>233</v>
      </c>
      <c r="L17" s="8"/>
      <c r="M17" s="8" t="s">
        <v>233</v>
      </c>
      <c r="N17" s="8" t="s">
        <v>233</v>
      </c>
      <c r="O17" s="8" t="s">
        <v>233</v>
      </c>
      <c r="P17" s="8" t="s">
        <v>233</v>
      </c>
      <c r="Q17" s="8"/>
      <c r="R17" s="8"/>
      <c r="S17" s="8"/>
      <c r="T17" s="8"/>
      <c r="U17" s="8"/>
      <c r="V17" s="13"/>
      <c r="W17" s="13"/>
      <c r="X17" s="8"/>
      <c r="Y17" s="8"/>
      <c r="Z17" s="8"/>
      <c r="AA17" s="8"/>
      <c r="AB17" s="8"/>
      <c r="AC17" s="8"/>
    </row>
    <row r="18" spans="1:29" ht="18">
      <c r="A18" s="2">
        <v>15</v>
      </c>
      <c r="B18" s="11">
        <v>18050</v>
      </c>
      <c r="C18" s="11"/>
      <c r="D18" s="7" t="s">
        <v>154</v>
      </c>
      <c r="E18" s="10" t="s">
        <v>182</v>
      </c>
      <c r="F18" s="11" t="s">
        <v>93</v>
      </c>
      <c r="G18" s="11"/>
      <c r="H18" s="8" t="s">
        <v>235</v>
      </c>
      <c r="I18" s="8" t="s">
        <v>233</v>
      </c>
      <c r="J18" s="8" t="s">
        <v>233</v>
      </c>
      <c r="K18" s="8" t="s">
        <v>233</v>
      </c>
      <c r="L18" s="8"/>
      <c r="M18" s="8" t="s">
        <v>237</v>
      </c>
      <c r="N18" s="8" t="s">
        <v>237</v>
      </c>
      <c r="O18" s="8" t="s">
        <v>233</v>
      </c>
      <c r="P18" s="8" t="s">
        <v>233</v>
      </c>
      <c r="Q18" s="8"/>
      <c r="R18" s="8"/>
      <c r="S18" s="8"/>
      <c r="T18" s="8"/>
      <c r="U18" s="8"/>
      <c r="V18" s="13"/>
      <c r="W18" s="13"/>
      <c r="X18" s="8"/>
      <c r="Y18" s="8"/>
      <c r="Z18" s="8"/>
      <c r="AA18" s="8"/>
      <c r="AB18" s="8"/>
      <c r="AC18" s="8"/>
    </row>
    <row r="19" spans="1:29" ht="18">
      <c r="A19" s="2">
        <v>16</v>
      </c>
      <c r="B19" s="11">
        <v>18053</v>
      </c>
      <c r="C19" s="11"/>
      <c r="D19" s="7" t="s">
        <v>155</v>
      </c>
      <c r="E19" s="10" t="s">
        <v>183</v>
      </c>
      <c r="F19" s="11" t="s">
        <v>93</v>
      </c>
      <c r="G19" s="11"/>
      <c r="H19" s="8" t="s">
        <v>235</v>
      </c>
      <c r="I19" s="8" t="s">
        <v>233</v>
      </c>
      <c r="J19" s="8" t="s">
        <v>233</v>
      </c>
      <c r="K19" s="8" t="s">
        <v>233</v>
      </c>
      <c r="L19" s="8"/>
      <c r="M19" s="8" t="s">
        <v>233</v>
      </c>
      <c r="N19" s="8" t="s">
        <v>233</v>
      </c>
      <c r="O19" s="8" t="s">
        <v>233</v>
      </c>
      <c r="P19" s="8" t="s">
        <v>233</v>
      </c>
      <c r="Q19" s="8"/>
      <c r="R19" s="8"/>
      <c r="S19" s="8"/>
      <c r="T19" s="8"/>
      <c r="U19" s="8"/>
      <c r="V19" s="13"/>
      <c r="W19" s="13"/>
      <c r="X19" s="8"/>
      <c r="Y19" s="8"/>
      <c r="Z19" s="8"/>
      <c r="AA19" s="8"/>
      <c r="AB19" s="8"/>
      <c r="AC19" s="8"/>
    </row>
    <row r="20" spans="1:29" ht="18">
      <c r="A20" s="2">
        <v>17</v>
      </c>
      <c r="B20" s="11">
        <v>18056</v>
      </c>
      <c r="C20" s="11"/>
      <c r="D20" s="7" t="s">
        <v>156</v>
      </c>
      <c r="E20" s="10" t="s">
        <v>184</v>
      </c>
      <c r="F20" s="11" t="s">
        <v>93</v>
      </c>
      <c r="G20" s="11"/>
      <c r="H20" s="8" t="s">
        <v>235</v>
      </c>
      <c r="I20" s="8" t="s">
        <v>233</v>
      </c>
      <c r="J20" s="8" t="s">
        <v>233</v>
      </c>
      <c r="K20" s="8" t="s">
        <v>233</v>
      </c>
      <c r="L20" s="8"/>
      <c r="M20" s="8" t="s">
        <v>233</v>
      </c>
      <c r="N20" s="8" t="s">
        <v>233</v>
      </c>
      <c r="O20" s="8" t="s">
        <v>233</v>
      </c>
      <c r="P20" s="8" t="s">
        <v>233</v>
      </c>
      <c r="Q20" s="8"/>
      <c r="R20" s="8"/>
      <c r="S20" s="8"/>
      <c r="T20" s="8"/>
      <c r="U20" s="8"/>
      <c r="V20" s="13"/>
      <c r="W20" s="13"/>
      <c r="X20" s="8"/>
      <c r="Y20" s="8"/>
      <c r="Z20" s="8"/>
      <c r="AA20" s="8"/>
      <c r="AB20" s="8"/>
      <c r="AC20" s="8"/>
    </row>
    <row r="21" spans="1:29" ht="18">
      <c r="A21" s="2">
        <v>18</v>
      </c>
      <c r="B21" s="11">
        <v>18058</v>
      </c>
      <c r="C21" s="11"/>
      <c r="D21" s="7" t="s">
        <v>157</v>
      </c>
      <c r="E21" s="10" t="s">
        <v>185</v>
      </c>
      <c r="F21" s="11" t="s">
        <v>93</v>
      </c>
      <c r="G21" s="11"/>
      <c r="H21" s="8" t="s">
        <v>235</v>
      </c>
      <c r="I21" s="8" t="s">
        <v>233</v>
      </c>
      <c r="J21" s="8" t="s">
        <v>233</v>
      </c>
      <c r="K21" s="8" t="s">
        <v>233</v>
      </c>
      <c r="L21" s="8"/>
      <c r="M21" s="8" t="s">
        <v>233</v>
      </c>
      <c r="N21" s="8" t="s">
        <v>233</v>
      </c>
      <c r="O21" s="8" t="s">
        <v>233</v>
      </c>
      <c r="P21" s="8" t="s">
        <v>233</v>
      </c>
      <c r="Q21" s="8"/>
      <c r="R21" s="8"/>
      <c r="S21" s="8"/>
      <c r="T21" s="8"/>
      <c r="U21" s="8"/>
      <c r="V21" s="13"/>
      <c r="W21" s="13"/>
      <c r="X21" s="8"/>
      <c r="Y21" s="8"/>
      <c r="Z21" s="8"/>
      <c r="AA21" s="8"/>
      <c r="AB21" s="8"/>
      <c r="AC21" s="8"/>
    </row>
    <row r="22" spans="1:29" ht="18">
      <c r="A22" s="2">
        <v>19</v>
      </c>
      <c r="B22" s="11">
        <v>18060</v>
      </c>
      <c r="C22" s="11"/>
      <c r="D22" s="7" t="s">
        <v>158</v>
      </c>
      <c r="E22" s="10" t="s">
        <v>186</v>
      </c>
      <c r="F22" s="11" t="s">
        <v>93</v>
      </c>
      <c r="G22" s="11"/>
      <c r="H22" s="8" t="s">
        <v>235</v>
      </c>
      <c r="I22" s="8" t="s">
        <v>233</v>
      </c>
      <c r="J22" s="8" t="s">
        <v>233</v>
      </c>
      <c r="K22" s="8" t="s">
        <v>233</v>
      </c>
      <c r="L22" s="8"/>
      <c r="M22" s="8" t="s">
        <v>233</v>
      </c>
      <c r="N22" s="8" t="s">
        <v>233</v>
      </c>
      <c r="O22" s="8" t="s">
        <v>233</v>
      </c>
      <c r="P22" s="8" t="s">
        <v>233</v>
      </c>
      <c r="Q22" s="8"/>
      <c r="R22" s="8"/>
      <c r="S22" s="8"/>
      <c r="T22" s="8"/>
      <c r="U22" s="8"/>
      <c r="V22" s="13"/>
      <c r="W22" s="13"/>
      <c r="X22" s="8"/>
      <c r="Y22" s="8"/>
      <c r="Z22" s="8"/>
      <c r="AA22" s="8"/>
      <c r="AB22" s="8"/>
      <c r="AC22" s="8"/>
    </row>
    <row r="23" spans="1:29" ht="18">
      <c r="A23" s="2">
        <v>20</v>
      </c>
      <c r="B23" s="11">
        <v>18068</v>
      </c>
      <c r="C23" s="11"/>
      <c r="D23" s="7" t="s">
        <v>159</v>
      </c>
      <c r="E23" s="10" t="s">
        <v>187</v>
      </c>
      <c r="F23" s="11" t="s">
        <v>93</v>
      </c>
      <c r="G23" s="11"/>
      <c r="H23" s="8" t="s">
        <v>235</v>
      </c>
      <c r="I23" s="8" t="s">
        <v>233</v>
      </c>
      <c r="J23" s="8" t="s">
        <v>233</v>
      </c>
      <c r="K23" s="8" t="s">
        <v>233</v>
      </c>
      <c r="L23" s="8"/>
      <c r="M23" s="8" t="s">
        <v>233</v>
      </c>
      <c r="N23" s="8" t="s">
        <v>233</v>
      </c>
      <c r="O23" s="8" t="s">
        <v>233</v>
      </c>
      <c r="P23" s="8" t="s">
        <v>233</v>
      </c>
      <c r="Q23" s="8"/>
      <c r="R23" s="8"/>
      <c r="S23" s="8"/>
      <c r="T23" s="8"/>
      <c r="U23" s="8"/>
      <c r="V23" s="13"/>
      <c r="W23" s="13"/>
      <c r="X23" s="8"/>
      <c r="Y23" s="8"/>
      <c r="Z23" s="8"/>
      <c r="AA23" s="8"/>
      <c r="AB23" s="8"/>
      <c r="AC23" s="8"/>
    </row>
    <row r="24" spans="1:29" ht="18">
      <c r="A24" s="2">
        <v>21</v>
      </c>
      <c r="B24" s="11">
        <v>18070</v>
      </c>
      <c r="C24" s="52"/>
      <c r="D24" s="7" t="s">
        <v>160</v>
      </c>
      <c r="E24" s="10" t="s">
        <v>188</v>
      </c>
      <c r="F24" s="11" t="s">
        <v>93</v>
      </c>
      <c r="G24" s="11"/>
      <c r="H24" s="8" t="s">
        <v>235</v>
      </c>
      <c r="I24" s="8" t="s">
        <v>233</v>
      </c>
      <c r="J24" s="8" t="s">
        <v>233</v>
      </c>
      <c r="K24" s="8" t="s">
        <v>233</v>
      </c>
      <c r="L24" s="8"/>
      <c r="M24" s="8" t="s">
        <v>233</v>
      </c>
      <c r="N24" s="8" t="s">
        <v>233</v>
      </c>
      <c r="O24" s="8" t="s">
        <v>233</v>
      </c>
      <c r="P24" s="8" t="s">
        <v>233</v>
      </c>
      <c r="Q24" s="8"/>
      <c r="R24" s="8"/>
      <c r="S24" s="8"/>
      <c r="T24" s="8"/>
      <c r="U24" s="8"/>
      <c r="V24" s="13"/>
      <c r="W24" s="13"/>
      <c r="X24" s="8"/>
      <c r="Y24" s="8"/>
      <c r="Z24" s="8"/>
      <c r="AA24" s="8"/>
      <c r="AB24" s="8"/>
      <c r="AC24" s="8"/>
    </row>
    <row r="25" spans="1:29" ht="18">
      <c r="A25" s="2">
        <v>22</v>
      </c>
      <c r="B25" s="11">
        <v>18071</v>
      </c>
      <c r="C25" s="11"/>
      <c r="D25" s="7" t="s">
        <v>231</v>
      </c>
      <c r="E25" s="10" t="s">
        <v>189</v>
      </c>
      <c r="F25" s="11" t="s">
        <v>93</v>
      </c>
      <c r="G25" s="11"/>
      <c r="H25" s="8" t="s">
        <v>235</v>
      </c>
      <c r="I25" s="8" t="s">
        <v>233</v>
      </c>
      <c r="J25" s="8" t="s">
        <v>233</v>
      </c>
      <c r="K25" s="8" t="s">
        <v>233</v>
      </c>
      <c r="L25" s="8"/>
      <c r="M25" s="8" t="s">
        <v>233</v>
      </c>
      <c r="N25" s="8" t="s">
        <v>233</v>
      </c>
      <c r="O25" s="8" t="s">
        <v>233</v>
      </c>
      <c r="P25" s="8" t="s">
        <v>233</v>
      </c>
      <c r="Q25" s="8"/>
      <c r="R25" s="8"/>
      <c r="S25" s="8"/>
      <c r="T25" s="8"/>
      <c r="U25" s="8"/>
      <c r="V25" s="13"/>
      <c r="W25" s="13"/>
      <c r="X25" s="8"/>
      <c r="Y25" s="8"/>
      <c r="Z25" s="8"/>
      <c r="AA25" s="8"/>
      <c r="AB25" s="8"/>
      <c r="AC25" s="8"/>
    </row>
    <row r="26" spans="1:29" ht="18">
      <c r="A26" s="2">
        <v>23</v>
      </c>
      <c r="B26" s="11">
        <v>18073</v>
      </c>
      <c r="C26" s="11"/>
      <c r="D26" s="7" t="s">
        <v>161</v>
      </c>
      <c r="E26" s="10" t="s">
        <v>190</v>
      </c>
      <c r="F26" s="11" t="s">
        <v>93</v>
      </c>
      <c r="G26" s="11"/>
      <c r="H26" s="8" t="s">
        <v>235</v>
      </c>
      <c r="I26" s="8" t="s">
        <v>233</v>
      </c>
      <c r="J26" s="8" t="s">
        <v>233</v>
      </c>
      <c r="K26" s="8" t="s">
        <v>233</v>
      </c>
      <c r="L26" s="8"/>
      <c r="M26" s="8" t="s">
        <v>233</v>
      </c>
      <c r="N26" s="8" t="s">
        <v>233</v>
      </c>
      <c r="O26" s="8" t="s">
        <v>233</v>
      </c>
      <c r="P26" s="8" t="s">
        <v>233</v>
      </c>
      <c r="Q26" s="8"/>
      <c r="R26" s="8"/>
      <c r="S26" s="8"/>
      <c r="T26" s="8"/>
      <c r="U26" s="8"/>
      <c r="V26" s="13"/>
      <c r="W26" s="13"/>
      <c r="X26" s="8"/>
      <c r="Y26" s="8"/>
      <c r="Z26" s="8"/>
      <c r="AA26" s="8"/>
      <c r="AB26" s="8"/>
      <c r="AC26" s="8"/>
    </row>
    <row r="27" spans="1:29" ht="18">
      <c r="A27" s="2">
        <v>24</v>
      </c>
      <c r="B27" s="11">
        <v>18074</v>
      </c>
      <c r="C27" s="11"/>
      <c r="D27" s="7" t="s">
        <v>162</v>
      </c>
      <c r="E27" s="10" t="s">
        <v>191</v>
      </c>
      <c r="F27" s="11" t="s">
        <v>93</v>
      </c>
      <c r="G27" s="11"/>
      <c r="H27" s="8" t="s">
        <v>235</v>
      </c>
      <c r="I27" s="8" t="s">
        <v>233</v>
      </c>
      <c r="J27" s="8" t="s">
        <v>233</v>
      </c>
      <c r="K27" s="8" t="s">
        <v>233</v>
      </c>
      <c r="L27" s="8"/>
      <c r="M27" s="8" t="s">
        <v>233</v>
      </c>
      <c r="N27" s="8" t="s">
        <v>233</v>
      </c>
      <c r="O27" s="8" t="s">
        <v>233</v>
      </c>
      <c r="P27" s="8" t="s">
        <v>233</v>
      </c>
      <c r="Q27" s="8"/>
      <c r="R27" s="8"/>
      <c r="S27" s="8"/>
      <c r="T27" s="8"/>
      <c r="U27" s="8"/>
      <c r="V27" s="13"/>
      <c r="W27" s="13"/>
      <c r="X27" s="8"/>
      <c r="Y27" s="8"/>
      <c r="Z27" s="8"/>
      <c r="AA27" s="8"/>
      <c r="AB27" s="8"/>
      <c r="AC27" s="8"/>
    </row>
    <row r="28" spans="1:29" ht="18">
      <c r="A28" s="2">
        <v>25</v>
      </c>
      <c r="B28" s="11">
        <v>18075</v>
      </c>
      <c r="C28" s="11"/>
      <c r="D28" s="7" t="s">
        <v>163</v>
      </c>
      <c r="E28" s="10" t="s">
        <v>192</v>
      </c>
      <c r="F28" s="11" t="s">
        <v>93</v>
      </c>
      <c r="G28" s="11"/>
      <c r="H28" s="8" t="s">
        <v>235</v>
      </c>
      <c r="I28" s="8" t="s">
        <v>233</v>
      </c>
      <c r="J28" s="8" t="s">
        <v>233</v>
      </c>
      <c r="K28" s="8" t="s">
        <v>233</v>
      </c>
      <c r="L28" s="8"/>
      <c r="M28" s="8" t="s">
        <v>233</v>
      </c>
      <c r="N28" s="8" t="s">
        <v>233</v>
      </c>
      <c r="O28" s="8" t="s">
        <v>233</v>
      </c>
      <c r="P28" s="8" t="s">
        <v>233</v>
      </c>
      <c r="Q28" s="8"/>
      <c r="R28" s="8"/>
      <c r="S28" s="8"/>
      <c r="T28" s="8"/>
      <c r="U28" s="8"/>
      <c r="V28" s="13"/>
      <c r="W28" s="13"/>
      <c r="X28" s="8"/>
      <c r="Y28" s="8"/>
      <c r="Z28" s="8"/>
      <c r="AA28" s="8"/>
      <c r="AB28" s="8"/>
      <c r="AC28" s="8"/>
    </row>
    <row r="29" spans="1:29" ht="18">
      <c r="A29" s="2">
        <v>26</v>
      </c>
      <c r="B29" s="11">
        <v>18077</v>
      </c>
      <c r="C29" s="11"/>
      <c r="D29" s="7" t="s">
        <v>164</v>
      </c>
      <c r="E29" s="10" t="s">
        <v>193</v>
      </c>
      <c r="F29" s="11" t="s">
        <v>93</v>
      </c>
      <c r="G29" s="11"/>
      <c r="H29" s="8" t="s">
        <v>235</v>
      </c>
      <c r="I29" s="8" t="s">
        <v>233</v>
      </c>
      <c r="J29" s="8" t="s">
        <v>233</v>
      </c>
      <c r="K29" s="8" t="s">
        <v>233</v>
      </c>
      <c r="L29" s="8"/>
      <c r="M29" s="8" t="s">
        <v>233</v>
      </c>
      <c r="N29" s="8" t="s">
        <v>233</v>
      </c>
      <c r="O29" s="8" t="s">
        <v>233</v>
      </c>
      <c r="P29" s="8" t="s">
        <v>233</v>
      </c>
      <c r="Q29" s="8"/>
      <c r="R29" s="8"/>
      <c r="S29" s="8"/>
      <c r="T29" s="8"/>
      <c r="U29" s="8"/>
      <c r="V29" s="13"/>
      <c r="W29" s="13"/>
      <c r="X29" s="8"/>
      <c r="Y29" s="8"/>
      <c r="Z29" s="8"/>
      <c r="AA29" s="8"/>
      <c r="AB29" s="8"/>
      <c r="AC29" s="8"/>
    </row>
    <row r="30" spans="1:29" ht="18">
      <c r="A30" s="2">
        <v>27</v>
      </c>
      <c r="B30" s="11">
        <v>18080</v>
      </c>
      <c r="C30" s="11"/>
      <c r="D30" s="7" t="s">
        <v>165</v>
      </c>
      <c r="E30" s="10" t="s">
        <v>194</v>
      </c>
      <c r="F30" s="11" t="s">
        <v>93</v>
      </c>
      <c r="G30" s="11"/>
      <c r="H30" s="8" t="s">
        <v>235</v>
      </c>
      <c r="I30" s="8" t="s">
        <v>233</v>
      </c>
      <c r="J30" s="8" t="s">
        <v>233</v>
      </c>
      <c r="K30" s="8" t="s">
        <v>233</v>
      </c>
      <c r="L30" s="8"/>
      <c r="M30" s="8" t="s">
        <v>233</v>
      </c>
      <c r="N30" s="8" t="s">
        <v>233</v>
      </c>
      <c r="O30" s="8" t="s">
        <v>233</v>
      </c>
      <c r="P30" s="8" t="s">
        <v>233</v>
      </c>
      <c r="Q30" s="8"/>
      <c r="R30" s="8"/>
      <c r="S30" s="8"/>
      <c r="T30" s="8"/>
      <c r="U30" s="8"/>
      <c r="V30" s="13"/>
      <c r="W30" s="13"/>
      <c r="X30" s="8"/>
      <c r="Y30" s="8"/>
      <c r="Z30" s="8"/>
      <c r="AA30" s="8"/>
      <c r="AB30" s="8"/>
      <c r="AC30" s="8"/>
    </row>
    <row r="31" spans="1:29" ht="18">
      <c r="A31" s="2">
        <v>28</v>
      </c>
      <c r="B31" s="11">
        <v>18086</v>
      </c>
      <c r="C31" s="11"/>
      <c r="D31" s="7" t="s">
        <v>166</v>
      </c>
      <c r="E31" s="10" t="s">
        <v>195</v>
      </c>
      <c r="F31" s="11" t="s">
        <v>93</v>
      </c>
      <c r="G31" s="11"/>
      <c r="H31" s="8" t="s">
        <v>235</v>
      </c>
      <c r="I31" s="8" t="s">
        <v>233</v>
      </c>
      <c r="J31" s="8" t="s">
        <v>233</v>
      </c>
      <c r="K31" s="8" t="s">
        <v>233</v>
      </c>
      <c r="L31" s="8"/>
      <c r="M31" s="8" t="s">
        <v>233</v>
      </c>
      <c r="N31" s="8" t="s">
        <v>233</v>
      </c>
      <c r="O31" s="8" t="s">
        <v>233</v>
      </c>
      <c r="P31" s="8" t="s">
        <v>233</v>
      </c>
      <c r="Q31" s="8"/>
      <c r="R31" s="8"/>
      <c r="S31" s="8"/>
      <c r="T31" s="8"/>
      <c r="U31" s="8"/>
      <c r="V31" s="13"/>
      <c r="W31" s="13"/>
      <c r="X31" s="8"/>
      <c r="Y31" s="8"/>
      <c r="Z31" s="8"/>
      <c r="AA31" s="8"/>
      <c r="AB31" s="8"/>
      <c r="AC31" s="8"/>
    </row>
    <row r="32" spans="1:29" ht="18">
      <c r="A32" s="2">
        <v>29</v>
      </c>
      <c r="B32" s="11">
        <v>18106</v>
      </c>
      <c r="C32" s="11"/>
      <c r="D32" s="7" t="s">
        <v>167</v>
      </c>
      <c r="E32" s="10" t="s">
        <v>196</v>
      </c>
      <c r="F32" s="11" t="s">
        <v>93</v>
      </c>
      <c r="G32" s="11"/>
      <c r="H32" s="8" t="s">
        <v>235</v>
      </c>
      <c r="I32" s="8" t="s">
        <v>233</v>
      </c>
      <c r="J32" s="8" t="s">
        <v>233</v>
      </c>
      <c r="K32" s="8" t="s">
        <v>233</v>
      </c>
      <c r="L32" s="8"/>
      <c r="M32" s="8" t="s">
        <v>233</v>
      </c>
      <c r="N32" s="8" t="s">
        <v>233</v>
      </c>
      <c r="O32" s="8" t="s">
        <v>233</v>
      </c>
      <c r="P32" s="8" t="s">
        <v>233</v>
      </c>
      <c r="Q32" s="8"/>
      <c r="R32" s="8"/>
      <c r="S32" s="8"/>
      <c r="T32" s="8"/>
      <c r="U32" s="8"/>
      <c r="V32" s="13"/>
      <c r="W32" s="13"/>
      <c r="X32" s="8"/>
      <c r="Y32" s="8"/>
      <c r="Z32" s="8"/>
      <c r="AA32" s="8"/>
      <c r="AB32" s="8"/>
      <c r="AC32" s="8"/>
    </row>
    <row r="33" spans="5:29" ht="15.6" thickBot="1"/>
    <row r="34" spans="5:29">
      <c r="E34" s="18" t="s">
        <v>200</v>
      </c>
      <c r="F34" s="19" t="s">
        <v>201</v>
      </c>
      <c r="G34" s="20"/>
      <c r="H34" s="12">
        <v>44075</v>
      </c>
      <c r="I34" s="12">
        <v>44076</v>
      </c>
      <c r="J34" s="12">
        <v>44077</v>
      </c>
      <c r="K34" s="12">
        <v>44078</v>
      </c>
      <c r="L34" s="12">
        <v>44081</v>
      </c>
      <c r="M34" s="12">
        <v>44082</v>
      </c>
      <c r="N34" s="12">
        <v>44083</v>
      </c>
      <c r="O34" s="12">
        <v>44084</v>
      </c>
      <c r="P34" s="12">
        <v>44085</v>
      </c>
      <c r="Q34" s="12">
        <v>44088</v>
      </c>
      <c r="R34" s="12">
        <v>44089</v>
      </c>
      <c r="S34" s="12">
        <v>44090</v>
      </c>
      <c r="T34" s="12">
        <v>44091</v>
      </c>
      <c r="U34" s="12">
        <v>44092</v>
      </c>
      <c r="V34" s="12">
        <v>44095</v>
      </c>
      <c r="W34" s="12">
        <v>44096</v>
      </c>
      <c r="X34" s="12">
        <v>44097</v>
      </c>
      <c r="Y34" s="12">
        <v>44098</v>
      </c>
      <c r="Z34" s="12">
        <v>44099</v>
      </c>
      <c r="AA34" s="12">
        <v>44102</v>
      </c>
      <c r="AB34" s="12">
        <v>44103</v>
      </c>
      <c r="AC34" s="12">
        <v>44104</v>
      </c>
    </row>
    <row r="35" spans="5:29">
      <c r="E35" s="21" t="s">
        <v>212</v>
      </c>
      <c r="F35" s="14"/>
      <c r="G35" s="22">
        <f>COUNTIF($G$4:$G$32,$E$35)</f>
        <v>0</v>
      </c>
      <c r="H35" s="29">
        <f>SUM(H36)</f>
        <v>29</v>
      </c>
      <c r="I35" s="2">
        <f t="shared" ref="I35:AC35" si="0">SUM(I36)</f>
        <v>29</v>
      </c>
      <c r="J35" s="2">
        <f t="shared" si="0"/>
        <v>29</v>
      </c>
      <c r="K35" s="2">
        <f t="shared" si="0"/>
        <v>29</v>
      </c>
      <c r="L35" s="2">
        <f t="shared" si="0"/>
        <v>0</v>
      </c>
      <c r="M35" s="2">
        <f t="shared" si="0"/>
        <v>28</v>
      </c>
      <c r="N35" s="2">
        <f t="shared" si="0"/>
        <v>27</v>
      </c>
      <c r="O35" s="2">
        <f t="shared" si="0"/>
        <v>28</v>
      </c>
      <c r="P35" s="2">
        <f t="shared" si="0"/>
        <v>28</v>
      </c>
      <c r="Q35" s="2">
        <f t="shared" si="0"/>
        <v>0</v>
      </c>
      <c r="R35" s="2">
        <f>SUM(R36)</f>
        <v>0</v>
      </c>
      <c r="S35" s="2">
        <f t="shared" si="0"/>
        <v>0</v>
      </c>
      <c r="T35" s="2">
        <f t="shared" si="0"/>
        <v>0</v>
      </c>
      <c r="U35" s="2">
        <f t="shared" si="0"/>
        <v>0</v>
      </c>
      <c r="V35" s="2">
        <f t="shared" si="0"/>
        <v>0</v>
      </c>
      <c r="W35" s="2">
        <f t="shared" si="0"/>
        <v>0</v>
      </c>
      <c r="X35" s="2">
        <f t="shared" si="0"/>
        <v>0</v>
      </c>
      <c r="Y35" s="2">
        <f t="shared" si="0"/>
        <v>0</v>
      </c>
      <c r="Z35" s="2">
        <f t="shared" si="0"/>
        <v>0</v>
      </c>
      <c r="AA35" s="2">
        <f t="shared" si="0"/>
        <v>0</v>
      </c>
      <c r="AB35" s="2">
        <f t="shared" si="0"/>
        <v>0</v>
      </c>
      <c r="AC35" s="2">
        <f t="shared" si="0"/>
        <v>0</v>
      </c>
    </row>
    <row r="36" spans="5:29">
      <c r="E36" s="23"/>
      <c r="F36" s="13" t="s">
        <v>205</v>
      </c>
      <c r="G36" s="28">
        <f>COUNTIF($F$4:$F$32,$F$36)</f>
        <v>29</v>
      </c>
      <c r="H36" s="33">
        <f>COUNTIFS(H$4:H$32,"〇",$F$4:$F$32,$F36)</f>
        <v>29</v>
      </c>
      <c r="I36" s="13">
        <f t="shared" ref="I36:AC36" si="1">COUNTIFS(I$4:I$32,"〇",$F$4:$F$32,$F36)</f>
        <v>29</v>
      </c>
      <c r="J36" s="13">
        <f t="shared" si="1"/>
        <v>29</v>
      </c>
      <c r="K36" s="13">
        <f t="shared" si="1"/>
        <v>29</v>
      </c>
      <c r="L36" s="13">
        <f t="shared" si="1"/>
        <v>0</v>
      </c>
      <c r="M36" s="13">
        <f t="shared" si="1"/>
        <v>28</v>
      </c>
      <c r="N36" s="13">
        <f t="shared" si="1"/>
        <v>27</v>
      </c>
      <c r="O36" s="13">
        <f t="shared" si="1"/>
        <v>28</v>
      </c>
      <c r="P36" s="13">
        <f t="shared" si="1"/>
        <v>28</v>
      </c>
      <c r="Q36" s="13">
        <f t="shared" si="1"/>
        <v>0</v>
      </c>
      <c r="R36" s="13">
        <f>COUNTIFS(R$4:R$32,"〇",$F$4:$F$32,$F36)</f>
        <v>0</v>
      </c>
      <c r="S36" s="13">
        <f t="shared" si="1"/>
        <v>0</v>
      </c>
      <c r="T36" s="13">
        <f t="shared" si="1"/>
        <v>0</v>
      </c>
      <c r="U36" s="13">
        <f t="shared" si="1"/>
        <v>0</v>
      </c>
      <c r="V36" s="13">
        <f t="shared" si="1"/>
        <v>0</v>
      </c>
      <c r="W36" s="13">
        <f t="shared" si="1"/>
        <v>0</v>
      </c>
      <c r="X36" s="13">
        <f t="shared" si="1"/>
        <v>0</v>
      </c>
      <c r="Y36" s="13">
        <f t="shared" si="1"/>
        <v>0</v>
      </c>
      <c r="Z36" s="13">
        <f t="shared" si="1"/>
        <v>0</v>
      </c>
      <c r="AA36" s="13">
        <f t="shared" si="1"/>
        <v>0</v>
      </c>
      <c r="AB36" s="13">
        <f t="shared" si="1"/>
        <v>0</v>
      </c>
      <c r="AC36" s="13">
        <f t="shared" si="1"/>
        <v>0</v>
      </c>
    </row>
    <row r="37" spans="5:29">
      <c r="E37" s="27"/>
      <c r="F37" s="35" t="s">
        <v>210</v>
      </c>
      <c r="G37" s="36"/>
      <c r="H37" s="37" t="e">
        <f>H35/$G$35</f>
        <v>#DIV/0!</v>
      </c>
      <c r="I37" s="41" t="e">
        <f t="shared" ref="I37:V37" si="2">I35/$G$35</f>
        <v>#DIV/0!</v>
      </c>
      <c r="J37" s="41" t="e">
        <f t="shared" si="2"/>
        <v>#DIV/0!</v>
      </c>
      <c r="K37" s="41" t="e">
        <f t="shared" si="2"/>
        <v>#DIV/0!</v>
      </c>
      <c r="L37" s="41" t="e">
        <f t="shared" si="2"/>
        <v>#DIV/0!</v>
      </c>
      <c r="M37" s="41" t="e">
        <f t="shared" si="2"/>
        <v>#DIV/0!</v>
      </c>
      <c r="N37" s="45" t="e">
        <f>N35/$G$29</f>
        <v>#DIV/0!</v>
      </c>
      <c r="O37" s="41" t="e">
        <f t="shared" si="2"/>
        <v>#DIV/0!</v>
      </c>
      <c r="P37" s="41" t="e">
        <f t="shared" si="2"/>
        <v>#DIV/0!</v>
      </c>
      <c r="Q37" s="41" t="e">
        <f t="shared" si="2"/>
        <v>#DIV/0!</v>
      </c>
      <c r="R37" s="41" t="e">
        <f>R35/$G$35</f>
        <v>#DIV/0!</v>
      </c>
      <c r="S37" s="41" t="e">
        <f t="shared" si="2"/>
        <v>#DIV/0!</v>
      </c>
      <c r="T37" s="41" t="e">
        <f t="shared" si="2"/>
        <v>#DIV/0!</v>
      </c>
      <c r="U37" s="41" t="e">
        <f t="shared" si="2"/>
        <v>#DIV/0!</v>
      </c>
      <c r="V37" s="41" t="e">
        <f t="shared" si="2"/>
        <v>#DIV/0!</v>
      </c>
      <c r="W37" s="41" t="e">
        <f t="shared" ref="W37:AC37" si="3">W35/$G$35</f>
        <v>#DIV/0!</v>
      </c>
      <c r="X37" s="41" t="e">
        <f t="shared" si="3"/>
        <v>#DIV/0!</v>
      </c>
      <c r="Y37" s="41" t="e">
        <f t="shared" si="3"/>
        <v>#DIV/0!</v>
      </c>
      <c r="Z37" s="41" t="e">
        <f t="shared" si="3"/>
        <v>#DIV/0!</v>
      </c>
      <c r="AA37" s="41" t="e">
        <f>AA35/$G$35</f>
        <v>#DIV/0!</v>
      </c>
      <c r="AB37" s="41" t="e">
        <f>AB35/$G$35</f>
        <v>#DIV/0!</v>
      </c>
      <c r="AC37" s="41" t="e">
        <f t="shared" si="3"/>
        <v>#DIV/0!</v>
      </c>
    </row>
  </sheetData>
  <autoFilter ref="A3:AC3"/>
  <phoneticPr fontId="1"/>
  <pageMargins left="0.70866141732283472" right="0.70866141732283472" top="0.74803149606299213" bottom="0.74803149606299213" header="0.31496062992125984" footer="0.31496062992125984"/>
  <pageSetup paperSize="9" scale="3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一般1年生</vt:lpstr>
      <vt:lpstr>一般2年生</vt:lpstr>
      <vt:lpstr>一般3年生</vt:lpstr>
      <vt:lpstr>一般1年生!Print_Area</vt:lpstr>
      <vt:lpstr>一般2年生!Print_Area</vt:lpstr>
    </vt:vector>
  </TitlesOfParts>
  <Company>コンピュータ教育学院ビジネスカレッジ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小野浩一</dc:creator>
  <cp:lastModifiedBy>小野浩一</cp:lastModifiedBy>
  <cp:lastPrinted>2020-05-26T01:13:56Z</cp:lastPrinted>
  <dcterms:created xsi:type="dcterms:W3CDTF">2020-04-30T03:06:56Z</dcterms:created>
  <dcterms:modified xsi:type="dcterms:W3CDTF">2020-10-05T10:23:15Z</dcterms:modified>
</cp:coreProperties>
</file>