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UiPath\Excelの転記\"/>
    </mc:Choice>
  </mc:AlternateContent>
  <bookViews>
    <workbookView xWindow="0" yWindow="0" windowWidth="28770" windowHeight="11415"/>
  </bookViews>
  <sheets>
    <sheet name="2年情報メディア_7月" sheetId="116" r:id="rId1"/>
  </sheets>
  <definedNames>
    <definedName name="_xlnm._FilterDatabase" localSheetId="0" hidden="1">'2年情報メディア_7月'!$A$8:$U$8</definedName>
    <definedName name="_xlnm.Print_Area" localSheetId="0">'2年情報メディア_7月'!$B$1:$T$35</definedName>
  </definedNames>
  <calcPr calcId="162913"/>
</workbook>
</file>

<file path=xl/calcChain.xml><?xml version="1.0" encoding="utf-8"?>
<calcChain xmlns="http://schemas.openxmlformats.org/spreadsheetml/2006/main"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K34" i="116" l="1"/>
</calcChain>
</file>

<file path=xl/sharedStrings.xml><?xml version="1.0" encoding="utf-8"?>
<sst xmlns="http://schemas.openxmlformats.org/spreadsheetml/2006/main" count="48" uniqueCount="33">
  <si>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</si>
  <si>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</si>
  <si>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</si>
  <si>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</si>
  <si>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</si>
  <si>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</si>
  <si>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</si>
  <si>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</si>
  <si>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</si>
  <si>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</si>
  <si>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</si>
  <si>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</si>
  <si>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</si>
  <si>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</si>
  <si>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</si>
  <si>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</si>
  <si>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</si>
  <si>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</si>
  <si>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</si>
  <si>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</si>
  <si>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</si>
  <si>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</si>
  <si>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</si>
  <si>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</si>
  <si>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</si>
  <si>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</si>
  <si>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ナカノ　リョウマ</t>
    <phoneticPr fontId="3"/>
  </si>
  <si>
    <t>学科 or コース</t>
    <rPh sb="0" eb="2">
      <t>ガッカ</t>
    </rPh>
    <phoneticPr fontId="3"/>
  </si>
  <si>
    <t>情報メディア学科</t>
    <phoneticPr fontId="3"/>
  </si>
  <si>
    <t>A</t>
    <phoneticPr fontId="1"/>
  </si>
  <si>
    <t>B</t>
    <phoneticPr fontId="3"/>
  </si>
  <si>
    <t>C</t>
    <phoneticPr fontId="1"/>
  </si>
  <si>
    <t>ABCC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</si>
</sst>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2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J14" sqref="J14"/>
    </sheetView>
  </sheetViews>
  <sheetFormatPr defaultColWidth="9" defaultRowHeight="11.25" outlineLevelCol="1" x14ac:dyDescent="0.15"/>
  <cols>
    <col min="1" max="1" width="14.125" style="39" bestFit="1" customWidth="1" outlineLevel="1"/>
    <col min="2" max="2" width="3" style="8" bestFit="1" customWidth="1"/>
    <col min="3" max="3" width="6.5" style="39" bestFit="1" customWidth="1"/>
    <col min="4" max="5" width="21.875" style="39" customWidth="1"/>
    <col min="6" max="6" width="8.875" style="1" customWidth="1"/>
    <col min="7" max="10" width="9" style="1" customWidth="1"/>
    <col min="11" max="11" width="5.875" style="39" customWidth="1"/>
    <col min="12" max="12" width="7.5" style="8" customWidth="1"/>
    <col min="13" max="16" width="2.625" style="39" customWidth="1"/>
    <col min="17" max="17" width="3.125" style="41" bestFit="1" customWidth="1"/>
    <col min="18" max="21" width="2.625" style="39" customWidth="1"/>
    <col min="22" max="16384" width="9" style="39"/>
  </cols>
  <sheetData>
    <row r="1" spans="1:19" ht="17.25" x14ac:dyDescent="0.15">
      <c r="D1" s="65" t="s">
        <v>3</v>
      </c>
      <c r="E1" s="65"/>
      <c r="F1" s="65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66" t="s">
        <v>4</v>
      </c>
      <c r="E3" s="20" t="s">
        <v>17</v>
      </c>
      <c r="G3" s="7" t="s">
        <v>10</v>
      </c>
      <c r="K3" s="39" t="s">
        <v>5</v>
      </c>
      <c r="L3" s="12" t="s">
        <v>15</v>
      </c>
      <c r="N3" s="39">
        <f>COUNTIF(N$9:N$33,"=2")</f>
        <v>0</v>
      </c>
      <c r="O3" s="39">
        <f>COUNTIF(O$9:O$33,"=2")</f>
        <v>0</v>
      </c>
      <c r="P3" s="39">
        <f>COUNTIF(P$9:P$33,"=2")</f>
        <v>0</v>
      </c>
      <c r="Q3" s="41"/>
      <c r="R3" s="39" t="s">
        <v>19</v>
      </c>
      <c r="S3" s="39"/>
    </row>
    <row r="4" spans="1:19" s="2" customFormat="1" ht="12" thickBot="1" x14ac:dyDescent="0.2">
      <c r="B4" s="1"/>
      <c r="D4" s="66"/>
      <c r="E4" s="19" t="s">
        <v>16</v>
      </c>
      <c r="G4" s="5" t="s">
        <v>9</v>
      </c>
      <c r="H4" s="1"/>
      <c r="I4" s="1"/>
      <c r="J4" s="1"/>
      <c r="K4" s="2" t="s">
        <v>6</v>
      </c>
      <c r="L4" s="14" t="e">
        <f>#REF!</f>
        <v>#REF!</v>
      </c>
      <c r="N4" s="39">
        <f>COUNTIF(N$9:N$33,"=3")</f>
        <v>0</v>
      </c>
      <c r="O4" s="39">
        <f>COUNTIF(O$9:O$33,"=3")</f>
        <v>0</v>
      </c>
      <c r="P4" s="39">
        <f>COUNTIF(P$9:P$33,"=3")</f>
        <v>0</v>
      </c>
      <c r="Q4" s="41"/>
      <c r="R4" s="39" t="s">
        <v>20</v>
      </c>
      <c r="S4" s="39"/>
    </row>
    <row r="5" spans="1:19" x14ac:dyDescent="0.15">
      <c r="G5" s="38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39" t="s">
        <v>23</v>
      </c>
      <c r="L7" s="12" t="s">
        <v>14</v>
      </c>
      <c r="N7" s="39" t="s">
        <v>18</v>
      </c>
    </row>
    <row r="8" spans="1:19" ht="12" thickBot="1" x14ac:dyDescent="0.2">
      <c r="A8" s="64" t="s">
        <v>27</v>
      </c>
      <c r="B8" s="64" t="s">
        <v>11</v>
      </c>
      <c r="C8" s="35" t="s">
        <v>0</v>
      </c>
      <c r="D8" s="36" t="s">
        <v>1</v>
      </c>
      <c r="E8" s="36" t="s">
        <v>2</v>
      </c>
      <c r="F8" s="37">
        <v>44013</v>
      </c>
      <c r="G8" s="37">
        <v>44018</v>
      </c>
      <c r="H8" s="52">
        <v>44025</v>
      </c>
      <c r="I8" s="52">
        <v>44032</v>
      </c>
      <c r="J8" s="52">
        <v>44039</v>
      </c>
      <c r="K8" s="11" t="s">
        <v>13</v>
      </c>
      <c r="L8" s="13">
        <f>H8</f>
        <v>44025</v>
      </c>
      <c r="N8" s="39">
        <v>4</v>
      </c>
      <c r="O8" s="39">
        <v>10</v>
      </c>
      <c r="P8" s="39">
        <v>1</v>
      </c>
      <c r="Q8" s="41" t="s">
        <v>21</v>
      </c>
    </row>
    <row r="9" spans="1:19" x14ac:dyDescent="0.15">
      <c r="A9" s="63" t="s">
        <v>28</v>
      </c>
      <c r="B9" s="63">
        <v>1</v>
      </c>
      <c r="C9" s="22">
        <v>19002</v>
      </c>
      <c r="D9" s="26" t="s">
        <v>29</v>
      </c>
      <c r="E9" s="26" t="s">
        <v>24</v>
      </c>
      <c r="F9" s="48" t="s">
        <v>32</v>
      </c>
      <c r="G9" s="48" t="s">
        <v>32</v>
      </c>
      <c r="H9" s="56" t="s">
        <v>32</v>
      </c>
      <c r="I9" s="56" t="s">
        <v>32</v>
      </c>
      <c r="J9" s="56">
        <v>0.98695652173912995</v>
      </c>
      <c r="K9" s="31" t="str">
        <f t="shared" ref="K9:K10" si="0">IF(G9&lt;H9,$K$3,IF(G9=H9,$K$4,$K$5))</f>
        <v>　→</v>
      </c>
      <c r="L9" s="15"/>
      <c r="N9" s="42"/>
      <c r="O9" s="42"/>
      <c r="P9" s="42"/>
      <c r="R9" s="45"/>
    </row>
    <row r="10" spans="1:19" x14ac:dyDescent="0.15">
      <c r="A10" s="60" t="s">
        <v>28</v>
      </c>
      <c r="B10" s="60">
        <f>IF(C10&lt;&gt;"",B9+1,"")</f>
        <v>2</v>
      </c>
      <c r="C10" s="23">
        <v>19023</v>
      </c>
      <c r="D10" s="27" t="s">
        <v>30</v>
      </c>
      <c r="E10" s="27" t="s">
        <v>25</v>
      </c>
      <c r="F10" s="49" t="s">
        <v>32</v>
      </c>
      <c r="G10" s="49" t="s">
        <v>32</v>
      </c>
      <c r="H10" s="57" t="s">
        <v>32</v>
      </c>
      <c r="I10" s="57" t="s">
        <v>32</v>
      </c>
      <c r="J10" s="57" t="s">
        <v>32</v>
      </c>
      <c r="K10" s="33" t="str">
        <f t="shared" si="0"/>
        <v>　→</v>
      </c>
      <c r="L10" s="16"/>
      <c r="N10" s="43"/>
      <c r="O10" s="43"/>
      <c r="P10" s="43"/>
      <c r="R10" s="45"/>
    </row>
    <row r="11" spans="1:19" x14ac:dyDescent="0.15">
      <c r="A11" s="60" t="s">
        <v>28</v>
      </c>
      <c r="B11" s="60">
        <f>IF(C11&lt;&gt;"",B9+2,"")</f>
        <v>3</v>
      </c>
      <c r="C11" s="23">
        <v>19059</v>
      </c>
      <c r="D11" s="27" t="s">
        <v>31</v>
      </c>
      <c r="E11" s="27" t="s">
        <v>26</v>
      </c>
      <c r="F11" s="49" t="s">
        <v>32</v>
      </c>
      <c r="G11" s="49" t="s">
        <v>32</v>
      </c>
      <c r="H11" s="57" t="s">
        <v>32</v>
      </c>
      <c r="I11" s="57" t="s">
        <v>32</v>
      </c>
      <c r="J11" s="57" t="s">
        <v>32</v>
      </c>
      <c r="K11" s="33" t="str">
        <f>IF(G11&lt;H11,$K$3,IF(G11=H11,$K$4,$K$5))</f>
        <v>　→</v>
      </c>
      <c r="L11" s="16"/>
      <c r="N11" s="43"/>
      <c r="O11" s="43"/>
      <c r="P11" s="43"/>
      <c r="R11" s="47"/>
    </row>
    <row r="12" spans="1:19" x14ac:dyDescent="0.15">
      <c r="A12" s="60"/>
      <c r="B12" s="60"/>
      <c r="C12" s="23"/>
      <c r="D12" s="27"/>
      <c r="E12" s="27"/>
      <c r="F12" s="49"/>
      <c r="G12" s="49"/>
      <c r="H12" s="57"/>
      <c r="I12" s="57"/>
      <c r="J12" s="57"/>
      <c r="K12" s="33" t="str">
        <f>IF(G12&lt;H12,$K$3,IF(G12=H12,$K$4,$K$5))</f>
        <v>　→</v>
      </c>
      <c r="L12" s="16"/>
      <c r="N12" s="43"/>
      <c r="O12" s="43"/>
      <c r="P12" s="43"/>
      <c r="R12" s="45"/>
    </row>
    <row r="13" spans="1:19" x14ac:dyDescent="0.15">
      <c r="A13" s="60"/>
      <c r="B13" s="60" t="str">
        <f t="shared" ref="B13:B29" si="1">IF(C13&lt;&gt;"",B12+1,"")</f>
        <v/>
      </c>
      <c r="C13" s="23"/>
      <c r="D13" s="27"/>
      <c r="E13" s="27"/>
      <c r="F13" s="49"/>
      <c r="G13" s="49"/>
      <c r="H13" s="57"/>
      <c r="I13" s="57"/>
      <c r="J13" s="57"/>
      <c r="K13" s="34" t="str">
        <f>IF(G13&lt;H13,$K$3,IF(G13=H13,$K$4,$K$5))</f>
        <v>　→</v>
      </c>
      <c r="L13" s="17"/>
      <c r="N13" s="44"/>
      <c r="O13" s="44"/>
      <c r="P13" s="44"/>
      <c r="R13" s="53"/>
    </row>
    <row r="14" spans="1:19" x14ac:dyDescent="0.15">
      <c r="A14" s="61"/>
      <c r="B14" s="61" t="str">
        <f t="shared" si="1"/>
        <v/>
      </c>
      <c r="C14" s="24"/>
      <c r="D14" s="28"/>
      <c r="E14" s="28"/>
      <c r="F14" s="50"/>
      <c r="G14" s="50"/>
      <c r="H14" s="58"/>
      <c r="I14" s="58"/>
      <c r="J14" s="58"/>
      <c r="K14" s="32" t="str">
        <f>IF(G14&lt;H14,$K$3,IF(G14=H14,$K$4,$K$5))</f>
        <v>　→</v>
      </c>
      <c r="L14" s="18"/>
      <c r="N14" s="42"/>
      <c r="O14" s="42"/>
      <c r="P14" s="42"/>
      <c r="R14" s="53"/>
    </row>
    <row r="15" spans="1:19" x14ac:dyDescent="0.15">
      <c r="A15" s="62"/>
      <c r="B15" s="62" t="str">
        <f t="shared" si="1"/>
        <v/>
      </c>
      <c r="C15" s="25"/>
      <c r="D15" s="29"/>
      <c r="E15" s="29"/>
      <c r="F15" s="51"/>
      <c r="G15" s="51"/>
      <c r="H15" s="59"/>
      <c r="I15" s="59"/>
      <c r="J15" s="59"/>
      <c r="K15" s="33" t="str">
        <f t="shared" ref="K15:K34" si="2">IF(G11&lt;H11,$K$3,IF(G11=H11,$K$4,$K$5))</f>
        <v>　→</v>
      </c>
      <c r="L15" s="16"/>
      <c r="N15" s="43"/>
      <c r="O15" s="43"/>
      <c r="P15" s="43"/>
      <c r="R15" s="53"/>
    </row>
    <row r="16" spans="1:19" x14ac:dyDescent="0.15">
      <c r="A16" s="60"/>
      <c r="B16" s="60" t="str">
        <f t="shared" si="1"/>
        <v/>
      </c>
      <c r="C16" s="23"/>
      <c r="D16" s="27"/>
      <c r="E16" s="27"/>
      <c r="F16" s="49"/>
      <c r="G16" s="49"/>
      <c r="H16" s="57"/>
      <c r="I16" s="57"/>
      <c r="J16" s="57"/>
      <c r="K16" s="33" t="str">
        <f t="shared" si="2"/>
        <v>　→</v>
      </c>
      <c r="L16" s="55"/>
      <c r="N16" s="43"/>
      <c r="O16" s="43"/>
      <c r="P16" s="43"/>
      <c r="R16" s="45"/>
    </row>
    <row r="17" spans="1:18" x14ac:dyDescent="0.15">
      <c r="A17" s="60"/>
      <c r="B17" s="60" t="str">
        <f t="shared" si="1"/>
        <v/>
      </c>
      <c r="C17" s="23"/>
      <c r="D17" s="27"/>
      <c r="E17" s="27"/>
      <c r="F17" s="49"/>
      <c r="G17" s="49"/>
      <c r="H17" s="57"/>
      <c r="I17" s="57"/>
      <c r="J17" s="57"/>
      <c r="K17" s="33" t="str">
        <f t="shared" si="2"/>
        <v>　→</v>
      </c>
      <c r="L17" s="16"/>
      <c r="N17" s="43"/>
      <c r="O17" s="43"/>
      <c r="P17" s="43"/>
      <c r="R17" s="47"/>
    </row>
    <row r="18" spans="1:18" x14ac:dyDescent="0.15">
      <c r="A18" s="60"/>
      <c r="B18" s="60" t="str">
        <f t="shared" si="1"/>
        <v/>
      </c>
      <c r="C18" s="23"/>
      <c r="D18" s="27"/>
      <c r="E18" s="27"/>
      <c r="F18" s="49"/>
      <c r="G18" s="49"/>
      <c r="H18" s="57"/>
      <c r="I18" s="57"/>
      <c r="J18" s="57"/>
      <c r="K18" s="34" t="str">
        <f t="shared" si="2"/>
        <v>　→</v>
      </c>
      <c r="L18" s="17"/>
      <c r="N18" s="44"/>
      <c r="O18" s="44"/>
      <c r="P18" s="44"/>
      <c r="R18" s="45"/>
    </row>
    <row r="19" spans="1:18" x14ac:dyDescent="0.15">
      <c r="A19" s="61"/>
      <c r="B19" s="61" t="str">
        <f t="shared" si="1"/>
        <v/>
      </c>
      <c r="C19" s="24"/>
      <c r="D19" s="28"/>
      <c r="E19" s="28"/>
      <c r="F19" s="50"/>
      <c r="G19" s="50"/>
      <c r="H19" s="58"/>
      <c r="I19" s="58"/>
      <c r="J19" s="58"/>
      <c r="K19" s="32" t="str">
        <f t="shared" si="2"/>
        <v>　→</v>
      </c>
      <c r="L19" s="18"/>
      <c r="N19" s="42"/>
      <c r="O19" s="42"/>
      <c r="P19" s="42"/>
      <c r="R19" s="45"/>
    </row>
    <row r="20" spans="1:18" ht="13.5" customHeight="1" x14ac:dyDescent="0.15">
      <c r="A20" s="62"/>
      <c r="B20" s="62" t="str">
        <f t="shared" si="1"/>
        <v/>
      </c>
      <c r="C20" s="25"/>
      <c r="D20" s="29"/>
      <c r="E20" s="29"/>
      <c r="F20" s="51"/>
      <c r="G20" s="51"/>
      <c r="H20" s="59"/>
      <c r="I20" s="59"/>
      <c r="J20" s="59"/>
      <c r="K20" s="33" t="str">
        <f t="shared" si="2"/>
        <v>　→</v>
      </c>
      <c r="L20" s="16"/>
      <c r="N20" s="43"/>
      <c r="O20" s="43"/>
      <c r="P20" s="43"/>
      <c r="R20" s="45"/>
    </row>
    <row r="21" spans="1:18" ht="13.5" customHeight="1" x14ac:dyDescent="0.15">
      <c r="A21" s="60"/>
      <c r="B21" s="60" t="str">
        <f t="shared" si="1"/>
        <v/>
      </c>
      <c r="C21" s="23"/>
      <c r="D21" s="27"/>
      <c r="E21" s="27"/>
      <c r="F21" s="49"/>
      <c r="G21" s="49"/>
      <c r="H21" s="57"/>
      <c r="I21" s="57"/>
      <c r="J21" s="57"/>
      <c r="K21" s="33" t="str">
        <f t="shared" si="2"/>
        <v>　→</v>
      </c>
      <c r="L21" s="16"/>
      <c r="N21" s="43"/>
      <c r="O21" s="43"/>
      <c r="P21" s="43"/>
      <c r="R21" s="54"/>
    </row>
    <row r="22" spans="1:18" ht="13.5" customHeight="1" x14ac:dyDescent="0.15">
      <c r="A22" s="60"/>
      <c r="B22" s="60" t="str">
        <f t="shared" si="1"/>
        <v/>
      </c>
      <c r="C22" s="23"/>
      <c r="D22" s="27"/>
      <c r="E22" s="27"/>
      <c r="F22" s="49"/>
      <c r="G22" s="49"/>
      <c r="H22" s="57"/>
      <c r="I22" s="57"/>
      <c r="J22" s="57"/>
      <c r="K22" s="33" t="str">
        <f t="shared" si="2"/>
        <v>　→</v>
      </c>
      <c r="L22" s="16"/>
      <c r="N22" s="43"/>
      <c r="O22" s="43"/>
      <c r="P22" s="43"/>
      <c r="R22" s="45"/>
    </row>
    <row r="23" spans="1:18" ht="14.25" customHeight="1" x14ac:dyDescent="0.15">
      <c r="A23" s="60"/>
      <c r="B23" s="60" t="str">
        <f t="shared" si="1"/>
        <v/>
      </c>
      <c r="C23" s="23"/>
      <c r="D23" s="27"/>
      <c r="E23" s="27"/>
      <c r="F23" s="49"/>
      <c r="G23" s="49"/>
      <c r="H23" s="57"/>
      <c r="I23" s="57"/>
      <c r="J23" s="57"/>
      <c r="K23" s="34" t="str">
        <f t="shared" si="2"/>
        <v>　→</v>
      </c>
      <c r="L23" s="17"/>
      <c r="N23" s="44"/>
      <c r="O23" s="44"/>
      <c r="P23" s="44"/>
      <c r="R23" s="45"/>
    </row>
    <row r="24" spans="1:18" x14ac:dyDescent="0.15">
      <c r="A24" s="61"/>
      <c r="B24" s="61" t="str">
        <f t="shared" si="1"/>
        <v/>
      </c>
      <c r="C24" s="24"/>
      <c r="D24" s="28"/>
      <c r="E24" s="28"/>
      <c r="F24" s="50"/>
      <c r="G24" s="50"/>
      <c r="H24" s="58"/>
      <c r="I24" s="58"/>
      <c r="J24" s="58"/>
      <c r="K24" s="32" t="str">
        <f t="shared" si="2"/>
        <v>　→</v>
      </c>
      <c r="L24" s="18"/>
      <c r="N24" s="42"/>
      <c r="O24" s="42"/>
      <c r="P24" s="42"/>
      <c r="R24" s="47"/>
    </row>
    <row r="25" spans="1:18" s="40" customFormat="1" x14ac:dyDescent="0.15">
      <c r="A25" s="62"/>
      <c r="B25" s="62" t="str">
        <f t="shared" si="1"/>
        <v/>
      </c>
      <c r="C25" s="25"/>
      <c r="D25" s="29"/>
      <c r="E25" s="29"/>
      <c r="F25" s="51"/>
      <c r="G25" s="51"/>
      <c r="H25" s="59"/>
      <c r="I25" s="59"/>
      <c r="J25" s="59"/>
      <c r="K25" s="33" t="str">
        <f t="shared" si="2"/>
        <v>　→</v>
      </c>
      <c r="L25" s="16"/>
      <c r="N25" s="43"/>
      <c r="O25" s="43"/>
      <c r="P25" s="43"/>
      <c r="Q25" s="41"/>
      <c r="R25" s="46"/>
    </row>
    <row r="26" spans="1:18" x14ac:dyDescent="0.15">
      <c r="A26" s="60"/>
      <c r="B26" s="60" t="str">
        <f t="shared" si="1"/>
        <v/>
      </c>
      <c r="C26" s="23"/>
      <c r="D26" s="27"/>
      <c r="E26" s="27"/>
      <c r="F26" s="49"/>
      <c r="G26" s="49"/>
      <c r="H26" s="57"/>
      <c r="I26" s="57"/>
      <c r="J26" s="57"/>
      <c r="K26" s="33" t="str">
        <f t="shared" si="2"/>
        <v>　→</v>
      </c>
      <c r="L26" s="16"/>
      <c r="N26" s="43"/>
      <c r="O26" s="43"/>
      <c r="P26" s="43"/>
      <c r="R26" s="45"/>
    </row>
    <row r="27" spans="1:18" x14ac:dyDescent="0.15">
      <c r="A27" s="60"/>
      <c r="B27" s="60" t="str">
        <f t="shared" si="1"/>
        <v/>
      </c>
      <c r="C27" s="23"/>
      <c r="D27" s="27"/>
      <c r="E27" s="27"/>
      <c r="F27" s="49"/>
      <c r="G27" s="49"/>
      <c r="H27" s="57"/>
      <c r="I27" s="57"/>
      <c r="J27" s="57"/>
      <c r="K27" s="33" t="str">
        <f t="shared" si="2"/>
        <v>　→</v>
      </c>
      <c r="L27" s="16"/>
      <c r="N27" s="43"/>
      <c r="O27" s="43"/>
      <c r="P27" s="43"/>
      <c r="R27" s="47"/>
    </row>
    <row r="28" spans="1:18" x14ac:dyDescent="0.15">
      <c r="A28" s="60"/>
      <c r="B28" s="60" t="str">
        <f t="shared" si="1"/>
        <v/>
      </c>
      <c r="C28" s="23"/>
      <c r="D28" s="27"/>
      <c r="E28" s="27"/>
      <c r="F28" s="49"/>
      <c r="G28" s="49"/>
      <c r="H28" s="57"/>
      <c r="I28" s="57"/>
      <c r="J28" s="57"/>
      <c r="K28" s="34" t="str">
        <f t="shared" si="2"/>
        <v>　→</v>
      </c>
      <c r="L28" s="17"/>
      <c r="N28" s="44"/>
      <c r="O28" s="44"/>
      <c r="P28" s="44"/>
      <c r="R28" s="45"/>
    </row>
    <row r="29" spans="1:18" x14ac:dyDescent="0.15">
      <c r="A29" s="61"/>
      <c r="B29" s="61" t="str">
        <f t="shared" si="1"/>
        <v/>
      </c>
      <c r="C29" s="24"/>
      <c r="D29" s="28"/>
      <c r="E29" s="28"/>
      <c r="F29" s="50"/>
      <c r="G29" s="50"/>
      <c r="H29" s="58"/>
      <c r="I29" s="58"/>
      <c r="J29" s="58"/>
      <c r="K29" s="32" t="str">
        <f t="shared" si="2"/>
        <v>　→</v>
      </c>
      <c r="L29" s="18"/>
      <c r="N29" s="42"/>
      <c r="O29" s="42"/>
      <c r="P29" s="42"/>
      <c r="R29" s="47"/>
    </row>
    <row r="30" spans="1:18" ht="12" thickBot="1" x14ac:dyDescent="0.2">
      <c r="E30" s="30" t="s">
        <v>12</v>
      </c>
      <c r="F30" s="21" t="e">
        <f>AVERAGE(F9:F29)</f>
        <v>#DIV/0!</v>
      </c>
      <c r="G30" s="21" t="e">
        <f>AVERAGE(G9:G29)</f>
        <v>#DIV/0!</v>
      </c>
      <c r="H30" s="21" t="e">
        <f>AVERAGE(H9:H29)</f>
        <v>#DIV/0!</v>
      </c>
      <c r="I30" s="21" t="e">
        <f>AVERAGE(I9:I29)</f>
        <v>#DIV/0!</v>
      </c>
      <c r="J30" s="21">
        <f>AVERAGE(J9:J29)</f>
        <v>0.98695652173912995</v>
      </c>
      <c r="K30" s="33" t="str">
        <f t="shared" si="2"/>
        <v>　→</v>
      </c>
      <c r="L30" s="16"/>
      <c r="N30" s="43"/>
      <c r="O30" s="43"/>
      <c r="P30" s="43"/>
      <c r="R30" s="45"/>
    </row>
    <row r="31" spans="1:18" x14ac:dyDescent="0.15">
      <c r="F31" s="6"/>
      <c r="G31" s="6"/>
      <c r="H31" s="6"/>
      <c r="I31" s="6"/>
      <c r="J31" s="6"/>
      <c r="K31" s="33" t="str">
        <f t="shared" si="2"/>
        <v>　→</v>
      </c>
      <c r="L31" s="16"/>
      <c r="N31" s="43"/>
      <c r="O31" s="43"/>
      <c r="P31" s="43"/>
      <c r="R31" s="47"/>
    </row>
    <row r="32" spans="1:18" x14ac:dyDescent="0.15">
      <c r="K32" s="33" t="str">
        <f t="shared" si="2"/>
        <v>　→</v>
      </c>
      <c r="L32" s="16"/>
      <c r="N32" s="43"/>
      <c r="O32" s="43"/>
      <c r="P32" s="43"/>
      <c r="R32" s="45"/>
    </row>
    <row r="33" spans="11:18" ht="12" thickBot="1" x14ac:dyDescent="0.2">
      <c r="K33" s="34" t="str">
        <f t="shared" si="2"/>
        <v>　→</v>
      </c>
      <c r="L33" s="17"/>
      <c r="N33" s="44"/>
      <c r="O33" s="44"/>
      <c r="P33" s="44"/>
      <c r="R33" s="45"/>
    </row>
    <row r="34" spans="11:18" ht="12" thickBot="1" x14ac:dyDescent="0.2">
      <c r="K34" s="10" t="e">
        <f t="shared" si="2"/>
        <v>#DIV/0!</v>
      </c>
      <c r="R34" s="45"/>
    </row>
    <row r="35" spans="11:18" x14ac:dyDescent="0.15">
      <c r="R35" s="45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8">
      <formula>G18&gt;H18</formula>
    </cfRule>
  </conditionalFormatting>
  <conditionalFormatting sqref="K10:K18">
    <cfRule type="expression" dxfId="22" priority="27">
      <formula>G10&gt;H10</formula>
    </cfRule>
  </conditionalFormatting>
  <conditionalFormatting sqref="K34">
    <cfRule type="expression" dxfId="21" priority="26">
      <formula>G30&gt;H30</formula>
    </cfRule>
  </conditionalFormatting>
  <conditionalFormatting sqref="F30:I30">
    <cfRule type="expression" dxfId="20" priority="23">
      <formula>AND(0.75&lt;=F30,F30&lt;0.8)</formula>
    </cfRule>
    <cfRule type="expression" dxfId="19" priority="24">
      <formula>AND(0.65 &lt;= F30,F30&lt;0.75)</formula>
    </cfRule>
    <cfRule type="expression" dxfId="18" priority="25">
      <formula>F30 &lt; 0.65</formula>
    </cfRule>
  </conditionalFormatting>
  <conditionalFormatting sqref="K19:K20">
    <cfRule type="expression" dxfId="17" priority="22">
      <formula>G15&gt;H15</formula>
    </cfRule>
  </conditionalFormatting>
  <conditionalFormatting sqref="K9">
    <cfRule type="expression" dxfId="16" priority="21">
      <formula>G9&gt;H9</formula>
    </cfRule>
  </conditionalFormatting>
  <conditionalFormatting sqref="K21">
    <cfRule type="expression" dxfId="15" priority="20">
      <formula>G17&gt;H17</formula>
    </cfRule>
  </conditionalFormatting>
  <conditionalFormatting sqref="K23">
    <cfRule type="expression" dxfId="14" priority="19">
      <formula>G19&gt;H19</formula>
    </cfRule>
  </conditionalFormatting>
  <conditionalFormatting sqref="K24:K25">
    <cfRule type="expression" dxfId="13" priority="18">
      <formula>G20&gt;H20</formula>
    </cfRule>
  </conditionalFormatting>
  <conditionalFormatting sqref="K26">
    <cfRule type="expression" dxfId="12" priority="17">
      <formula>G22&gt;H22</formula>
    </cfRule>
  </conditionalFormatting>
  <conditionalFormatting sqref="K28">
    <cfRule type="expression" dxfId="11" priority="16">
      <formula>G24&gt;H24</formula>
    </cfRule>
  </conditionalFormatting>
  <conditionalFormatting sqref="K29:K30">
    <cfRule type="expression" dxfId="10" priority="15">
      <formula>G25&gt;H25</formula>
    </cfRule>
  </conditionalFormatting>
  <conditionalFormatting sqref="K31">
    <cfRule type="expression" dxfId="9" priority="14">
      <formula>G27&gt;H27</formula>
    </cfRule>
  </conditionalFormatting>
  <conditionalFormatting sqref="K33">
    <cfRule type="expression" dxfId="8" priority="13">
      <formula>G29&gt;H29</formula>
    </cfRule>
  </conditionalFormatting>
  <conditionalFormatting sqref="N9:P33">
    <cfRule type="cellIs" dxfId="7" priority="12" operator="equal">
      <formula>2</formula>
    </cfRule>
  </conditionalFormatting>
  <conditionalFormatting sqref="F9:J29">
    <cfRule type="expression" dxfId="6" priority="8">
      <formula>F9 &lt; 0.65</formula>
    </cfRule>
    <cfRule type="expression" dxfId="5" priority="9">
      <formula>AND(0.65 &lt;= F9,F9&lt;0.75)</formula>
    </cfRule>
    <cfRule type="expression" dxfId="4" priority="10">
      <formula>AND(0.75&lt;=F9,F9&lt;0.8)</formula>
    </cfRule>
  </conditionalFormatting>
  <conditionalFormatting sqref="F9:J29">
    <cfRule type="expression" dxfId="3" priority="11" stopIfTrue="1">
      <formula>F9 &lt; 0.85</formula>
    </cfRule>
  </conditionalFormatting>
  <conditionalFormatting sqref="J30">
    <cfRule type="expression" dxfId="2" priority="5">
      <formula>AND(0.75&lt;=J30,J30&lt;0.8)</formula>
    </cfRule>
    <cfRule type="expression" dxfId="1" priority="6">
      <formula>AND(0.65 &lt;= J30,J30&lt;0.75)</formula>
    </cfRule>
    <cfRule type="expression" dxfId="0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2年情報メディア_7月</vt:lpstr>
      <vt:lpstr>'2年情報メディア_7月'!Print_Area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2020-08-03T03:07:41Z</dcterms:modified>
</cp:coreProperties>
</file>