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anujs/Desktop/mosun resubmit/"/>
    </mc:Choice>
  </mc:AlternateContent>
  <xr:revisionPtr revIDLastSave="0" documentId="13_ncr:1_{81FFCBB7-65D7-884F-AFC3-06FD879C6BB6}" xr6:coauthVersionLast="36" xr6:coauthVersionMax="36" xr10:uidLastSave="{00000000-0000-0000-0000-000000000000}"/>
  <bookViews>
    <workbookView xWindow="460" yWindow="460" windowWidth="32880" windowHeight="1740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J71" i="1" l="1"/>
  <c r="J70" i="1"/>
  <c r="J60" i="1"/>
  <c r="J61" i="1" s="1"/>
  <c r="I60" i="1"/>
  <c r="H60" i="1"/>
  <c r="E60" i="1"/>
  <c r="E61" i="1" s="1"/>
  <c r="J59" i="1"/>
  <c r="I59" i="1"/>
  <c r="H59" i="1"/>
  <c r="E59" i="1"/>
  <c r="J54" i="1"/>
  <c r="I54" i="1"/>
  <c r="H54" i="1"/>
  <c r="E54" i="1"/>
  <c r="J53" i="1"/>
  <c r="I53" i="1"/>
  <c r="H53" i="1"/>
  <c r="E53" i="1"/>
  <c r="J48" i="1"/>
  <c r="I48" i="1"/>
  <c r="H48" i="1"/>
  <c r="E48" i="1"/>
  <c r="J47" i="1"/>
  <c r="I47" i="1"/>
  <c r="H47" i="1"/>
  <c r="E47" i="1"/>
  <c r="E62" i="1" l="1"/>
  <c r="H61" i="1"/>
  <c r="H62" i="1" s="1"/>
  <c r="J62" i="1"/>
  <c r="I61" i="1"/>
  <c r="I62" i="1" s="1"/>
</calcChain>
</file>

<file path=xl/sharedStrings.xml><?xml version="1.0" encoding="utf-8"?>
<sst xmlns="http://schemas.openxmlformats.org/spreadsheetml/2006/main" count="426" uniqueCount="250">
  <si>
    <t>VmB</t>
  </si>
  <si>
    <t>KmTB_kill</t>
  </si>
  <si>
    <t>KdrugB</t>
  </si>
  <si>
    <t>kBapop</t>
  </si>
  <si>
    <t>kBprolif</t>
  </si>
  <si>
    <t>kTprolif</t>
  </si>
  <si>
    <t>kBkill</t>
  </si>
  <si>
    <t>KdrugactT</t>
  </si>
  <si>
    <t>VmT</t>
  </si>
  <si>
    <t>KmBT_act</t>
  </si>
  <si>
    <t>kTaexit</t>
  </si>
  <si>
    <t>kTact</t>
  </si>
  <si>
    <t>fTadeact</t>
  </si>
  <si>
    <t>fTap</t>
  </si>
  <si>
    <t>Cl_tdb</t>
  </si>
  <si>
    <t>Cld_tdb</t>
  </si>
  <si>
    <t>Vc_tdb</t>
  </si>
  <si>
    <t>Vp_tdb</t>
  </si>
  <si>
    <t>kTaapop</t>
  </si>
  <si>
    <t>KTrp</t>
  </si>
  <si>
    <t>fTaprolif</t>
  </si>
  <si>
    <t>KBp</t>
  </si>
  <si>
    <t>Kp</t>
  </si>
  <si>
    <t>Vpb</t>
  </si>
  <si>
    <t>Vtissue</t>
  </si>
  <si>
    <t>fTrapop</t>
  </si>
  <si>
    <t>Trpbref_perml</t>
  </si>
  <si>
    <t>nkill</t>
  </si>
  <si>
    <t>KTrp2</t>
  </si>
  <si>
    <t>fa0</t>
  </si>
  <si>
    <t>fAICD</t>
  </si>
  <si>
    <t>Bpbref_perml</t>
  </si>
  <si>
    <t>fTa0deact</t>
  </si>
  <si>
    <t>fTa0apop</t>
  </si>
  <si>
    <t>finj</t>
  </si>
  <si>
    <t>KBp2</t>
  </si>
  <si>
    <t>Vtissue2</t>
  </si>
  <si>
    <t>Kp2</t>
  </si>
  <si>
    <t>kTrexit</t>
  </si>
  <si>
    <t>fdrug</t>
  </si>
  <si>
    <t>Vtissue3</t>
  </si>
  <si>
    <t>KTrp3</t>
  </si>
  <si>
    <t>Kp3</t>
  </si>
  <si>
    <t>KBp3</t>
  </si>
  <si>
    <t>B19no20_B1920_ratio</t>
  </si>
  <si>
    <t>kBmat_kBapop_ratio</t>
  </si>
  <si>
    <t>ndrugactT</t>
  </si>
  <si>
    <t>Cl_blin</t>
  </si>
  <si>
    <t>Vz_blin</t>
  </si>
  <si>
    <t>KdrugactT_blin</t>
  </si>
  <si>
    <t>ndrugactT_blin</t>
  </si>
  <si>
    <t>KmTB_kill_blin</t>
  </si>
  <si>
    <t>KdrugB_blin</t>
  </si>
  <si>
    <t>nkill_blin</t>
  </si>
  <si>
    <t>KmBT_act_blin</t>
  </si>
  <si>
    <t>fBkill</t>
  </si>
  <si>
    <t>fTact</t>
  </si>
  <si>
    <t>fKmTB_kill</t>
  </si>
  <si>
    <t>Kptumor</t>
  </si>
  <si>
    <t>Vtumor</t>
  </si>
  <si>
    <t>KBptumor</t>
  </si>
  <si>
    <t>KTrptumor</t>
  </si>
  <si>
    <t>tumor_on</t>
  </si>
  <si>
    <t>kBtumorprolif</t>
  </si>
  <si>
    <t>S</t>
  </si>
  <si>
    <t>Btiss_perml</t>
  </si>
  <si>
    <t>Btiss2_perml</t>
  </si>
  <si>
    <t>B19tiss3_perml</t>
  </si>
  <si>
    <t>B1920tiss3_perml</t>
  </si>
  <si>
    <t>B19no20tiss3_perml</t>
  </si>
  <si>
    <t>Btumor_perml</t>
  </si>
  <si>
    <t>Cyno</t>
  </si>
  <si>
    <t>Human</t>
  </si>
  <si>
    <t>ALL</t>
  </si>
  <si>
    <t>DLBCL</t>
  </si>
  <si>
    <t>Comments</t>
  </si>
  <si>
    <t>Estimated</t>
  </si>
  <si>
    <t>Fixed</t>
  </si>
  <si>
    <t>Fixed (in vitro data)</t>
  </si>
  <si>
    <t>The B/T rario, at which the rate is half of VmT (at high concentrations of TDB)</t>
  </si>
  <si>
    <t>Hill coefficient for the TDB portion of the Michaelis-Menten equation</t>
  </si>
  <si>
    <t>The Tact/B rario, at which the rate is half of VmB (at high concentrations of TDB)</t>
  </si>
  <si>
    <t>Hill coefficient for the Tact/B portion of the Michaelis-Menten equation</t>
  </si>
  <si>
    <t>NA</t>
  </si>
  <si>
    <t>TDB PK</t>
  </si>
  <si>
    <t>Elimination clearance of TDB</t>
  </si>
  <si>
    <t>Distribution clearance of TDB</t>
  </si>
  <si>
    <t>Central volume of distribution of TDB</t>
  </si>
  <si>
    <t>Peripheral tissue volume of distribution of TDB</t>
  </si>
  <si>
    <t>Cyno PK fit (or scaled)</t>
  </si>
  <si>
    <t>The same as 'KmBT_act'</t>
  </si>
  <si>
    <t>The B/T rario, at which the rate is half of VmT (at high concentrations of Blin)</t>
  </si>
  <si>
    <t>Hill coefficient for the Blin portion of the Michaelis-Menten equation</t>
  </si>
  <si>
    <t>The Tact/B rario, at which the rate is half of VmB (at high concentrations of Blin)</t>
  </si>
  <si>
    <t>The same as 'KmTB_kill'</t>
  </si>
  <si>
    <t>The same as 'nkill'</t>
  </si>
  <si>
    <t>Blin PK</t>
  </si>
  <si>
    <t>Systemic clearance of Blin</t>
  </si>
  <si>
    <t>Distribution volume of Blin</t>
  </si>
  <si>
    <t>Fraction of activated cells that proliferate</t>
  </si>
  <si>
    <t>PB Physiology</t>
  </si>
  <si>
    <t>Spleen Physiology</t>
  </si>
  <si>
    <t>Trtiss_perml</t>
  </si>
  <si>
    <t>Physiological volume of PB</t>
  </si>
  <si>
    <t>Physiological volume of spleen</t>
  </si>
  <si>
    <t>Partition coeff: ratio of the drug conc. in spleen to that in PB at any given time</t>
  </si>
  <si>
    <t>Calculated</t>
  </si>
  <si>
    <t>Total physiological volume of LNs</t>
  </si>
  <si>
    <t>Partition coeff: ratio of the drug conc. in LNs to that in PB at any given time</t>
  </si>
  <si>
    <t>LNs Physiology</t>
  </si>
  <si>
    <t>Baseline conc. of CD19+ B cells in BM</t>
  </si>
  <si>
    <t>Physiological volume of BM</t>
  </si>
  <si>
    <t>Partition coeff: ratio of the drug conc. in BM to that in PB at any given time</t>
  </si>
  <si>
    <t>BM Physiology</t>
  </si>
  <si>
    <t>cells/ml</t>
  </si>
  <si>
    <t>ml</t>
  </si>
  <si>
    <t>Trtiss2_perml</t>
  </si>
  <si>
    <t>Trtiss3_perml</t>
  </si>
  <si>
    <t>Trtumor_perml</t>
  </si>
  <si>
    <t>kIL6prod</t>
  </si>
  <si>
    <t>thalfIL6</t>
  </si>
  <si>
    <t>Tumor Physiology</t>
  </si>
  <si>
    <t>Production rate of IL6</t>
  </si>
  <si>
    <t>Contribution of tissue-produced IL6 to the systematic IL6 conc.</t>
  </si>
  <si>
    <t>Cytokine</t>
  </si>
  <si>
    <t>KmTB_kill and KmTB_kill_blin are multiplied by this factor (&gt;1) to compensate for the fact the tissues are not well-stirred environments like PB</t>
  </si>
  <si>
    <t>Hill coefficient for the B:T portion of the Michaelis-Menten equation</t>
  </si>
  <si>
    <t>ng/ml</t>
  </si>
  <si>
    <t>1/day</t>
  </si>
  <si>
    <t>ml/kg</t>
  </si>
  <si>
    <t>ml/kg/day</t>
  </si>
  <si>
    <t>ml/m2/day</t>
  </si>
  <si>
    <t>ml/m2</t>
  </si>
  <si>
    <t>min</t>
  </si>
  <si>
    <t>pg/day</t>
  </si>
  <si>
    <t>Half-life of IL6</t>
  </si>
  <si>
    <t>IL6_tiss_contribution</t>
  </si>
  <si>
    <t>This turns on/off the tumor compartment</t>
  </si>
  <si>
    <t>Physiological volume of tumor</t>
  </si>
  <si>
    <t>Partition coeff: ratio of the drug conc. in tumor to that in PB at any given time</t>
  </si>
  <si>
    <t>Partition coeff: ratio of the baseline conc. of CD19+CD20+ B-cells in BM to that in PB</t>
  </si>
  <si>
    <t>The ratio of maturation rate of CD19+CD20- B-cells in BM to B-cell apoptosis rate</t>
  </si>
  <si>
    <t>CD19+CD20- B-cell:CD19+CD20+ B-cell ratio in BM</t>
  </si>
  <si>
    <t>Baseline conc. of CD19+CD20+ B-cells in tumor</t>
  </si>
  <si>
    <t>Partition coeff: ratio of the baseline conc. of B-cells in tumor to that in PB</t>
  </si>
  <si>
    <t>Prliferation rate of B-cells in tumor</t>
  </si>
  <si>
    <t>TDB: B-cell kill</t>
  </si>
  <si>
    <t>Maximal rate of B-cell killing</t>
  </si>
  <si>
    <t>The TDB concentration, at which B-cell killing rate is half of VmB (at high Tact/B ratios)</t>
  </si>
  <si>
    <t>Blin: B-cell kill</t>
  </si>
  <si>
    <t>The Blin concentration, at which B-cell killing rate is half of VmB (at high Tact/B ratios)</t>
  </si>
  <si>
    <t>B-cells</t>
  </si>
  <si>
    <t>Apoptosis rate of B-cells</t>
  </si>
  <si>
    <t>Killing rate of B-cells</t>
  </si>
  <si>
    <t>kBkill is multiplied by this factor (&lt;1) to capture the less efficient killing of tissue B-cells</t>
  </si>
  <si>
    <t>Prliferation rate of B-cells</t>
  </si>
  <si>
    <t>Baseline conc. of CD19+CD20+ B-cells in spleen</t>
  </si>
  <si>
    <t>Partition coeff: ratio of the baseline conc. of B-cells in spleen to that in PB</t>
  </si>
  <si>
    <t>Baseline conc. of CD19+CD20+ B-cells in LNs</t>
  </si>
  <si>
    <t>Partition coeff: ratio of the baseline conc. of B-cells in LNs to that in PB</t>
  </si>
  <si>
    <t>Baseline conc. of CD19+CD20+ B-cells in BM</t>
  </si>
  <si>
    <t>Baseline conc. of CD19+CD20- B-cells in BM</t>
  </si>
  <si>
    <t>Partition coeff: ratio of the baseline conc. of resting CD8+ T-cells in tumor to that in PB</t>
  </si>
  <si>
    <t>TDB: T-cell act</t>
  </si>
  <si>
    <t>Maximal rate of T-cell activation</t>
  </si>
  <si>
    <t>VmT is multiplied by this factor (&lt;1) to capture the less efficient activation of tissue T-cells</t>
  </si>
  <si>
    <t>The TDB concentration, at which T-cell activation rate is half of VmT (at high B/T ratios)</t>
  </si>
  <si>
    <t>Blin: T-cell act</t>
  </si>
  <si>
    <t>The Blin concentration, at which T-cell activation rate is half of VmT (at high B/T ratios)</t>
  </si>
  <si>
    <t>T-cells</t>
  </si>
  <si>
    <t>Traficking rate of activated CD8+ T-cells from PB to tissues</t>
  </si>
  <si>
    <t>Fraction of activated CD8+ T-cells that deactivate to resting or "exhausted" CD8+ T-cells (see KTrp, KTrp2, KTrp3)</t>
  </si>
  <si>
    <t>Ratio of the partition coeff for activated CD8+ T-cells to that of resting CD8+ T-cells</t>
  </si>
  <si>
    <t>Apoptosis rate of CD69+CD8+ T-cells (activated CD8+ T-cells)</t>
  </si>
  <si>
    <t>Proliferation rate of activated CD8+ T-cells</t>
  </si>
  <si>
    <t>Ratio of the apoptosis rate of resting CD8+ T-cells to that of CD69+CD8+ T-cells</t>
  </si>
  <si>
    <t>The TDB injection effect on traficking of resting or "exhausted" CD8+ T-cells from PB to tissues</t>
  </si>
  <si>
    <t>Ratio of the placebo/TDB injection effect on traficking of activated CD8+ T-cells from PB to tissues to that of resting CD8+ T-cells</t>
  </si>
  <si>
    <t>Effect of activation-induced cell death (AICD) on CD69+CD8+ T-cells</t>
  </si>
  <si>
    <t>The placebo injection effect on traficking of resting or "exhausted" CD8+ T-cells from PB to tissues</t>
  </si>
  <si>
    <t>Baseline conc. of resting CD8+ T-cells in spleen</t>
  </si>
  <si>
    <t>Partition coeff: ratio of the baseline conc. of resting CD8+ T-cells in spleen to that in PB</t>
  </si>
  <si>
    <t>Baseline conc. of resting CD8+ T-cells in LNs</t>
  </si>
  <si>
    <t>Partition coeff: ratio of the baseline conc. of resting CD8+ T-cells in LNs to that in PB</t>
  </si>
  <si>
    <t>Baseline conc. of resting CD8+ T-cells in BM</t>
  </si>
  <si>
    <t>Partition coeff: ratio of the baseline conc. of resting CD8+ T-cells in BM to that in PB</t>
  </si>
  <si>
    <t>Baseline conc. of resting CD8+ T-cells in tumor</t>
  </si>
  <si>
    <t>Reference</t>
  </si>
  <si>
    <t>References</t>
  </si>
  <si>
    <t>1. d’Argouges, Sandrine, et al. "Combination of rituximab with blinatumomab (MT103/MEDI-538), a T cell-engaging CD19-/CD3-bispecific antibody, for highly efficient lysis of human B lymphoma cells." Leukemia research 33.3 (2009): 465-473.</t>
  </si>
  <si>
    <t>2. Brischwein, Klaus, et al. "MT110: a novel bispecific single-chain antibody construct with high efficacy in eradicating established tumors." Molecular immunology 43.8 (2006): 1129-1143.</t>
  </si>
  <si>
    <t>3. Brischwein, Klaus, et al. "Activation of T Cells by Bispecific Single-Chain Construct MT103 (MEDI-538) Is Strictly Target Cell-Dependent." (2006): 3889-3889.</t>
  </si>
  <si>
    <t>4. Hoffmann, Patrick, et al. "Serial killing of tumor cells by cytotoxic T cells redirected with a CD19‐/CD3‐bispecific single‐chain antibody construct." International journal of cancer 115.1 (2005): 98-104.</t>
  </si>
  <si>
    <t xml:space="preserve">[1-4] </t>
  </si>
  <si>
    <t>[5]</t>
  </si>
  <si>
    <t>5. Klinger, Matthias, et al. "Immunopharmacologic response of patients with B-lineage acute lymphoblastic leukemia to continuous infusion of T cell–engaging CD19/CD3-bispecific BiTE antibody blinatumomab." Blood, The Journal of the American Society of Hematology 119.26 (2012): 6226-6233.</t>
  </si>
  <si>
    <t>6. Silverman, Jerald. "A COMPENDIUM OF DRUGS USED FOR LABORATORY ANIMAL ANESTHESIA, ANALGESIA, TRANQUILIZATION AND RESTRAINT."</t>
  </si>
  <si>
    <r>
      <t>7. Morgan, Mikhail, and Murray. Clinical Anesthesiology. </t>
    </r>
    <r>
      <rPr>
        <i/>
        <sz val="12"/>
        <color rgb="FF2A2A2A"/>
        <rFont val="Calibri"/>
        <family val="2"/>
      </rPr>
      <t>3rd Edition</t>
    </r>
    <r>
      <rPr>
        <sz val="12"/>
        <color rgb="FF2A2A2A"/>
        <rFont val="Calibri"/>
        <family val="2"/>
      </rPr>
      <t>.</t>
    </r>
  </si>
  <si>
    <t>8. Schagatay, Erika. "Size matters: spleen and lung volumes predict performance in human apneic divers." Frontiers in physiology 3 (2012): 173.</t>
  </si>
  <si>
    <t>13. Fairman, Edna, and George H. Whipple. "Bone marrow volume in adult dogs." American Journal of Physiology-Legacy Content 104.2 (1933): 352-357.</t>
  </si>
  <si>
    <t>14. Hudson, G. "Bone marrow volume in guinea-pigs." Journal of anatomy 92.Pt 1 (1958): 150.</t>
  </si>
  <si>
    <t>15. Hudson, G. "Bone-marrow volume in cats." Journal of anatomy 94.Pt 2 (1960): 274.</t>
  </si>
  <si>
    <t>[13-15]</t>
  </si>
  <si>
    <t>unitless</t>
  </si>
  <si>
    <t>9. Inoue, Yusuke, et al. "Effect of breath holding on spleen volume measured by magnetic resonance imaging." PloS one 8.6 (2013).</t>
  </si>
  <si>
    <t>10. De Odorico, I., et al. "Normal splenic volumes estimated using three‐dimensional ultrasonography." Journal of ultrasound in medicine 18.3 (1999): 231-236.</t>
  </si>
  <si>
    <r>
      <t>16. Trepel, F. "Number and distribution of lymphocytes in man. A critical analysis." </t>
    </r>
    <r>
      <rPr>
        <i/>
        <sz val="12"/>
        <color rgb="FF222222"/>
        <rFont val="Calibri"/>
        <family val="2"/>
      </rPr>
      <t>Klinische Wochenschrift</t>
    </r>
    <r>
      <rPr>
        <sz val="12"/>
        <color rgb="FF222222"/>
        <rFont val="Calibri"/>
        <family val="2"/>
      </rPr>
      <t> 52.11 (1974): 511-515.</t>
    </r>
  </si>
  <si>
    <r>
      <t>17. Westermann, J., and R. Pabst. "Distribution of lymphocyte subsets and natural killer cells in the human body." </t>
    </r>
    <r>
      <rPr>
        <i/>
        <sz val="12"/>
        <color rgb="FF222222"/>
        <rFont val="Calibri"/>
        <family val="2"/>
      </rPr>
      <t>The clinical investigator</t>
    </r>
    <r>
      <rPr>
        <sz val="12"/>
        <color rgb="FF222222"/>
        <rFont val="Calibri"/>
        <family val="2"/>
      </rPr>
      <t> 70.7 (1992): 539-544.</t>
    </r>
  </si>
  <si>
    <r>
      <t>18. Blum, Katrin S., and Reinhard Pabst. "Lymphocyte numbers and subsets in the human blood: do they mirror the situation in all organs?." </t>
    </r>
    <r>
      <rPr>
        <i/>
        <sz val="12"/>
        <color rgb="FF222222"/>
        <rFont val="Calibri"/>
        <family val="2"/>
      </rPr>
      <t>Immunology letters</t>
    </r>
    <r>
      <rPr>
        <sz val="12"/>
        <color rgb="FF222222"/>
        <rFont val="Calibri"/>
        <family val="2"/>
      </rPr>
      <t> 108.1 (2007): 45-51.</t>
    </r>
  </si>
  <si>
    <t>[16-18]</t>
  </si>
  <si>
    <r>
      <t>19. Shah, Dhaval K., and Alison M. Betts. "Antibody biodistribution coefficients: inferring tissue concentrations of monoclonal antibodies based on the plasma concentrations in several preclinical species and human." </t>
    </r>
    <r>
      <rPr>
        <i/>
        <sz val="12"/>
        <color rgb="FF222222"/>
        <rFont val="Calibri"/>
        <family val="2"/>
      </rPr>
      <t>MAbs</t>
    </r>
    <r>
      <rPr>
        <sz val="12"/>
        <color rgb="FF222222"/>
        <rFont val="Calibri"/>
        <family val="2"/>
      </rPr>
      <t>. Vol. 5. No. 2. Taylor &amp; Francis, 2013.</t>
    </r>
  </si>
  <si>
    <t>[19]</t>
  </si>
  <si>
    <r>
      <t>20. De Boer, Rob J., et al. "Turnover rates of B cells, T cells, and NK cells in simian immunodeficiency virus-infected and uninfected rhesus macaques." </t>
    </r>
    <r>
      <rPr>
        <i/>
        <sz val="12"/>
        <color rgb="FF222222"/>
        <rFont val="Calibri"/>
        <family val="2"/>
      </rPr>
      <t>The Journal of Immunology</t>
    </r>
    <r>
      <rPr>
        <sz val="12"/>
        <color rgb="FF222222"/>
        <rFont val="Calibri"/>
        <family val="2"/>
      </rPr>
      <t> 170.5 (2003): 2479-2487.</t>
    </r>
  </si>
  <si>
    <r>
      <t>21. Borghans, José AM, Kiki Tesselaar, and Rob J. de Boer. "Current best estimates for the average lifespans of mouse and human leukocytes: reviewing two decades of deuterium‐labeling experiments." </t>
    </r>
    <r>
      <rPr>
        <i/>
        <sz val="12"/>
        <color rgb="FF222222"/>
        <rFont val="Calibri"/>
        <family val="2"/>
      </rPr>
      <t>Immunological reviews</t>
    </r>
    <r>
      <rPr>
        <sz val="12"/>
        <color rgb="FF222222"/>
        <rFont val="Calibri"/>
        <family val="2"/>
      </rPr>
      <t> 285.1 (2018): 233-248.</t>
    </r>
  </si>
  <si>
    <r>
      <t>22. Moir, Susan, and Anthony S. Fauci. "B cells in HIV infection and disease." </t>
    </r>
    <r>
      <rPr>
        <i/>
        <sz val="12"/>
        <color rgb="FF222222"/>
        <rFont val="Calibri"/>
        <family val="2"/>
      </rPr>
      <t>Nature Reviews Immunology</t>
    </r>
    <r>
      <rPr>
        <sz val="12"/>
        <color rgb="FF222222"/>
        <rFont val="Calibri"/>
        <family val="2"/>
      </rPr>
      <t> 9.4 (2009): 235-245.</t>
    </r>
  </si>
  <si>
    <t>[20-22]</t>
  </si>
  <si>
    <t>Traficking rate of resting or post-activeted CD8+ T-cells from PB to tissues</t>
  </si>
  <si>
    <t>Conversion rate of post-activated CD8+ T-cells to resting CD8+ T-cells</t>
  </si>
  <si>
    <t>Conversion rate of resting or post-activated CD8+ T-cells to activated CD8+ T-cells (and vice versa)</t>
  </si>
  <si>
    <t>Ratio of the apoptosis rate of post-activated CD8+ T-cells to that of CD69+CD8+ T-cells</t>
  </si>
  <si>
    <t>[6-7, 23]</t>
  </si>
  <si>
    <t>[8-10, 23]</t>
  </si>
  <si>
    <r>
      <t>11. Dietrich, Christoph F., et al. "Mediastinal lymph nodes demonstrated by mediastinal sonography: activity marker in patients with cystic fibrosis." </t>
    </r>
    <r>
      <rPr>
        <i/>
        <sz val="12"/>
        <color rgb="FF222222"/>
        <rFont val="Calibri"/>
        <family val="2"/>
      </rPr>
      <t>Journal of clinical ultrasound</t>
    </r>
    <r>
      <rPr>
        <sz val="12"/>
        <color rgb="FF222222"/>
        <rFont val="Calibri"/>
        <family val="2"/>
      </rPr>
      <t> 27.1 (1999): 9-14.</t>
    </r>
  </si>
  <si>
    <r>
      <t>12. Dietrich, CF, et al. "Sonographic detection of lymph nodes in the hepatoduodenal ligament." </t>
    </r>
    <r>
      <rPr>
        <i/>
        <sz val="12"/>
        <color rgb="FF222222"/>
        <rFont val="Calibri"/>
        <family val="2"/>
      </rPr>
      <t>DMW-German Medical Weekly</t>
    </r>
    <r>
      <rPr>
        <sz val="12"/>
        <color rgb="FF222222"/>
        <rFont val="Calibri"/>
        <family val="2"/>
      </rPr>
      <t> Bulletin 122.42 (1997): 1269-1274.</t>
    </r>
  </si>
  <si>
    <r>
      <t>23. Davies, Brian, and Tim Morris. "Physiological parameters in laboratory animals and humans." </t>
    </r>
    <r>
      <rPr>
        <i/>
        <sz val="12"/>
        <color rgb="FF222222"/>
        <rFont val="Calibri"/>
        <family val="2"/>
      </rPr>
      <t>Pharmaceutical research</t>
    </r>
    <r>
      <rPr>
        <sz val="12"/>
        <color rgb="FF222222"/>
        <rFont val="Calibri"/>
        <family val="2"/>
      </rPr>
      <t> 10.7 (1993): 1093-1095.</t>
    </r>
  </si>
  <si>
    <r>
      <t>24. Shah, Dhaval K., and Alison M. Betts. "Towards a platform PBPK model to characterize the plasma and tissue disposition of monoclonal antibodies in preclinical species and human." </t>
    </r>
    <r>
      <rPr>
        <i/>
        <sz val="12"/>
        <color rgb="FF222222"/>
        <rFont val="Calibri"/>
        <family val="2"/>
      </rPr>
      <t>Journal of pharmacokinetics and pharmacodynamics</t>
    </r>
    <r>
      <rPr>
        <sz val="12"/>
        <color rgb="FF222222"/>
        <rFont val="Calibri"/>
        <family val="2"/>
      </rPr>
      <t> 39.1 (2012): 67-86.</t>
    </r>
  </si>
  <si>
    <t>[11-12, 24]</t>
  </si>
  <si>
    <r>
      <t>25. Tolo Diebkilé, Aïssata, et al. "Characteristics and Results of the Management of Diffuse Large B-Cell Lymphomas: The Experience of Côte d'Ivoire." </t>
    </r>
    <r>
      <rPr>
        <i/>
        <sz val="12"/>
        <color rgb="FF222222"/>
        <rFont val="Calibri"/>
        <family val="2"/>
      </rPr>
      <t>Advances in hematology</t>
    </r>
    <r>
      <rPr>
        <sz val="12"/>
        <color rgb="FF222222"/>
        <rFont val="Calibri"/>
        <family val="2"/>
      </rPr>
      <t> 2012 (2012).</t>
    </r>
  </si>
  <si>
    <t>26. Roesch, Katja, Dirk Hasenclever, and Markus Scholz. "Modelling lymphoma therapy and outcome." Bulletin of mathematical biology 76.2 (2014): 401-430.</t>
  </si>
  <si>
    <t>[25, 26]</t>
  </si>
  <si>
    <t>27. Tateishi, Ukihide, et al. "Prognostic significance of metabolic tumor burden by positron emission tomography/computed tomography in patients with relapsed/refractory diffuse large B‐cell lymphoma." Cancer science 106.2 (2015): 186-193.</t>
  </si>
  <si>
    <r>
      <t>28. Scott, David W., and Randy D. Gascoyne. "The tumour microenvironment in B cell lymphomas." </t>
    </r>
    <r>
      <rPr>
        <i/>
        <sz val="12"/>
        <color rgb="FF222222"/>
        <rFont val="Calibri"/>
        <family val="2"/>
      </rPr>
      <t>Nature Reviews Cancer</t>
    </r>
    <r>
      <rPr>
        <sz val="12"/>
        <color rgb="FF222222"/>
        <rFont val="Calibri"/>
        <family val="2"/>
      </rPr>
      <t> 14.8 (2014): 517-534.</t>
    </r>
  </si>
  <si>
    <t>[27, 28]</t>
  </si>
  <si>
    <t>29. Loken, Michael R., et al. "Flow cytometric analysis of human bone marrow. II. Normal B lymphocyte development." (1987): 1316-1324.</t>
  </si>
  <si>
    <t>30. Rego, Eduardo Magalhães, et al. "Age‐related changes of lymphocyte subsets in normal bone marrow biopsies." Cytometry: The Journal of the International Society for Analytical Cytology 34.1 (1998): 22-29.</t>
  </si>
  <si>
    <t>[29, 30]</t>
  </si>
  <si>
    <t>[16-18, 29, 30]</t>
  </si>
  <si>
    <t>[17, 31, 32]</t>
  </si>
  <si>
    <r>
      <t>31. Smith, M. E., and W. L. Ford. "The recirculating lymphocyte pool of the rat: a systematic description of the migratory behaviour of recirculating lymphocytes." </t>
    </r>
    <r>
      <rPr>
        <i/>
        <sz val="12"/>
        <color rgb="FF222222"/>
        <rFont val="Calibri"/>
        <family val="2"/>
      </rPr>
      <t>Immunology</t>
    </r>
    <r>
      <rPr>
        <sz val="12"/>
        <color rgb="FF222222"/>
        <rFont val="Calibri"/>
        <family val="2"/>
      </rPr>
      <t> 49.1 (1983): 83.</t>
    </r>
  </si>
  <si>
    <r>
      <t>32. Ford, W. L., and S. J. Simmonds. "The tempo of lymphocyte recirculation from blood to lymph in the rat." </t>
    </r>
    <r>
      <rPr>
        <i/>
        <sz val="12"/>
        <color rgb="FF222222"/>
        <rFont val="Calibri"/>
        <family val="2"/>
      </rPr>
      <t>Cell Proliferation</t>
    </r>
    <r>
      <rPr>
        <sz val="12"/>
        <color rgb="FF222222"/>
        <rFont val="Calibri"/>
        <family val="2"/>
      </rPr>
      <t> 5.2 (1972): 175-189.</t>
    </r>
  </si>
  <si>
    <t>Fixed (Lit.)</t>
  </si>
  <si>
    <t>Estimated (Lit.)</t>
  </si>
  <si>
    <t>Fixed (Data &amp; Lit.)</t>
  </si>
  <si>
    <t>Fixed (Internal Data &amp; Lit.)</t>
  </si>
  <si>
    <t>Cyno_LB</t>
  </si>
  <si>
    <t>Cyno_UB</t>
  </si>
  <si>
    <t>GROUP</t>
  </si>
  <si>
    <t>NAME</t>
  </si>
  <si>
    <t>UNITS</t>
  </si>
  <si>
    <t>DEFINITION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</si>
</sst>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name val="Calibri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name val="Calibri (Body)_x0000_"/>
    </font>
    <font>
      <b/>
      <sz val="12"/>
      <color theme="1"/>
      <name val="Calibri (Body)_x0000_"/>
    </font>
    <font>
      <sz val="12"/>
      <name val="Calibri (Body)_x0000_"/>
    </font>
    <font>
      <sz val="12"/>
      <color theme="1"/>
      <name val="Calibri (Body)_x0000_"/>
    </font>
    <font>
      <sz val="12"/>
      <color rgb="FF000000"/>
      <name val="Calibri (Body)_x0000_"/>
    </font>
    <font>
      <sz val="12"/>
      <color rgb="FF222222"/>
      <name val="Calibri (Body)_x0000_"/>
    </font>
    <font>
      <sz val="12"/>
      <name val="Calibri"/>
      <family val="2"/>
      <scheme val="minor"/>
    </font>
    <font>
      <sz val="11"/>
      <name val="Calibri"/>
      <family val="2"/>
    </font>
    <font>
      <sz val="13"/>
      <color rgb="FF222222"/>
      <name val="Arial"/>
      <family val="2"/>
    </font>
    <font>
      <sz val="13"/>
      <color rgb="FF777777"/>
      <name val="Arial"/>
      <family val="2"/>
    </font>
    <font>
      <sz val="12"/>
      <name val="Calibri"/>
      <family val="2"/>
    </font>
    <font>
      <sz val="12"/>
      <color rgb="FF2A2A2A"/>
      <name val="Calibri"/>
      <family val="2"/>
    </font>
    <font>
      <i/>
      <sz val="12"/>
      <color rgb="FF2A2A2A"/>
      <name val="Calibri"/>
      <family val="2"/>
    </font>
    <font>
      <sz val="12"/>
      <color rgb="FF222222"/>
      <name val="Calibri"/>
      <family val="2"/>
    </font>
    <font>
      <i/>
      <sz val="12"/>
      <color rgb="FF22222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5" fillId="0" borderId="0" xfId="0" applyFont="1"/>
    <xf numFmtId="0" fontId="5" fillId="0" borderId="1" xfId="0" applyFont="1" applyBorder="1"/>
    <xf numFmtId="0" fontId="6" fillId="0" borderId="1" xfId="0" applyFont="1" applyBorder="1" applyAlignment="1">
      <alignment vertical="center" wrapText="1"/>
    </xf>
    <xf numFmtId="0" fontId="12" fillId="0" borderId="0" xfId="0" applyFont="1"/>
    <xf numFmtId="0" fontId="10" fillId="0" borderId="0" xfId="0" applyFont="1"/>
    <xf numFmtId="0" fontId="13" fillId="0" borderId="0" xfId="0" applyFont="1"/>
    <xf numFmtId="0" fontId="9" fillId="0" borderId="0" xfId="0" applyFont="1" applyFill="1" applyAlignment="1">
      <alignment horizontal="center"/>
    </xf>
    <xf numFmtId="11" fontId="9" fillId="0" borderId="0" xfId="0" applyNumberFormat="1" applyFont="1" applyFill="1" applyAlignment="1">
      <alignment horizontal="center"/>
    </xf>
    <xf numFmtId="0" fontId="3" fillId="0" borderId="1" xfId="0" applyFont="1" applyBorder="1"/>
    <xf numFmtId="0" fontId="13" fillId="0" borderId="1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49" fontId="5" fillId="0" borderId="5" xfId="0" applyNumberFormat="1" applyFont="1" applyBorder="1" applyAlignment="1">
      <alignment vertical="center"/>
    </xf>
    <xf numFmtId="49" fontId="5" fillId="0" borderId="5" xfId="0" applyNumberFormat="1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2" fontId="5" fillId="0" borderId="5" xfId="0" applyNumberFormat="1" applyFont="1" applyBorder="1" applyAlignment="1">
      <alignment horizontal="center" vertical="center"/>
    </xf>
    <xf numFmtId="2" fontId="5" fillId="2" borderId="5" xfId="0" applyNumberFormat="1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2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1" xfId="0" applyNumberFormat="1" applyFont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5" fillId="0" borderId="1" xfId="0" applyNumberFormat="1" applyFont="1" applyBorder="1" applyAlignment="1">
      <alignment vertical="center" wrapText="1"/>
    </xf>
    <xf numFmtId="2" fontId="5" fillId="0" borderId="0" xfId="0" applyNumberFormat="1" applyFont="1" applyAlignment="1">
      <alignment horizontal="center" vertical="center"/>
    </xf>
    <xf numFmtId="49" fontId="5" fillId="0" borderId="4" xfId="0" applyNumberFormat="1" applyFont="1" applyBorder="1" applyAlignment="1">
      <alignment vertical="center"/>
    </xf>
    <xf numFmtId="49" fontId="5" fillId="0" borderId="4" xfId="0" applyNumberFormat="1" applyFont="1" applyFill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2" fontId="5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2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1" xfId="0" applyFont="1" applyFill="1" applyBorder="1" applyAlignment="1">
      <alignment vertical="center" wrapText="1"/>
    </xf>
    <xf numFmtId="2" fontId="5" fillId="2" borderId="4" xfId="0" applyNumberFormat="1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vertical="center" wrapText="1"/>
    </xf>
    <xf numFmtId="0" fontId="6" fillId="0" borderId="5" xfId="0" quotePrefix="1" applyFont="1" applyBorder="1" applyAlignment="1">
      <alignment vertical="center" wrapText="1"/>
    </xf>
    <xf numFmtId="11" fontId="9" fillId="0" borderId="1" xfId="0" applyNumberFormat="1" applyFont="1" applyFill="1" applyBorder="1" applyAlignment="1">
      <alignment vertical="center"/>
    </xf>
    <xf numFmtId="0" fontId="7" fillId="0" borderId="1" xfId="0" quotePrefix="1" applyFont="1" applyBorder="1" applyAlignment="1">
      <alignment vertical="center" wrapText="1"/>
    </xf>
    <xf numFmtId="0" fontId="6" fillId="0" borderId="1" xfId="0" quotePrefix="1" applyFont="1" applyBorder="1" applyAlignment="1">
      <alignment vertical="center" wrapText="1"/>
    </xf>
    <xf numFmtId="49" fontId="5" fillId="0" borderId="1" xfId="0" quotePrefix="1" applyNumberFormat="1" applyFont="1" applyFill="1" applyBorder="1" applyAlignment="1">
      <alignment vertical="center"/>
    </xf>
    <xf numFmtId="0" fontId="6" fillId="0" borderId="4" xfId="0" quotePrefix="1" applyFont="1" applyBorder="1" applyAlignment="1">
      <alignment vertical="center" wrapText="1"/>
    </xf>
    <xf numFmtId="0" fontId="5" fillId="0" borderId="5" xfId="0" quotePrefix="1" applyFont="1" applyBorder="1" applyAlignment="1">
      <alignment vertical="center"/>
    </xf>
    <xf numFmtId="0" fontId="5" fillId="0" borderId="1" xfId="0" quotePrefix="1" applyFont="1" applyBorder="1" applyAlignment="1">
      <alignment vertical="center"/>
    </xf>
    <xf numFmtId="0" fontId="8" fillId="0" borderId="4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2" fontId="5" fillId="0" borderId="4" xfId="0" applyNumberFormat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vertical="center" wrapText="1"/>
    </xf>
    <xf numFmtId="0" fontId="2" fillId="0" borderId="1" xfId="0" quotePrefix="1" applyFont="1" applyFill="1" applyBorder="1" applyAlignment="1">
      <alignment vertical="center" wrapText="1"/>
    </xf>
    <xf numFmtId="49" fontId="5" fillId="0" borderId="6" xfId="0" applyNumberFormat="1" applyFont="1" applyFill="1" applyBorder="1" applyAlignment="1">
      <alignment vertical="center"/>
    </xf>
    <xf numFmtId="49" fontId="5" fillId="0" borderId="4" xfId="0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49" fontId="5" fillId="0" borderId="0" xfId="0" applyNumberFormat="1" applyFont="1" applyFill="1" applyAlignment="1">
      <alignment vertical="center"/>
    </xf>
    <xf numFmtId="0" fontId="5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3" fillId="0" borderId="7" xfId="0" applyFont="1" applyBorder="1"/>
    <xf numFmtId="49" fontId="3" fillId="0" borderId="8" xfId="0" applyNumberFormat="1" applyFont="1" applyBorder="1" applyAlignment="1">
      <alignment vertical="center"/>
    </xf>
    <xf numFmtId="49" fontId="3" fillId="0" borderId="8" xfId="0" applyNumberFormat="1" applyFont="1" applyFill="1" applyBorder="1" applyAlignment="1">
      <alignment vertical="center"/>
    </xf>
    <xf numFmtId="0" fontId="4" fillId="0" borderId="8" xfId="0" applyFont="1" applyBorder="1" applyAlignment="1">
      <alignment vertical="center" wrapText="1"/>
    </xf>
    <xf numFmtId="2" fontId="3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4" fillId="0" borderId="11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center"/>
    </xf>
    <xf numFmtId="2" fontId="5" fillId="0" borderId="1" xfId="0" applyNumberFormat="1" applyFont="1" applyBorder="1" applyAlignment="1">
      <alignment vertical="center"/>
    </xf>
    <xf numFmtId="2" fontId="9" fillId="0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2" fontId="5" fillId="0" borderId="1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/>
    </xf>
    <xf numFmtId="11" fontId="5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" fillId="0" borderId="12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1"/>
  <sheetViews>
    <sheetView tabSelected="1" zoomScale="113" zoomScaleNormal="113" workbookViewId="0">
      <selection activeCell="D21" sqref="D21"/>
    </sheetView>
  </sheetViews>
  <sheetFormatPr baseColWidth="10" defaultColWidth="8.83203125" defaultRowHeight="16"/>
  <cols>
    <col min="1" max="1" width="16" style="2" bestFit="1" customWidth="1"/>
    <col min="2" max="2" width="19.5" style="60" customWidth="1"/>
    <col min="3" max="3" width="10.5" style="25" bestFit="1" customWidth="1"/>
    <col min="4" max="4" width="78.5" style="62" customWidth="1"/>
    <col min="5" max="5" width="14" style="27" bestFit="1" customWidth="1"/>
    <col min="6" max="6" width="12" style="35" customWidth="1"/>
    <col min="7" max="7" width="11.83203125" style="36" customWidth="1"/>
    <col min="8" max="8" width="13" style="27" bestFit="1" customWidth="1"/>
    <col min="9" max="9" width="12" style="27" bestFit="1" customWidth="1"/>
    <col min="10" max="10" width="14" style="27" bestFit="1" customWidth="1"/>
    <col min="11" max="11" width="24" style="23" customWidth="1"/>
    <col min="12" max="12" width="12.6640625" style="23" customWidth="1"/>
    <col min="13" max="16384" width="8.83203125" style="1"/>
  </cols>
  <sheetData>
    <row r="1" spans="1:15" ht="17">
      <c r="A1" s="66" t="s">
        <v>246</v>
      </c>
      <c r="B1" s="67" t="s">
        <v>247</v>
      </c>
      <c r="C1" s="68" t="s">
        <v>248</v>
      </c>
      <c r="D1" s="69" t="s">
        <v>249</v>
      </c>
      <c r="E1" s="70" t="s">
        <v>71</v>
      </c>
      <c r="F1" s="70" t="s">
        <v>244</v>
      </c>
      <c r="G1" s="71" t="s">
        <v>245</v>
      </c>
      <c r="H1" s="70" t="s">
        <v>72</v>
      </c>
      <c r="I1" s="70" t="s">
        <v>73</v>
      </c>
      <c r="J1" s="70" t="s">
        <v>74</v>
      </c>
      <c r="K1" s="71" t="s">
        <v>75</v>
      </c>
      <c r="L1" s="72" t="s">
        <v>187</v>
      </c>
    </row>
    <row r="2" spans="1:15" ht="17">
      <c r="A2" s="73" t="s">
        <v>163</v>
      </c>
      <c r="B2" s="15" t="s">
        <v>8</v>
      </c>
      <c r="C2" s="16" t="s">
        <v>203</v>
      </c>
      <c r="D2" s="17" t="s">
        <v>164</v>
      </c>
      <c r="E2" s="18">
        <v>0.9</v>
      </c>
      <c r="F2" s="19"/>
      <c r="G2" s="20"/>
      <c r="H2" s="18">
        <v>0.9</v>
      </c>
      <c r="I2" s="18">
        <v>0.9</v>
      </c>
      <c r="J2" s="21">
        <v>0.9</v>
      </c>
      <c r="K2" s="22" t="s">
        <v>78</v>
      </c>
      <c r="L2" s="74"/>
      <c r="M2"/>
      <c r="N2" s="7"/>
      <c r="O2" s="7"/>
    </row>
    <row r="3" spans="1:15" ht="17">
      <c r="A3" s="73"/>
      <c r="B3" s="24" t="s">
        <v>56</v>
      </c>
      <c r="C3" s="25" t="s">
        <v>203</v>
      </c>
      <c r="D3" s="26" t="s">
        <v>165</v>
      </c>
      <c r="E3" s="21">
        <v>0.25</v>
      </c>
      <c r="F3" s="21">
        <v>0.1</v>
      </c>
      <c r="G3" s="21">
        <v>0.4</v>
      </c>
      <c r="H3" s="21">
        <v>0.25</v>
      </c>
      <c r="I3" s="21">
        <v>0.25</v>
      </c>
      <c r="J3" s="21">
        <v>0.25</v>
      </c>
      <c r="K3" s="22" t="s">
        <v>76</v>
      </c>
      <c r="L3" s="74"/>
    </row>
    <row r="4" spans="1:15" ht="17">
      <c r="A4" s="73"/>
      <c r="B4" s="24" t="s">
        <v>9</v>
      </c>
      <c r="C4" s="25" t="s">
        <v>203</v>
      </c>
      <c r="D4" s="3" t="s">
        <v>79</v>
      </c>
      <c r="E4" s="21">
        <v>0.71599999999999997</v>
      </c>
      <c r="F4" s="21">
        <v>0.4</v>
      </c>
      <c r="G4" s="21">
        <v>1</v>
      </c>
      <c r="H4" s="21">
        <v>0.71599999999999997</v>
      </c>
      <c r="I4" s="21">
        <v>0.71599999999999997</v>
      </c>
      <c r="J4" s="21">
        <v>0.71599999999999997</v>
      </c>
      <c r="K4" s="22" t="s">
        <v>76</v>
      </c>
      <c r="L4" s="74"/>
    </row>
    <row r="5" spans="1:15" ht="17">
      <c r="A5" s="73"/>
      <c r="B5" s="24" t="s">
        <v>46</v>
      </c>
      <c r="C5" s="25" t="s">
        <v>203</v>
      </c>
      <c r="D5" s="3" t="s">
        <v>80</v>
      </c>
      <c r="E5" s="21">
        <v>0.8</v>
      </c>
      <c r="F5" s="21">
        <v>0.7</v>
      </c>
      <c r="G5" s="21">
        <v>0.9</v>
      </c>
      <c r="H5" s="21">
        <v>0.8</v>
      </c>
      <c r="I5" s="21">
        <v>0.8</v>
      </c>
      <c r="J5" s="21">
        <v>0.8</v>
      </c>
      <c r="K5" s="22" t="s">
        <v>76</v>
      </c>
      <c r="L5" s="74"/>
    </row>
    <row r="6" spans="1:15" ht="17">
      <c r="A6" s="73"/>
      <c r="B6" s="24" t="s">
        <v>64</v>
      </c>
      <c r="C6" s="25" t="s">
        <v>203</v>
      </c>
      <c r="D6" s="3" t="s">
        <v>126</v>
      </c>
      <c r="E6" s="21">
        <v>1.4</v>
      </c>
      <c r="F6" s="21">
        <v>1.3</v>
      </c>
      <c r="G6" s="21">
        <v>1.5</v>
      </c>
      <c r="H6" s="21">
        <v>1.4</v>
      </c>
      <c r="I6" s="21">
        <v>1.4</v>
      </c>
      <c r="J6" s="21">
        <v>1.4</v>
      </c>
      <c r="K6" s="22" t="s">
        <v>76</v>
      </c>
      <c r="L6" s="74"/>
      <c r="M6"/>
      <c r="N6" s="7"/>
      <c r="O6" s="7"/>
    </row>
    <row r="7" spans="1:15" ht="17">
      <c r="A7" s="75"/>
      <c r="B7" s="28" t="s">
        <v>7</v>
      </c>
      <c r="C7" s="29" t="s">
        <v>127</v>
      </c>
      <c r="D7" s="30" t="s">
        <v>166</v>
      </c>
      <c r="E7" s="31">
        <v>130.083</v>
      </c>
      <c r="F7" s="32">
        <v>100</v>
      </c>
      <c r="G7" s="33">
        <v>300</v>
      </c>
      <c r="H7" s="31">
        <v>130.083</v>
      </c>
      <c r="I7" s="31">
        <v>130.083</v>
      </c>
      <c r="J7" s="31">
        <v>130.083</v>
      </c>
      <c r="K7" s="34" t="s">
        <v>76</v>
      </c>
      <c r="L7" s="76"/>
    </row>
    <row r="8" spans="1:15" ht="17">
      <c r="A8" s="77" t="s">
        <v>146</v>
      </c>
      <c r="B8" s="24" t="s">
        <v>0</v>
      </c>
      <c r="C8" s="25" t="s">
        <v>203</v>
      </c>
      <c r="D8" s="17" t="s">
        <v>147</v>
      </c>
      <c r="E8" s="21">
        <v>0.95</v>
      </c>
      <c r="F8" s="78"/>
      <c r="G8" s="60"/>
      <c r="H8" s="21">
        <v>0.95</v>
      </c>
      <c r="I8" s="21">
        <v>0.95</v>
      </c>
      <c r="J8" s="21">
        <v>0.95</v>
      </c>
      <c r="K8" s="22" t="s">
        <v>78</v>
      </c>
      <c r="L8" s="74"/>
    </row>
    <row r="9" spans="1:15" ht="17">
      <c r="A9" s="73"/>
      <c r="B9" s="24" t="s">
        <v>1</v>
      </c>
      <c r="C9" s="25" t="s">
        <v>203</v>
      </c>
      <c r="D9" s="3" t="s">
        <v>81</v>
      </c>
      <c r="E9" s="21">
        <v>0.75</v>
      </c>
      <c r="F9" s="79">
        <v>0.6</v>
      </c>
      <c r="G9" s="21">
        <v>0.9</v>
      </c>
      <c r="H9" s="21">
        <v>0.75</v>
      </c>
      <c r="I9" s="21">
        <v>0.75</v>
      </c>
      <c r="J9" s="21">
        <v>0.75</v>
      </c>
      <c r="K9" s="22" t="s">
        <v>76</v>
      </c>
      <c r="L9" s="74"/>
    </row>
    <row r="10" spans="1:15" ht="34">
      <c r="A10" s="73"/>
      <c r="B10" s="24" t="s">
        <v>57</v>
      </c>
      <c r="C10" s="25" t="s">
        <v>203</v>
      </c>
      <c r="D10" s="26" t="s">
        <v>125</v>
      </c>
      <c r="E10" s="21">
        <v>10</v>
      </c>
      <c r="F10" s="21">
        <v>8</v>
      </c>
      <c r="G10" s="21">
        <v>12</v>
      </c>
      <c r="H10" s="21">
        <v>10</v>
      </c>
      <c r="I10" s="21">
        <v>10</v>
      </c>
      <c r="J10" s="21">
        <v>10</v>
      </c>
      <c r="K10" s="22" t="s">
        <v>76</v>
      </c>
      <c r="L10" s="74"/>
    </row>
    <row r="11" spans="1:15" ht="17">
      <c r="A11" s="73"/>
      <c r="B11" s="24" t="s">
        <v>27</v>
      </c>
      <c r="C11" s="25" t="s">
        <v>203</v>
      </c>
      <c r="D11" s="3" t="s">
        <v>82</v>
      </c>
      <c r="E11" s="21">
        <v>1.0269999999999999</v>
      </c>
      <c r="F11" s="21">
        <v>0.9</v>
      </c>
      <c r="G11" s="21">
        <v>1.1000000000000001</v>
      </c>
      <c r="H11" s="21">
        <v>1.0269999999999999</v>
      </c>
      <c r="I11" s="21">
        <v>1.0269999999999999</v>
      </c>
      <c r="J11" s="21">
        <v>1.0269999999999999</v>
      </c>
      <c r="K11" s="22" t="s">
        <v>76</v>
      </c>
      <c r="L11" s="74"/>
    </row>
    <row r="12" spans="1:15" ht="17">
      <c r="A12" s="75"/>
      <c r="B12" s="28" t="s">
        <v>2</v>
      </c>
      <c r="C12" s="29" t="s">
        <v>127</v>
      </c>
      <c r="D12" s="30" t="s">
        <v>148</v>
      </c>
      <c r="E12" s="31">
        <v>1.302</v>
      </c>
      <c r="F12" s="21">
        <v>0.5</v>
      </c>
      <c r="G12" s="21">
        <v>3.9060000000000001</v>
      </c>
      <c r="H12" s="31">
        <v>1.302</v>
      </c>
      <c r="I12" s="31">
        <v>1.302</v>
      </c>
      <c r="J12" s="31">
        <v>1.302</v>
      </c>
      <c r="K12" s="34" t="s">
        <v>76</v>
      </c>
      <c r="L12" s="76"/>
    </row>
    <row r="13" spans="1:15" ht="17">
      <c r="A13" s="77" t="s">
        <v>84</v>
      </c>
      <c r="B13" s="24" t="s">
        <v>14</v>
      </c>
      <c r="C13" s="25" t="s">
        <v>130</v>
      </c>
      <c r="D13" s="37" t="s">
        <v>85</v>
      </c>
      <c r="E13" s="21">
        <v>8.5</v>
      </c>
      <c r="F13" s="80"/>
      <c r="G13" s="81"/>
      <c r="H13" s="21">
        <v>5.4</v>
      </c>
      <c r="I13" s="21">
        <v>5.4</v>
      </c>
      <c r="J13" s="21">
        <v>5.4</v>
      </c>
      <c r="K13" s="22" t="s">
        <v>89</v>
      </c>
      <c r="L13" s="74"/>
    </row>
    <row r="14" spans="1:15" ht="17">
      <c r="A14" s="73"/>
      <c r="B14" s="24" t="s">
        <v>15</v>
      </c>
      <c r="C14" s="25" t="s">
        <v>130</v>
      </c>
      <c r="D14" s="37" t="s">
        <v>86</v>
      </c>
      <c r="E14" s="21">
        <v>24.17</v>
      </c>
      <c r="F14" s="80"/>
      <c r="G14" s="81"/>
      <c r="H14" s="21">
        <v>24.17</v>
      </c>
      <c r="I14" s="21">
        <v>24.17</v>
      </c>
      <c r="J14" s="21">
        <v>24.17</v>
      </c>
      <c r="K14" s="22" t="s">
        <v>89</v>
      </c>
      <c r="L14" s="74"/>
    </row>
    <row r="15" spans="1:15" ht="17">
      <c r="A15" s="73"/>
      <c r="B15" s="24" t="s">
        <v>16</v>
      </c>
      <c r="C15" s="25" t="s">
        <v>129</v>
      </c>
      <c r="D15" s="3" t="s">
        <v>87</v>
      </c>
      <c r="E15" s="21">
        <v>36.78</v>
      </c>
      <c r="F15" s="80"/>
      <c r="G15" s="81"/>
      <c r="H15" s="21">
        <v>36.78</v>
      </c>
      <c r="I15" s="21">
        <v>36.78</v>
      </c>
      <c r="J15" s="21">
        <v>36.78</v>
      </c>
      <c r="K15" s="22" t="s">
        <v>89</v>
      </c>
      <c r="L15" s="74"/>
    </row>
    <row r="16" spans="1:15" ht="17">
      <c r="A16" s="75"/>
      <c r="B16" s="28" t="s">
        <v>17</v>
      </c>
      <c r="C16" s="29" t="s">
        <v>129</v>
      </c>
      <c r="D16" s="30" t="s">
        <v>88</v>
      </c>
      <c r="E16" s="31">
        <v>173.47</v>
      </c>
      <c r="F16" s="38"/>
      <c r="G16" s="39"/>
      <c r="H16" s="31">
        <v>173.47</v>
      </c>
      <c r="I16" s="31">
        <v>173.47</v>
      </c>
      <c r="J16" s="31">
        <v>173.47</v>
      </c>
      <c r="K16" s="34" t="s">
        <v>89</v>
      </c>
      <c r="L16" s="76"/>
    </row>
    <row r="17" spans="1:16" ht="17">
      <c r="A17" s="77" t="s">
        <v>167</v>
      </c>
      <c r="B17" s="24" t="s">
        <v>54</v>
      </c>
      <c r="C17" s="25" t="s">
        <v>203</v>
      </c>
      <c r="D17" s="3" t="s">
        <v>91</v>
      </c>
      <c r="E17" s="21">
        <v>0.71599999999999997</v>
      </c>
      <c r="F17" s="80"/>
      <c r="G17" s="81"/>
      <c r="H17" s="21">
        <v>0.71599999999999997</v>
      </c>
      <c r="I17" s="21">
        <v>0.71599999999999997</v>
      </c>
      <c r="J17" s="21">
        <v>0.71599999999999997</v>
      </c>
      <c r="K17" s="40" t="s">
        <v>90</v>
      </c>
      <c r="L17" s="74"/>
      <c r="M17"/>
      <c r="N17" s="7"/>
      <c r="O17" s="8"/>
    </row>
    <row r="18" spans="1:16" ht="17">
      <c r="A18" s="73"/>
      <c r="B18" s="24" t="s">
        <v>50</v>
      </c>
      <c r="C18" s="25" t="s">
        <v>203</v>
      </c>
      <c r="D18" s="3" t="s">
        <v>92</v>
      </c>
      <c r="E18" s="21">
        <v>1</v>
      </c>
      <c r="F18" s="80"/>
      <c r="G18" s="81"/>
      <c r="H18" s="21">
        <v>1</v>
      </c>
      <c r="I18" s="21">
        <v>1</v>
      </c>
      <c r="J18" s="21">
        <v>1</v>
      </c>
      <c r="K18" s="41" t="s">
        <v>77</v>
      </c>
      <c r="L18" s="74"/>
      <c r="M18"/>
      <c r="N18"/>
      <c r="O18"/>
      <c r="P18"/>
    </row>
    <row r="19" spans="1:16" ht="17">
      <c r="A19" s="75"/>
      <c r="B19" s="28" t="s">
        <v>49</v>
      </c>
      <c r="C19" s="29" t="s">
        <v>127</v>
      </c>
      <c r="D19" s="30" t="s">
        <v>168</v>
      </c>
      <c r="E19" s="31">
        <v>0.1</v>
      </c>
      <c r="F19" s="38"/>
      <c r="G19" s="39"/>
      <c r="H19" s="31">
        <v>0.1</v>
      </c>
      <c r="I19" s="31">
        <v>0.1</v>
      </c>
      <c r="J19" s="31">
        <v>0.1</v>
      </c>
      <c r="K19" s="42" t="s">
        <v>240</v>
      </c>
      <c r="L19" s="76" t="s">
        <v>193</v>
      </c>
      <c r="M19"/>
      <c r="N19"/>
      <c r="O19"/>
      <c r="P19"/>
    </row>
    <row r="20" spans="1:16" ht="17">
      <c r="A20" s="77" t="s">
        <v>149</v>
      </c>
      <c r="B20" s="24" t="s">
        <v>51</v>
      </c>
      <c r="C20" s="25" t="s">
        <v>203</v>
      </c>
      <c r="D20" s="3" t="s">
        <v>93</v>
      </c>
      <c r="E20" s="82">
        <v>0.75</v>
      </c>
      <c r="F20" s="80"/>
      <c r="G20" s="81"/>
      <c r="H20" s="82">
        <v>0.75</v>
      </c>
      <c r="I20" s="82">
        <v>0.75</v>
      </c>
      <c r="J20" s="82">
        <v>0.75</v>
      </c>
      <c r="K20" s="40" t="s">
        <v>94</v>
      </c>
      <c r="L20" s="74" t="s">
        <v>193</v>
      </c>
      <c r="M20"/>
      <c r="N20"/>
      <c r="O20"/>
      <c r="P20"/>
    </row>
    <row r="21" spans="1:16" ht="17">
      <c r="A21" s="73"/>
      <c r="B21" s="24" t="s">
        <v>53</v>
      </c>
      <c r="C21" s="25" t="s">
        <v>203</v>
      </c>
      <c r="D21" s="3" t="s">
        <v>82</v>
      </c>
      <c r="E21" s="82">
        <v>1.0269999999999999</v>
      </c>
      <c r="F21" s="80"/>
      <c r="G21" s="81"/>
      <c r="H21" s="82">
        <v>1.0269999999999999</v>
      </c>
      <c r="I21" s="82">
        <v>1.0269999999999999</v>
      </c>
      <c r="J21" s="82">
        <v>1.0269999999999999</v>
      </c>
      <c r="K21" s="41" t="s">
        <v>95</v>
      </c>
      <c r="L21" s="74"/>
      <c r="M21"/>
      <c r="N21"/>
      <c r="O21"/>
      <c r="P21"/>
    </row>
    <row r="22" spans="1:16" ht="17">
      <c r="A22" s="75"/>
      <c r="B22" s="28" t="s">
        <v>52</v>
      </c>
      <c r="C22" s="29" t="s">
        <v>127</v>
      </c>
      <c r="D22" s="30" t="s">
        <v>150</v>
      </c>
      <c r="E22" s="32">
        <v>0.15</v>
      </c>
      <c r="F22" s="38"/>
      <c r="G22" s="39"/>
      <c r="H22" s="32">
        <v>0.15</v>
      </c>
      <c r="I22" s="32">
        <v>0.15</v>
      </c>
      <c r="J22" s="32">
        <v>0.15</v>
      </c>
      <c r="K22" s="33" t="s">
        <v>240</v>
      </c>
      <c r="L22" s="76" t="s">
        <v>193</v>
      </c>
      <c r="M22"/>
      <c r="N22"/>
      <c r="O22"/>
      <c r="P22"/>
    </row>
    <row r="23" spans="1:16" ht="17">
      <c r="A23" s="83" t="s">
        <v>96</v>
      </c>
      <c r="B23" s="24" t="s">
        <v>47</v>
      </c>
      <c r="C23" s="25" t="s">
        <v>131</v>
      </c>
      <c r="D23" s="17" t="s">
        <v>97</v>
      </c>
      <c r="E23" s="21">
        <v>22300</v>
      </c>
      <c r="F23" s="80"/>
      <c r="G23" s="81"/>
      <c r="H23" s="21">
        <v>22300</v>
      </c>
      <c r="I23" s="21">
        <v>22300</v>
      </c>
      <c r="J23" s="21">
        <v>22300</v>
      </c>
      <c r="K23" s="41" t="s">
        <v>240</v>
      </c>
      <c r="L23" s="74" t="s">
        <v>194</v>
      </c>
      <c r="M23"/>
      <c r="N23"/>
      <c r="O23"/>
      <c r="P23"/>
    </row>
    <row r="24" spans="1:16" ht="17">
      <c r="A24" s="84"/>
      <c r="B24" s="28" t="s">
        <v>48</v>
      </c>
      <c r="C24" s="29" t="s">
        <v>132</v>
      </c>
      <c r="D24" s="30" t="s">
        <v>98</v>
      </c>
      <c r="E24" s="31">
        <v>1610</v>
      </c>
      <c r="F24" s="38"/>
      <c r="G24" s="39"/>
      <c r="H24" s="31">
        <v>1610</v>
      </c>
      <c r="I24" s="31">
        <v>1610</v>
      </c>
      <c r="J24" s="31">
        <v>1610</v>
      </c>
      <c r="K24" s="42" t="s">
        <v>240</v>
      </c>
      <c r="L24" s="76" t="s">
        <v>194</v>
      </c>
    </row>
    <row r="25" spans="1:16" ht="17">
      <c r="A25" s="83" t="s">
        <v>151</v>
      </c>
      <c r="B25" s="24" t="s">
        <v>3</v>
      </c>
      <c r="C25" s="25" t="s">
        <v>128</v>
      </c>
      <c r="D25" s="17" t="s">
        <v>152</v>
      </c>
      <c r="E25" s="21">
        <v>0.02</v>
      </c>
      <c r="F25" s="79">
        <v>0.01</v>
      </c>
      <c r="G25" s="85">
        <v>0.04</v>
      </c>
      <c r="H25" s="21">
        <v>0.02</v>
      </c>
      <c r="I25" s="21">
        <v>0.02</v>
      </c>
      <c r="J25" s="21">
        <v>0.02</v>
      </c>
      <c r="K25" s="22" t="s">
        <v>241</v>
      </c>
      <c r="L25" s="74" t="s">
        <v>215</v>
      </c>
    </row>
    <row r="26" spans="1:16" ht="17">
      <c r="A26" s="86"/>
      <c r="B26" s="24" t="s">
        <v>6</v>
      </c>
      <c r="C26" s="25" t="s">
        <v>128</v>
      </c>
      <c r="D26" s="3" t="s">
        <v>153</v>
      </c>
      <c r="E26" s="21">
        <v>275.18900000000002</v>
      </c>
      <c r="F26" s="79">
        <v>225</v>
      </c>
      <c r="G26" s="79">
        <v>500</v>
      </c>
      <c r="H26" s="21">
        <v>275.18900000000002</v>
      </c>
      <c r="I26" s="21">
        <v>275.18900000000002</v>
      </c>
      <c r="J26" s="21">
        <v>275.18900000000002</v>
      </c>
      <c r="K26" s="22" t="s">
        <v>76</v>
      </c>
      <c r="L26" s="74"/>
    </row>
    <row r="27" spans="1:16" ht="17">
      <c r="A27" s="86"/>
      <c r="B27" s="24" t="s">
        <v>55</v>
      </c>
      <c r="C27" s="25" t="s">
        <v>203</v>
      </c>
      <c r="D27" s="26" t="s">
        <v>154</v>
      </c>
      <c r="E27" s="21">
        <v>0.1</v>
      </c>
      <c r="F27" s="79">
        <v>5.0000000000000001E-3</v>
      </c>
      <c r="G27" s="85">
        <v>0.4</v>
      </c>
      <c r="H27" s="21">
        <v>0.1</v>
      </c>
      <c r="I27" s="21">
        <v>0.1</v>
      </c>
      <c r="J27" s="21">
        <v>0.1</v>
      </c>
      <c r="K27" s="22" t="s">
        <v>76</v>
      </c>
      <c r="L27" s="74"/>
    </row>
    <row r="28" spans="1:16" ht="17">
      <c r="A28" s="84"/>
      <c r="B28" s="28" t="s">
        <v>4</v>
      </c>
      <c r="C28" s="29" t="s">
        <v>128</v>
      </c>
      <c r="D28" s="43" t="s">
        <v>155</v>
      </c>
      <c r="E28" s="31">
        <v>0.05</v>
      </c>
      <c r="F28" s="32">
        <v>0.01</v>
      </c>
      <c r="G28" s="33">
        <v>0.06</v>
      </c>
      <c r="H28" s="31">
        <v>0.05</v>
      </c>
      <c r="I28" s="31">
        <v>0.05</v>
      </c>
      <c r="J28" s="31">
        <v>0.05</v>
      </c>
      <c r="K28" s="34" t="s">
        <v>76</v>
      </c>
      <c r="L28" s="87"/>
    </row>
    <row r="29" spans="1:16" ht="17">
      <c r="A29" s="83" t="s">
        <v>169</v>
      </c>
      <c r="B29" s="24" t="s">
        <v>5</v>
      </c>
      <c r="C29" s="25" t="s">
        <v>203</v>
      </c>
      <c r="D29" s="44" t="s">
        <v>99</v>
      </c>
      <c r="E29" s="21">
        <v>0.7</v>
      </c>
      <c r="F29" s="80"/>
      <c r="G29" s="81"/>
      <c r="H29" s="21">
        <v>0.7</v>
      </c>
      <c r="I29" s="21">
        <v>0.7</v>
      </c>
      <c r="J29" s="21">
        <v>0.7</v>
      </c>
      <c r="K29" s="41" t="s">
        <v>77</v>
      </c>
      <c r="L29" s="74"/>
    </row>
    <row r="30" spans="1:16" ht="17">
      <c r="A30" s="86"/>
      <c r="B30" s="24" t="s">
        <v>10</v>
      </c>
      <c r="C30" s="45" t="s">
        <v>128</v>
      </c>
      <c r="D30" s="46" t="s">
        <v>170</v>
      </c>
      <c r="E30" s="21">
        <v>0.123</v>
      </c>
      <c r="F30" s="79">
        <v>0.1</v>
      </c>
      <c r="G30" s="79">
        <v>0.36899999999999999</v>
      </c>
      <c r="H30" s="21">
        <v>0.123</v>
      </c>
      <c r="I30" s="21">
        <v>0.123</v>
      </c>
      <c r="J30" s="21">
        <v>0.123</v>
      </c>
      <c r="K30" s="22" t="s">
        <v>76</v>
      </c>
      <c r="L30" s="74"/>
      <c r="M30"/>
      <c r="N30" s="7"/>
      <c r="O30" s="7"/>
    </row>
    <row r="31" spans="1:16" ht="34">
      <c r="A31" s="86"/>
      <c r="B31" s="24" t="s">
        <v>11</v>
      </c>
      <c r="C31" s="45" t="s">
        <v>128</v>
      </c>
      <c r="D31" s="37" t="s">
        <v>218</v>
      </c>
      <c r="E31" s="21">
        <v>9.8279999999999994</v>
      </c>
      <c r="F31" s="79">
        <v>5</v>
      </c>
      <c r="G31" s="21">
        <v>10</v>
      </c>
      <c r="H31" s="21">
        <v>9.8279999999999994</v>
      </c>
      <c r="I31" s="21">
        <v>9.8279999999999994</v>
      </c>
      <c r="J31" s="21">
        <v>9.8279999999999994</v>
      </c>
      <c r="K31" s="22" t="s">
        <v>76</v>
      </c>
      <c r="L31" s="74"/>
    </row>
    <row r="32" spans="1:16" ht="34">
      <c r="A32" s="86"/>
      <c r="B32" s="24" t="s">
        <v>12</v>
      </c>
      <c r="C32" s="25" t="s">
        <v>203</v>
      </c>
      <c r="D32" s="37" t="s">
        <v>171</v>
      </c>
      <c r="E32" s="21">
        <v>5.0000000000000001E-3</v>
      </c>
      <c r="F32" s="79">
        <v>1.6666666666666668E-3</v>
      </c>
      <c r="G32" s="21">
        <v>0.1</v>
      </c>
      <c r="H32" s="21">
        <v>5.0000000000000001E-3</v>
      </c>
      <c r="I32" s="21">
        <v>5.0000000000000001E-3</v>
      </c>
      <c r="J32" s="21">
        <v>5.0000000000000001E-3</v>
      </c>
      <c r="K32" s="22" t="s">
        <v>76</v>
      </c>
      <c r="L32" s="74"/>
    </row>
    <row r="33" spans="1:12" ht="17">
      <c r="A33" s="86"/>
      <c r="B33" s="24" t="s">
        <v>13</v>
      </c>
      <c r="C33" s="25" t="s">
        <v>203</v>
      </c>
      <c r="D33" s="37" t="s">
        <v>172</v>
      </c>
      <c r="E33" s="21">
        <v>3.7730000000000001</v>
      </c>
      <c r="F33" s="79">
        <v>1.2576666666666667</v>
      </c>
      <c r="G33" s="21">
        <v>10</v>
      </c>
      <c r="H33" s="21">
        <v>3.7730000000000001</v>
      </c>
      <c r="I33" s="21">
        <v>3.7730000000000001</v>
      </c>
      <c r="J33" s="21">
        <v>3.7730000000000001</v>
      </c>
      <c r="K33" s="22" t="s">
        <v>76</v>
      </c>
      <c r="L33" s="74"/>
    </row>
    <row r="34" spans="1:12" ht="17">
      <c r="A34" s="86"/>
      <c r="B34" s="24" t="s">
        <v>18</v>
      </c>
      <c r="C34" s="45" t="s">
        <v>128</v>
      </c>
      <c r="D34" s="3" t="s">
        <v>173</v>
      </c>
      <c r="E34" s="21">
        <v>6.0999999999999999E-2</v>
      </c>
      <c r="F34" s="79">
        <v>2.0333333333333332E-2</v>
      </c>
      <c r="G34" s="21">
        <v>0.183</v>
      </c>
      <c r="H34" s="21">
        <v>6.0999999999999999E-2</v>
      </c>
      <c r="I34" s="21">
        <v>6.0999999999999999E-2</v>
      </c>
      <c r="J34" s="21">
        <v>6.0999999999999999E-2</v>
      </c>
      <c r="K34" s="22" t="s">
        <v>76</v>
      </c>
      <c r="L34" s="74"/>
    </row>
    <row r="35" spans="1:12" ht="17">
      <c r="A35" s="86"/>
      <c r="B35" s="24" t="s">
        <v>20</v>
      </c>
      <c r="C35" s="45" t="s">
        <v>128</v>
      </c>
      <c r="D35" s="47" t="s">
        <v>174</v>
      </c>
      <c r="E35" s="21">
        <v>2.1059999999999999</v>
      </c>
      <c r="F35" s="79">
        <v>0.70199999999999996</v>
      </c>
      <c r="G35" s="21">
        <v>6.3179999999999996</v>
      </c>
      <c r="H35" s="21">
        <v>2.1059999999999999</v>
      </c>
      <c r="I35" s="21">
        <v>2.1059999999999999</v>
      </c>
      <c r="J35" s="21">
        <v>2.1059999999999999</v>
      </c>
      <c r="K35" s="22" t="s">
        <v>76</v>
      </c>
      <c r="L35" s="74"/>
    </row>
    <row r="36" spans="1:12" ht="17">
      <c r="A36" s="86"/>
      <c r="B36" s="24" t="s">
        <v>25</v>
      </c>
      <c r="C36" s="25" t="s">
        <v>203</v>
      </c>
      <c r="D36" s="3" t="s">
        <v>175</v>
      </c>
      <c r="E36" s="21">
        <v>0.2</v>
      </c>
      <c r="F36" s="79">
        <v>6.6666666666666666E-2</v>
      </c>
      <c r="G36" s="21">
        <v>1</v>
      </c>
      <c r="H36" s="21">
        <v>0.2</v>
      </c>
      <c r="I36" s="21">
        <v>0.2</v>
      </c>
      <c r="J36" s="21">
        <v>0.2</v>
      </c>
      <c r="K36" s="22" t="s">
        <v>241</v>
      </c>
      <c r="L36" s="74" t="s">
        <v>215</v>
      </c>
    </row>
    <row r="37" spans="1:12" ht="17">
      <c r="A37" s="86"/>
      <c r="B37" s="24" t="s">
        <v>38</v>
      </c>
      <c r="C37" s="45" t="s">
        <v>128</v>
      </c>
      <c r="D37" s="46" t="s">
        <v>216</v>
      </c>
      <c r="E37" s="21">
        <v>4.4999999999999998E-2</v>
      </c>
      <c r="F37" s="79">
        <v>0.01</v>
      </c>
      <c r="G37" s="21">
        <v>0.09</v>
      </c>
      <c r="H37" s="21">
        <v>4.4999999999999998E-2</v>
      </c>
      <c r="I37" s="21">
        <v>4.4999999999999998E-2</v>
      </c>
      <c r="J37" s="21">
        <v>4.4999999999999998E-2</v>
      </c>
      <c r="K37" s="22" t="s">
        <v>241</v>
      </c>
      <c r="L37" s="74" t="s">
        <v>237</v>
      </c>
    </row>
    <row r="38" spans="1:12" ht="19" customHeight="1">
      <c r="A38" s="86"/>
      <c r="B38" s="24" t="s">
        <v>39</v>
      </c>
      <c r="C38" s="25" t="s">
        <v>203</v>
      </c>
      <c r="D38" s="3" t="s">
        <v>176</v>
      </c>
      <c r="E38" s="21">
        <v>6.3838999999999997</v>
      </c>
      <c r="F38" s="80"/>
      <c r="G38" s="81"/>
      <c r="H38" s="21">
        <v>6.3838999999999997</v>
      </c>
      <c r="I38" s="21">
        <v>6.3838999999999997</v>
      </c>
      <c r="J38" s="21">
        <v>6.3838999999999997</v>
      </c>
      <c r="K38" s="22" t="s">
        <v>76</v>
      </c>
      <c r="L38" s="74"/>
    </row>
    <row r="39" spans="1:12" ht="34">
      <c r="A39" s="86"/>
      <c r="B39" s="24" t="s">
        <v>29</v>
      </c>
      <c r="C39" s="25" t="s">
        <v>203</v>
      </c>
      <c r="D39" s="3" t="s">
        <v>177</v>
      </c>
      <c r="E39" s="21">
        <v>2E-3</v>
      </c>
      <c r="F39" s="79">
        <v>1E-3</v>
      </c>
      <c r="G39" s="21">
        <v>0.01</v>
      </c>
      <c r="H39" s="21">
        <v>2E-3</v>
      </c>
      <c r="I39" s="21">
        <v>2E-3</v>
      </c>
      <c r="J39" s="21">
        <v>2E-3</v>
      </c>
      <c r="K39" s="22" t="s">
        <v>76</v>
      </c>
      <c r="L39" s="74"/>
    </row>
    <row r="40" spans="1:12" ht="17">
      <c r="A40" s="86"/>
      <c r="B40" s="24" t="s">
        <v>30</v>
      </c>
      <c r="C40" s="25" t="s">
        <v>203</v>
      </c>
      <c r="D40" s="37" t="s">
        <v>178</v>
      </c>
      <c r="E40" s="21">
        <v>1.4970000000000001</v>
      </c>
      <c r="F40" s="79">
        <v>1</v>
      </c>
      <c r="G40" s="21">
        <v>4.5</v>
      </c>
      <c r="H40" s="21">
        <v>1.4970000000000001</v>
      </c>
      <c r="I40" s="21">
        <v>1.4970000000000001</v>
      </c>
      <c r="J40" s="21">
        <v>1.4970000000000001</v>
      </c>
      <c r="K40" s="22" t="s">
        <v>76</v>
      </c>
      <c r="L40" s="74"/>
    </row>
    <row r="41" spans="1:12" ht="17">
      <c r="A41" s="86"/>
      <c r="B41" s="24" t="s">
        <v>32</v>
      </c>
      <c r="C41" s="45" t="s">
        <v>128</v>
      </c>
      <c r="D41" s="37" t="s">
        <v>217</v>
      </c>
      <c r="E41" s="21">
        <v>1E-3</v>
      </c>
      <c r="F41" s="79">
        <v>1E-3</v>
      </c>
      <c r="G41" s="21">
        <v>0.1</v>
      </c>
      <c r="H41" s="21">
        <v>1E-3</v>
      </c>
      <c r="I41" s="21">
        <v>1E-3</v>
      </c>
      <c r="J41" s="21">
        <v>1E-3</v>
      </c>
      <c r="K41" s="22" t="s">
        <v>76</v>
      </c>
      <c r="L41" s="74"/>
    </row>
    <row r="42" spans="1:12" ht="17">
      <c r="A42" s="86"/>
      <c r="B42" s="24" t="s">
        <v>33</v>
      </c>
      <c r="C42" s="25" t="s">
        <v>203</v>
      </c>
      <c r="D42" s="3" t="s">
        <v>219</v>
      </c>
      <c r="E42" s="21">
        <v>2.0190000000000001</v>
      </c>
      <c r="F42" s="79">
        <v>0.67300000000000004</v>
      </c>
      <c r="G42" s="21">
        <v>5</v>
      </c>
      <c r="H42" s="21">
        <v>2.0190000000000001</v>
      </c>
      <c r="I42" s="21">
        <v>2.0190000000000001</v>
      </c>
      <c r="J42" s="21">
        <v>2.0190000000000001</v>
      </c>
      <c r="K42" s="22" t="s">
        <v>76</v>
      </c>
      <c r="L42" s="74"/>
    </row>
    <row r="43" spans="1:12" ht="34">
      <c r="A43" s="84"/>
      <c r="B43" s="28" t="s">
        <v>34</v>
      </c>
      <c r="C43" s="29" t="s">
        <v>203</v>
      </c>
      <c r="D43" s="30" t="s">
        <v>179</v>
      </c>
      <c r="E43" s="31">
        <v>1</v>
      </c>
      <c r="F43" s="38"/>
      <c r="G43" s="39"/>
      <c r="H43" s="31">
        <v>1</v>
      </c>
      <c r="I43" s="31">
        <v>1</v>
      </c>
      <c r="J43" s="31">
        <v>1</v>
      </c>
      <c r="K43" s="34" t="s">
        <v>76</v>
      </c>
      <c r="L43" s="76"/>
    </row>
    <row r="44" spans="1:12" ht="17">
      <c r="A44" s="83" t="s">
        <v>100</v>
      </c>
      <c r="B44" s="24" t="s">
        <v>26</v>
      </c>
      <c r="C44" s="48" t="s">
        <v>114</v>
      </c>
      <c r="D44" s="17" t="s">
        <v>180</v>
      </c>
      <c r="E44" s="88">
        <v>2000000</v>
      </c>
      <c r="F44" s="80"/>
      <c r="G44" s="81"/>
      <c r="H44" s="88">
        <v>500000</v>
      </c>
      <c r="I44" s="88">
        <v>200000</v>
      </c>
      <c r="J44" s="88">
        <v>500000</v>
      </c>
      <c r="K44" s="41" t="s">
        <v>242</v>
      </c>
      <c r="L44" s="74" t="s">
        <v>209</v>
      </c>
    </row>
    <row r="45" spans="1:12" ht="17">
      <c r="A45" s="86"/>
      <c r="B45" s="24" t="s">
        <v>31</v>
      </c>
      <c r="C45" s="48" t="s">
        <v>114</v>
      </c>
      <c r="D45" s="3" t="s">
        <v>156</v>
      </c>
      <c r="E45" s="88">
        <v>1000000</v>
      </c>
      <c r="F45" s="80"/>
      <c r="G45" s="81"/>
      <c r="H45" s="88">
        <v>500000</v>
      </c>
      <c r="I45" s="88">
        <v>70000</v>
      </c>
      <c r="J45" s="88">
        <v>500000</v>
      </c>
      <c r="K45" s="41" t="s">
        <v>242</v>
      </c>
      <c r="L45" s="74" t="s">
        <v>209</v>
      </c>
    </row>
    <row r="46" spans="1:12" ht="17">
      <c r="A46" s="84"/>
      <c r="B46" s="28" t="s">
        <v>23</v>
      </c>
      <c r="C46" s="29" t="s">
        <v>115</v>
      </c>
      <c r="D46" s="49" t="s">
        <v>103</v>
      </c>
      <c r="E46" s="31">
        <v>380</v>
      </c>
      <c r="F46" s="38"/>
      <c r="G46" s="39"/>
      <c r="H46" s="31">
        <v>5000</v>
      </c>
      <c r="I46" s="31">
        <v>5000</v>
      </c>
      <c r="J46" s="31">
        <v>5000</v>
      </c>
      <c r="K46" s="42" t="s">
        <v>240</v>
      </c>
      <c r="L46" s="76" t="s">
        <v>220</v>
      </c>
    </row>
    <row r="47" spans="1:12" ht="17">
      <c r="A47" s="83" t="s">
        <v>101</v>
      </c>
      <c r="B47" s="50" t="s">
        <v>102</v>
      </c>
      <c r="C47" s="48" t="s">
        <v>114</v>
      </c>
      <c r="D47" s="17" t="s">
        <v>180</v>
      </c>
      <c r="E47" s="88">
        <f t="shared" ref="E47:J48" si="0">E44*E50</f>
        <v>1000000000</v>
      </c>
      <c r="F47" s="80"/>
      <c r="G47" s="81"/>
      <c r="H47" s="88">
        <f t="shared" si="0"/>
        <v>100000000</v>
      </c>
      <c r="I47" s="88">
        <f t="shared" si="0"/>
        <v>40000000</v>
      </c>
      <c r="J47" s="88">
        <f t="shared" si="0"/>
        <v>100000000</v>
      </c>
      <c r="K47" s="41" t="s">
        <v>242</v>
      </c>
      <c r="L47" s="74" t="s">
        <v>209</v>
      </c>
    </row>
    <row r="48" spans="1:12" ht="17">
      <c r="A48" s="86"/>
      <c r="B48" s="51" t="s">
        <v>65</v>
      </c>
      <c r="C48" s="48" t="s">
        <v>114</v>
      </c>
      <c r="D48" s="3" t="s">
        <v>156</v>
      </c>
      <c r="E48" s="88">
        <f t="shared" si="0"/>
        <v>900000000</v>
      </c>
      <c r="F48" s="80"/>
      <c r="G48" s="81"/>
      <c r="H48" s="88">
        <f t="shared" si="0"/>
        <v>166500000</v>
      </c>
      <c r="I48" s="88">
        <f t="shared" si="0"/>
        <v>23310000</v>
      </c>
      <c r="J48" s="88">
        <f t="shared" si="0"/>
        <v>166500000</v>
      </c>
      <c r="K48" s="41" t="s">
        <v>242</v>
      </c>
      <c r="L48" s="74" t="s">
        <v>209</v>
      </c>
    </row>
    <row r="49" spans="1:12" ht="17">
      <c r="A49" s="86"/>
      <c r="B49" s="24" t="s">
        <v>24</v>
      </c>
      <c r="C49" s="25" t="s">
        <v>115</v>
      </c>
      <c r="D49" s="47" t="s">
        <v>104</v>
      </c>
      <c r="E49" s="21">
        <v>7</v>
      </c>
      <c r="F49" s="80"/>
      <c r="G49" s="81"/>
      <c r="H49" s="21">
        <v>210</v>
      </c>
      <c r="I49" s="21">
        <v>210</v>
      </c>
      <c r="J49" s="21">
        <v>210</v>
      </c>
      <c r="K49" s="41" t="s">
        <v>240</v>
      </c>
      <c r="L49" s="74" t="s">
        <v>221</v>
      </c>
    </row>
    <row r="50" spans="1:12" ht="17">
      <c r="A50" s="86"/>
      <c r="B50" s="24" t="s">
        <v>19</v>
      </c>
      <c r="C50" s="25" t="s">
        <v>203</v>
      </c>
      <c r="D50" s="89" t="s">
        <v>181</v>
      </c>
      <c r="E50" s="21">
        <v>500</v>
      </c>
      <c r="F50" s="80"/>
      <c r="G50" s="81"/>
      <c r="H50" s="21">
        <v>200</v>
      </c>
      <c r="I50" s="21">
        <v>200</v>
      </c>
      <c r="J50" s="21">
        <v>200</v>
      </c>
      <c r="K50" s="22" t="s">
        <v>106</v>
      </c>
      <c r="L50" s="74"/>
    </row>
    <row r="51" spans="1:12" ht="17">
      <c r="A51" s="86"/>
      <c r="B51" s="24" t="s">
        <v>21</v>
      </c>
      <c r="C51" s="25" t="s">
        <v>203</v>
      </c>
      <c r="D51" s="89" t="s">
        <v>157</v>
      </c>
      <c r="E51" s="21">
        <v>900</v>
      </c>
      <c r="F51" s="80"/>
      <c r="G51" s="81"/>
      <c r="H51" s="21">
        <v>333</v>
      </c>
      <c r="I51" s="21">
        <v>333</v>
      </c>
      <c r="J51" s="21">
        <v>333</v>
      </c>
      <c r="K51" s="22" t="s">
        <v>106</v>
      </c>
      <c r="L51" s="74"/>
    </row>
    <row r="52" spans="1:12" ht="17">
      <c r="A52" s="84"/>
      <c r="B52" s="28" t="s">
        <v>22</v>
      </c>
      <c r="C52" s="29" t="s">
        <v>203</v>
      </c>
      <c r="D52" s="52" t="s">
        <v>105</v>
      </c>
      <c r="E52" s="31">
        <v>0.14000000000000001</v>
      </c>
      <c r="F52" s="38"/>
      <c r="G52" s="39"/>
      <c r="H52" s="31">
        <v>0.14000000000000001</v>
      </c>
      <c r="I52" s="31">
        <v>0.14000000000000001</v>
      </c>
      <c r="J52" s="31">
        <v>0.14000000000000001</v>
      </c>
      <c r="K52" s="42" t="s">
        <v>240</v>
      </c>
      <c r="L52" s="76" t="s">
        <v>211</v>
      </c>
    </row>
    <row r="53" spans="1:12" ht="17">
      <c r="A53" s="83" t="s">
        <v>109</v>
      </c>
      <c r="B53" s="50" t="s">
        <v>116</v>
      </c>
      <c r="C53" s="48" t="s">
        <v>114</v>
      </c>
      <c r="D53" s="53" t="s">
        <v>182</v>
      </c>
      <c r="E53" s="88">
        <f t="shared" ref="E53:J54" si="1">E44*E56</f>
        <v>1000000000</v>
      </c>
      <c r="F53" s="80"/>
      <c r="G53" s="81"/>
      <c r="H53" s="88">
        <f t="shared" si="1"/>
        <v>95000000</v>
      </c>
      <c r="I53" s="88">
        <f t="shared" si="1"/>
        <v>38000000</v>
      </c>
      <c r="J53" s="88">
        <f t="shared" si="1"/>
        <v>95000000</v>
      </c>
      <c r="K53" s="41" t="s">
        <v>242</v>
      </c>
      <c r="L53" s="74" t="s">
        <v>209</v>
      </c>
    </row>
    <row r="54" spans="1:12" ht="17">
      <c r="A54" s="86"/>
      <c r="B54" s="51" t="s">
        <v>66</v>
      </c>
      <c r="C54" s="48" t="s">
        <v>114</v>
      </c>
      <c r="D54" s="54" t="s">
        <v>158</v>
      </c>
      <c r="E54" s="88">
        <f t="shared" si="1"/>
        <v>600000000</v>
      </c>
      <c r="F54" s="80"/>
      <c r="G54" s="81"/>
      <c r="H54" s="88">
        <f t="shared" si="1"/>
        <v>95000000</v>
      </c>
      <c r="I54" s="88">
        <f t="shared" si="1"/>
        <v>13300000</v>
      </c>
      <c r="J54" s="88">
        <f t="shared" si="1"/>
        <v>95000000</v>
      </c>
      <c r="K54" s="41" t="s">
        <v>242</v>
      </c>
      <c r="L54" s="74" t="s">
        <v>209</v>
      </c>
    </row>
    <row r="55" spans="1:12" ht="17">
      <c r="A55" s="86"/>
      <c r="B55" s="24" t="s">
        <v>36</v>
      </c>
      <c r="C55" s="25" t="s">
        <v>115</v>
      </c>
      <c r="D55" s="54" t="s">
        <v>107</v>
      </c>
      <c r="E55" s="21">
        <v>25</v>
      </c>
      <c r="F55" s="80"/>
      <c r="G55" s="81"/>
      <c r="H55" s="21">
        <v>400</v>
      </c>
      <c r="I55" s="21">
        <v>400</v>
      </c>
      <c r="J55" s="21">
        <v>400</v>
      </c>
      <c r="K55" s="41" t="s">
        <v>240</v>
      </c>
      <c r="L55" s="74" t="s">
        <v>226</v>
      </c>
    </row>
    <row r="56" spans="1:12" ht="17">
      <c r="A56" s="86"/>
      <c r="B56" s="24" t="s">
        <v>28</v>
      </c>
      <c r="C56" s="25" t="s">
        <v>203</v>
      </c>
      <c r="D56" s="89" t="s">
        <v>159</v>
      </c>
      <c r="E56" s="21">
        <v>500</v>
      </c>
      <c r="F56" s="80"/>
      <c r="G56" s="81"/>
      <c r="H56" s="21">
        <v>190</v>
      </c>
      <c r="I56" s="21">
        <v>190</v>
      </c>
      <c r="J56" s="21">
        <v>190</v>
      </c>
      <c r="K56" s="22" t="s">
        <v>106</v>
      </c>
      <c r="L56" s="74"/>
    </row>
    <row r="57" spans="1:12" ht="17">
      <c r="A57" s="86"/>
      <c r="B57" s="24" t="s">
        <v>35</v>
      </c>
      <c r="C57" s="25" t="s">
        <v>203</v>
      </c>
      <c r="D57" s="89" t="s">
        <v>183</v>
      </c>
      <c r="E57" s="21">
        <v>600</v>
      </c>
      <c r="F57" s="80"/>
      <c r="G57" s="81"/>
      <c r="H57" s="21">
        <v>190</v>
      </c>
      <c r="I57" s="21">
        <v>190</v>
      </c>
      <c r="J57" s="21">
        <v>190</v>
      </c>
      <c r="K57" s="22" t="s">
        <v>106</v>
      </c>
      <c r="L57" s="74"/>
    </row>
    <row r="58" spans="1:12" ht="17">
      <c r="A58" s="84"/>
      <c r="B58" s="24" t="s">
        <v>37</v>
      </c>
      <c r="C58" s="29" t="s">
        <v>203</v>
      </c>
      <c r="D58" s="89" t="s">
        <v>108</v>
      </c>
      <c r="E58" s="31">
        <v>7.0000000000000007E-2</v>
      </c>
      <c r="F58" s="38"/>
      <c r="G58" s="39"/>
      <c r="H58" s="31">
        <v>7.0000000000000007E-2</v>
      </c>
      <c r="I58" s="31">
        <v>7.0000000000000007E-2</v>
      </c>
      <c r="J58" s="31">
        <v>7.0000000000000007E-2</v>
      </c>
      <c r="K58" s="42" t="s">
        <v>240</v>
      </c>
      <c r="L58" s="76" t="s">
        <v>211</v>
      </c>
    </row>
    <row r="59" spans="1:12" ht="17">
      <c r="A59" s="83" t="s">
        <v>113</v>
      </c>
      <c r="B59" s="50" t="s">
        <v>117</v>
      </c>
      <c r="C59" s="48" t="s">
        <v>114</v>
      </c>
      <c r="D59" s="53" t="s">
        <v>184</v>
      </c>
      <c r="E59" s="88">
        <f t="shared" ref="E59:J60" si="2">E44*E64</f>
        <v>100000000</v>
      </c>
      <c r="F59" s="80"/>
      <c r="G59" s="81"/>
      <c r="H59" s="88">
        <f t="shared" si="2"/>
        <v>30000000</v>
      </c>
      <c r="I59" s="88">
        <f t="shared" si="2"/>
        <v>12000000</v>
      </c>
      <c r="J59" s="88">
        <f t="shared" si="2"/>
        <v>30000000</v>
      </c>
      <c r="K59" s="41" t="s">
        <v>242</v>
      </c>
      <c r="L59" s="74" t="s">
        <v>209</v>
      </c>
    </row>
    <row r="60" spans="1:12" ht="17">
      <c r="A60" s="86"/>
      <c r="B60" s="51" t="s">
        <v>68</v>
      </c>
      <c r="C60" s="48" t="s">
        <v>114</v>
      </c>
      <c r="D60" s="54" t="s">
        <v>160</v>
      </c>
      <c r="E60" s="88">
        <f t="shared" si="2"/>
        <v>60000000</v>
      </c>
      <c r="F60" s="80"/>
      <c r="G60" s="81"/>
      <c r="H60" s="88">
        <f t="shared" si="2"/>
        <v>40000000</v>
      </c>
      <c r="I60" s="88">
        <f t="shared" si="2"/>
        <v>5600000</v>
      </c>
      <c r="J60" s="88">
        <f t="shared" si="2"/>
        <v>40000000</v>
      </c>
      <c r="K60" s="41" t="s">
        <v>242</v>
      </c>
      <c r="L60" s="74" t="s">
        <v>236</v>
      </c>
    </row>
    <row r="61" spans="1:12" ht="17">
      <c r="A61" s="86"/>
      <c r="B61" s="51" t="s">
        <v>69</v>
      </c>
      <c r="C61" s="48" t="s">
        <v>114</v>
      </c>
      <c r="D61" s="54" t="s">
        <v>161</v>
      </c>
      <c r="E61" s="88">
        <f>E60*E68</f>
        <v>15000000</v>
      </c>
      <c r="F61" s="80"/>
      <c r="G61" s="81"/>
      <c r="H61" s="88">
        <f>H60*H68</f>
        <v>10000000</v>
      </c>
      <c r="I61" s="88">
        <f>I60*I68</f>
        <v>1400000</v>
      </c>
      <c r="J61" s="88">
        <f>J60*J68</f>
        <v>10000000</v>
      </c>
      <c r="K61" s="41" t="s">
        <v>242</v>
      </c>
      <c r="L61" s="74" t="s">
        <v>236</v>
      </c>
    </row>
    <row r="62" spans="1:12" ht="17">
      <c r="A62" s="86"/>
      <c r="B62" s="51" t="s">
        <v>67</v>
      </c>
      <c r="C62" s="48" t="s">
        <v>114</v>
      </c>
      <c r="D62" s="54" t="s">
        <v>110</v>
      </c>
      <c r="E62" s="88">
        <f>SUM(E60:E61)</f>
        <v>75000000</v>
      </c>
      <c r="F62" s="80"/>
      <c r="G62" s="81"/>
      <c r="H62" s="88">
        <f t="shared" ref="H62:J62" si="3">SUM(H60:H61)</f>
        <v>50000000</v>
      </c>
      <c r="I62" s="88">
        <f t="shared" si="3"/>
        <v>7000000</v>
      </c>
      <c r="J62" s="88">
        <f t="shared" si="3"/>
        <v>50000000</v>
      </c>
      <c r="K62" s="41" t="s">
        <v>242</v>
      </c>
      <c r="L62" s="74" t="s">
        <v>209</v>
      </c>
    </row>
    <row r="63" spans="1:12" ht="17">
      <c r="A63" s="86"/>
      <c r="B63" s="24" t="s">
        <v>40</v>
      </c>
      <c r="C63" s="25" t="s">
        <v>115</v>
      </c>
      <c r="D63" s="54" t="s">
        <v>111</v>
      </c>
      <c r="E63" s="21">
        <v>50</v>
      </c>
      <c r="F63" s="80"/>
      <c r="G63" s="81"/>
      <c r="H63" s="21">
        <v>500</v>
      </c>
      <c r="I63" s="21">
        <v>500</v>
      </c>
      <c r="J63" s="21">
        <v>500</v>
      </c>
      <c r="K63" s="41" t="s">
        <v>240</v>
      </c>
      <c r="L63" s="74" t="s">
        <v>202</v>
      </c>
    </row>
    <row r="64" spans="1:12" ht="17">
      <c r="A64" s="86"/>
      <c r="B64" s="24" t="s">
        <v>41</v>
      </c>
      <c r="C64" s="25" t="s">
        <v>203</v>
      </c>
      <c r="D64" s="89" t="s">
        <v>185</v>
      </c>
      <c r="E64" s="21">
        <v>50</v>
      </c>
      <c r="F64" s="80"/>
      <c r="G64" s="81"/>
      <c r="H64" s="21">
        <v>60</v>
      </c>
      <c r="I64" s="21">
        <v>60</v>
      </c>
      <c r="J64" s="21">
        <v>60</v>
      </c>
      <c r="K64" s="22" t="s">
        <v>106</v>
      </c>
      <c r="L64" s="74"/>
    </row>
    <row r="65" spans="1:12" ht="17">
      <c r="A65" s="86"/>
      <c r="B65" s="24" t="s">
        <v>43</v>
      </c>
      <c r="C65" s="25" t="s">
        <v>203</v>
      </c>
      <c r="D65" s="89" t="s">
        <v>140</v>
      </c>
      <c r="E65" s="21">
        <v>60</v>
      </c>
      <c r="F65" s="80"/>
      <c r="G65" s="81"/>
      <c r="H65" s="21">
        <v>80</v>
      </c>
      <c r="I65" s="21">
        <v>80</v>
      </c>
      <c r="J65" s="21">
        <v>80</v>
      </c>
      <c r="K65" s="22" t="s">
        <v>106</v>
      </c>
      <c r="L65" s="74"/>
    </row>
    <row r="66" spans="1:12" ht="17">
      <c r="A66" s="86"/>
      <c r="B66" s="24" t="s">
        <v>42</v>
      </c>
      <c r="C66" s="25" t="s">
        <v>203</v>
      </c>
      <c r="D66" s="89" t="s">
        <v>112</v>
      </c>
      <c r="E66" s="21">
        <v>7.0000000000000007E-2</v>
      </c>
      <c r="F66" s="80"/>
      <c r="G66" s="81"/>
      <c r="H66" s="21">
        <v>7.0000000000000007E-2</v>
      </c>
      <c r="I66" s="21">
        <v>7.0000000000000007E-2</v>
      </c>
      <c r="J66" s="21">
        <v>7.0000000000000007E-2</v>
      </c>
      <c r="K66" s="41" t="s">
        <v>240</v>
      </c>
      <c r="L66" s="74" t="s">
        <v>211</v>
      </c>
    </row>
    <row r="67" spans="1:12" ht="17">
      <c r="A67" s="86"/>
      <c r="B67" s="25" t="s">
        <v>45</v>
      </c>
      <c r="C67" s="25" t="s">
        <v>203</v>
      </c>
      <c r="D67" s="37" t="s">
        <v>141</v>
      </c>
      <c r="E67" s="82">
        <v>0.25</v>
      </c>
      <c r="F67" s="80"/>
      <c r="G67" s="81"/>
      <c r="H67" s="82">
        <v>0.25</v>
      </c>
      <c r="I67" s="82">
        <v>0.25</v>
      </c>
      <c r="J67" s="82">
        <v>0.25</v>
      </c>
      <c r="K67" s="22" t="s">
        <v>106</v>
      </c>
      <c r="L67" s="74"/>
    </row>
    <row r="68" spans="1:12" ht="17">
      <c r="A68" s="84"/>
      <c r="B68" s="29" t="s">
        <v>44</v>
      </c>
      <c r="C68" s="29" t="s">
        <v>203</v>
      </c>
      <c r="D68" s="30" t="s">
        <v>142</v>
      </c>
      <c r="E68" s="31">
        <v>0.25</v>
      </c>
      <c r="F68" s="38"/>
      <c r="G68" s="39"/>
      <c r="H68" s="31">
        <v>0.25</v>
      </c>
      <c r="I68" s="31">
        <v>0.25</v>
      </c>
      <c r="J68" s="31">
        <v>0.25</v>
      </c>
      <c r="K68" s="42" t="s">
        <v>240</v>
      </c>
      <c r="L68" s="76" t="s">
        <v>235</v>
      </c>
    </row>
    <row r="69" spans="1:12" ht="17">
      <c r="A69" s="83" t="s">
        <v>121</v>
      </c>
      <c r="B69" s="24" t="s">
        <v>62</v>
      </c>
      <c r="C69" s="25" t="s">
        <v>203</v>
      </c>
      <c r="D69" s="26" t="s">
        <v>137</v>
      </c>
      <c r="E69" s="21">
        <v>0</v>
      </c>
      <c r="F69" s="80"/>
      <c r="G69" s="81"/>
      <c r="H69" s="21">
        <v>0</v>
      </c>
      <c r="I69" s="21">
        <v>0</v>
      </c>
      <c r="J69" s="21">
        <v>1</v>
      </c>
      <c r="K69" s="22" t="s">
        <v>77</v>
      </c>
      <c r="L69" s="74"/>
    </row>
    <row r="70" spans="1:12" ht="17">
      <c r="A70" s="86"/>
      <c r="B70" s="51" t="s">
        <v>118</v>
      </c>
      <c r="C70" s="48" t="s">
        <v>114</v>
      </c>
      <c r="D70" s="54" t="s">
        <v>186</v>
      </c>
      <c r="E70" s="21" t="s">
        <v>83</v>
      </c>
      <c r="F70" s="80"/>
      <c r="G70" s="81"/>
      <c r="H70" s="21" t="s">
        <v>83</v>
      </c>
      <c r="I70" s="21" t="s">
        <v>83</v>
      </c>
      <c r="J70" s="88">
        <f>J44*J73</f>
        <v>62500000</v>
      </c>
      <c r="K70" s="41" t="s">
        <v>243</v>
      </c>
      <c r="L70" s="74" t="s">
        <v>232</v>
      </c>
    </row>
    <row r="71" spans="1:12" ht="17">
      <c r="A71" s="86"/>
      <c r="B71" s="51" t="s">
        <v>70</v>
      </c>
      <c r="C71" s="48" t="s">
        <v>114</v>
      </c>
      <c r="D71" s="3" t="s">
        <v>143</v>
      </c>
      <c r="E71" s="21" t="s">
        <v>83</v>
      </c>
      <c r="F71" s="80"/>
      <c r="G71" s="81"/>
      <c r="H71" s="21" t="s">
        <v>83</v>
      </c>
      <c r="I71" s="21" t="s">
        <v>83</v>
      </c>
      <c r="J71" s="88">
        <f>J45*J74</f>
        <v>3250000000</v>
      </c>
      <c r="K71" s="41" t="s">
        <v>243</v>
      </c>
      <c r="L71" s="74" t="s">
        <v>232</v>
      </c>
    </row>
    <row r="72" spans="1:12" ht="17">
      <c r="A72" s="86"/>
      <c r="B72" s="24" t="s">
        <v>59</v>
      </c>
      <c r="C72" s="25" t="s">
        <v>115</v>
      </c>
      <c r="D72" s="54" t="s">
        <v>138</v>
      </c>
      <c r="E72" s="21" t="s">
        <v>83</v>
      </c>
      <c r="F72" s="80"/>
      <c r="G72" s="81"/>
      <c r="H72" s="21" t="s">
        <v>83</v>
      </c>
      <c r="I72" s="21" t="s">
        <v>83</v>
      </c>
      <c r="J72" s="79">
        <v>49.6</v>
      </c>
      <c r="K72" s="22" t="s">
        <v>76</v>
      </c>
      <c r="L72" s="74"/>
    </row>
    <row r="73" spans="1:12" ht="17">
      <c r="A73" s="86"/>
      <c r="B73" s="24" t="s">
        <v>61</v>
      </c>
      <c r="C73" s="25" t="s">
        <v>203</v>
      </c>
      <c r="D73" s="89" t="s">
        <v>162</v>
      </c>
      <c r="E73" s="21" t="s">
        <v>83</v>
      </c>
      <c r="F73" s="80"/>
      <c r="G73" s="81"/>
      <c r="H73" s="21" t="s">
        <v>83</v>
      </c>
      <c r="I73" s="21" t="s">
        <v>83</v>
      </c>
      <c r="J73" s="79">
        <v>125</v>
      </c>
      <c r="K73" s="22" t="s">
        <v>106</v>
      </c>
      <c r="L73" s="74"/>
    </row>
    <row r="74" spans="1:12" ht="17">
      <c r="A74" s="86"/>
      <c r="B74" s="24" t="s">
        <v>60</v>
      </c>
      <c r="C74" s="25" t="s">
        <v>203</v>
      </c>
      <c r="D74" s="89" t="s">
        <v>144</v>
      </c>
      <c r="E74" s="21" t="s">
        <v>83</v>
      </c>
      <c r="F74" s="80"/>
      <c r="G74" s="81"/>
      <c r="H74" s="21" t="s">
        <v>83</v>
      </c>
      <c r="I74" s="21" t="s">
        <v>83</v>
      </c>
      <c r="J74" s="79">
        <v>6500</v>
      </c>
      <c r="K74" s="22" t="s">
        <v>106</v>
      </c>
      <c r="L74" s="74"/>
    </row>
    <row r="75" spans="1:12" ht="17">
      <c r="A75" s="86"/>
      <c r="B75" s="24" t="s">
        <v>58</v>
      </c>
      <c r="C75" s="25" t="s">
        <v>203</v>
      </c>
      <c r="D75" s="89" t="s">
        <v>139</v>
      </c>
      <c r="E75" s="21" t="s">
        <v>83</v>
      </c>
      <c r="F75" s="80"/>
      <c r="G75" s="81"/>
      <c r="H75" s="21" t="s">
        <v>83</v>
      </c>
      <c r="I75" s="21" t="s">
        <v>83</v>
      </c>
      <c r="J75" s="21">
        <v>0.05</v>
      </c>
      <c r="K75" s="41" t="s">
        <v>242</v>
      </c>
      <c r="L75" s="74" t="s">
        <v>211</v>
      </c>
    </row>
    <row r="76" spans="1:12" ht="17">
      <c r="A76" s="84"/>
      <c r="B76" s="28" t="s">
        <v>63</v>
      </c>
      <c r="C76" s="29" t="s">
        <v>128</v>
      </c>
      <c r="D76" s="43" t="s">
        <v>145</v>
      </c>
      <c r="E76" s="31" t="s">
        <v>83</v>
      </c>
      <c r="F76" s="38"/>
      <c r="G76" s="39"/>
      <c r="H76" s="31" t="s">
        <v>83</v>
      </c>
      <c r="I76" s="31" t="s">
        <v>83</v>
      </c>
      <c r="J76" s="55">
        <v>2.5000000000000001E-2</v>
      </c>
      <c r="K76" s="42" t="s">
        <v>242</v>
      </c>
      <c r="L76" s="76" t="s">
        <v>229</v>
      </c>
    </row>
    <row r="77" spans="1:12" ht="17">
      <c r="A77" s="90" t="s">
        <v>124</v>
      </c>
      <c r="B77" s="25" t="s">
        <v>119</v>
      </c>
      <c r="C77" s="25" t="s">
        <v>134</v>
      </c>
      <c r="D77" s="56" t="s">
        <v>122</v>
      </c>
      <c r="E77" s="82">
        <v>4</v>
      </c>
      <c r="F77" s="80"/>
      <c r="G77" s="81"/>
      <c r="H77" s="82" t="s">
        <v>83</v>
      </c>
      <c r="I77" s="82" t="s">
        <v>83</v>
      </c>
      <c r="J77" s="82">
        <v>14</v>
      </c>
      <c r="K77" s="22" t="s">
        <v>76</v>
      </c>
      <c r="L77" s="74"/>
    </row>
    <row r="78" spans="1:12" ht="17">
      <c r="A78" s="91"/>
      <c r="B78" s="25" t="s">
        <v>136</v>
      </c>
      <c r="C78" s="25" t="s">
        <v>203</v>
      </c>
      <c r="D78" s="57" t="s">
        <v>123</v>
      </c>
      <c r="E78" s="82">
        <v>3.0000000000000001E-3</v>
      </c>
      <c r="F78" s="80"/>
      <c r="G78" s="81"/>
      <c r="H78" s="82" t="s">
        <v>83</v>
      </c>
      <c r="I78" s="82" t="s">
        <v>83</v>
      </c>
      <c r="J78" s="82">
        <v>4.0000000000000002E-4</v>
      </c>
      <c r="K78" s="22" t="s">
        <v>76</v>
      </c>
      <c r="L78" s="74"/>
    </row>
    <row r="79" spans="1:12" ht="17">
      <c r="A79" s="92"/>
      <c r="B79" s="58" t="s">
        <v>120</v>
      </c>
      <c r="C79" s="29" t="s">
        <v>133</v>
      </c>
      <c r="D79" s="59" t="s">
        <v>135</v>
      </c>
      <c r="E79" s="55">
        <v>20</v>
      </c>
      <c r="F79" s="38"/>
      <c r="G79" s="39"/>
      <c r="H79" s="55">
        <v>20</v>
      </c>
      <c r="I79" s="55">
        <v>20</v>
      </c>
      <c r="J79" s="55">
        <v>20</v>
      </c>
      <c r="K79" s="34" t="s">
        <v>77</v>
      </c>
      <c r="L79" s="76"/>
    </row>
    <row r="81" spans="1:12">
      <c r="C81" s="61"/>
    </row>
    <row r="82" spans="1:12">
      <c r="A82" s="9" t="s">
        <v>188</v>
      </c>
    </row>
    <row r="83" spans="1:12" s="5" customFormat="1">
      <c r="A83" s="10" t="s">
        <v>189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63"/>
    </row>
    <row r="84" spans="1:12" s="5" customFormat="1">
      <c r="A84" s="10" t="s">
        <v>190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63"/>
    </row>
    <row r="85" spans="1:12" s="5" customFormat="1">
      <c r="A85" s="10" t="s">
        <v>191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63"/>
    </row>
    <row r="86" spans="1:12" s="5" customFormat="1">
      <c r="A86" s="10" t="s">
        <v>192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63"/>
    </row>
    <row r="87" spans="1:12" s="5" customFormat="1">
      <c r="A87" s="10" t="s">
        <v>195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63"/>
    </row>
    <row r="88" spans="1:12" s="5" customFormat="1">
      <c r="A88" s="10" t="s">
        <v>196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63"/>
    </row>
    <row r="89" spans="1:12" s="5" customFormat="1">
      <c r="A89" s="11" t="s">
        <v>197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3"/>
    </row>
    <row r="90" spans="1:12" s="5" customFormat="1">
      <c r="A90" s="10" t="s">
        <v>198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63"/>
    </row>
    <row r="91" spans="1:12" s="5" customFormat="1">
      <c r="A91" s="10" t="s">
        <v>204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63"/>
    </row>
    <row r="92" spans="1:12" s="5" customFormat="1">
      <c r="A92" s="10" t="s">
        <v>205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63"/>
    </row>
    <row r="93" spans="1:12" s="5" customFormat="1">
      <c r="A93" s="12" t="s">
        <v>222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3"/>
    </row>
    <row r="94" spans="1:12" s="5" customFormat="1">
      <c r="A94" s="12" t="s">
        <v>223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3"/>
    </row>
    <row r="95" spans="1:12" s="5" customFormat="1">
      <c r="A95" s="12" t="s">
        <v>199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3"/>
    </row>
    <row r="96" spans="1:12" s="5" customFormat="1">
      <c r="A96" s="12" t="s">
        <v>200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3"/>
    </row>
    <row r="97" spans="1:12" s="5" customFormat="1">
      <c r="A97" s="12" t="s">
        <v>201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3"/>
    </row>
    <row r="98" spans="1:12" s="5" customFormat="1">
      <c r="A98" s="13" t="s">
        <v>206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63"/>
    </row>
    <row r="99" spans="1:12" s="5" customFormat="1">
      <c r="A99" s="13" t="s">
        <v>207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63"/>
    </row>
    <row r="100" spans="1:12" s="5" customFormat="1">
      <c r="A100" s="13" t="s">
        <v>208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63"/>
    </row>
    <row r="101" spans="1:12" s="5" customFormat="1">
      <c r="A101" s="13" t="s">
        <v>210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63"/>
    </row>
    <row r="102" spans="1:12" s="5" customFormat="1">
      <c r="A102" s="13" t="s">
        <v>212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63"/>
    </row>
    <row r="103" spans="1:12" s="5" customFormat="1">
      <c r="A103" s="13" t="s">
        <v>213</v>
      </c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63"/>
    </row>
    <row r="104" spans="1:12" s="5" customFormat="1">
      <c r="A104" s="13" t="s">
        <v>214</v>
      </c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63"/>
    </row>
    <row r="105" spans="1:12" s="5" customFormat="1">
      <c r="A105" s="13" t="s">
        <v>224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63"/>
    </row>
    <row r="106" spans="1:12" s="6" customFormat="1">
      <c r="A106" s="13" t="s">
        <v>225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63"/>
    </row>
    <row r="107" spans="1:12">
      <c r="A107" s="13" t="s">
        <v>227</v>
      </c>
      <c r="B107" s="13"/>
      <c r="C107" s="13"/>
      <c r="D107" s="13"/>
      <c r="E107" s="13"/>
      <c r="F107" s="13"/>
      <c r="G107" s="13"/>
      <c r="H107" s="13"/>
      <c r="I107" s="13"/>
      <c r="J107" s="13"/>
      <c r="K107" s="13"/>
    </row>
    <row r="108" spans="1:12">
      <c r="A108" s="14" t="s">
        <v>228</v>
      </c>
      <c r="B108" s="14"/>
      <c r="C108" s="14"/>
      <c r="D108" s="14"/>
      <c r="E108" s="14"/>
      <c r="F108" s="14"/>
      <c r="G108" s="14"/>
      <c r="H108" s="14"/>
      <c r="I108" s="14"/>
      <c r="J108" s="14"/>
      <c r="K108" s="14"/>
    </row>
    <row r="109" spans="1:12">
      <c r="A109" s="2" t="s">
        <v>230</v>
      </c>
    </row>
    <row r="110" spans="1:12" s="6" customFormat="1">
      <c r="A110" s="13" t="s">
        <v>231</v>
      </c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63"/>
    </row>
    <row r="111" spans="1:12">
      <c r="A111" s="14" t="s">
        <v>233</v>
      </c>
      <c r="B111" s="14"/>
      <c r="C111" s="14"/>
      <c r="D111" s="14"/>
      <c r="E111" s="14"/>
      <c r="F111" s="14"/>
      <c r="G111" s="14"/>
      <c r="H111" s="14"/>
      <c r="I111" s="14"/>
      <c r="J111" s="14"/>
      <c r="K111" s="14"/>
    </row>
    <row r="112" spans="1:12" s="6" customFormat="1">
      <c r="A112" s="10" t="s">
        <v>234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63"/>
    </row>
    <row r="113" spans="1:12" s="6" customFormat="1">
      <c r="A113" s="13" t="s">
        <v>238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63"/>
    </row>
    <row r="114" spans="1:12" s="6" customFormat="1">
      <c r="A114" s="13" t="s">
        <v>239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63"/>
    </row>
    <row r="119" spans="1:12">
      <c r="A119"/>
      <c r="B119" s="64"/>
    </row>
    <row r="120" spans="1:12">
      <c r="B120" s="64"/>
    </row>
    <row r="121" spans="1:12" ht="17">
      <c r="A121" s="4"/>
      <c r="B121" s="65"/>
    </row>
  </sheetData>
  <mergeCells count="45">
    <mergeCell ref="A114:K114"/>
    <mergeCell ref="A108:K108"/>
    <mergeCell ref="A110:K110"/>
    <mergeCell ref="A111:K111"/>
    <mergeCell ref="A112:K112"/>
    <mergeCell ref="A113:K113"/>
    <mergeCell ref="A103:K103"/>
    <mergeCell ref="A104:K104"/>
    <mergeCell ref="A105:K105"/>
    <mergeCell ref="A106:K106"/>
    <mergeCell ref="A107:K107"/>
    <mergeCell ref="A98:K98"/>
    <mergeCell ref="A99:K99"/>
    <mergeCell ref="A100:K100"/>
    <mergeCell ref="A101:K101"/>
    <mergeCell ref="A102:K102"/>
    <mergeCell ref="A95:K95"/>
    <mergeCell ref="A96:K96"/>
    <mergeCell ref="A94:K94"/>
    <mergeCell ref="A97:K97"/>
    <mergeCell ref="A90:K90"/>
    <mergeCell ref="A91:K91"/>
    <mergeCell ref="A92:K92"/>
    <mergeCell ref="A93:K93"/>
    <mergeCell ref="A87:K87"/>
    <mergeCell ref="A88:K88"/>
    <mergeCell ref="A89:K89"/>
    <mergeCell ref="A83:K83"/>
    <mergeCell ref="A84:K84"/>
    <mergeCell ref="A85:K85"/>
    <mergeCell ref="A86:K86"/>
    <mergeCell ref="A23:A24"/>
    <mergeCell ref="A2:A7"/>
    <mergeCell ref="A8:A12"/>
    <mergeCell ref="A13:A16"/>
    <mergeCell ref="A17:A19"/>
    <mergeCell ref="A20:A22"/>
    <mergeCell ref="A53:A58"/>
    <mergeCell ref="A59:A68"/>
    <mergeCell ref="A69:A76"/>
    <mergeCell ref="A77:A79"/>
    <mergeCell ref="A25:A28"/>
    <mergeCell ref="A29:A43"/>
    <mergeCell ref="A44:A46"/>
    <mergeCell ref="A47:A52"/>
  </mergeCells>
  <pageMargins left="0.7" right="0.7" top="0.75" bottom="0.75" header="0.3" footer="0.3"/>
  <pageSetup orientation="portrait" horizontalDpi="0" verticalDpi="0"/>
  <ignoredErrors>
    <ignoredError sqref="C2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9:C29"/>
  <sheetViews>
    <sheetView workbookViewId="0">
      <selection sqref="A1:C28"/>
    </sheetView>
  </sheetViews>
  <sheetFormatPr baseColWidth="10" defaultColWidth="8.83203125" defaultRowHeight="15"/>
  <cols>
    <col min="1" max="1" width="12" customWidth="1"/>
  </cols>
  <sheetData>
    <row r="29" spans="2:3" ht="16">
      <c r="B29" s="7"/>
      <c r="C2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2020-02-14T05:02:41Z</dcterms:created>
  <dcterms:modified xsi:type="dcterms:W3CDTF">2020-02-18T23:50:13Z</dcterms:modified>
</cp:coreProperties>
</file>