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/>
  </bookViews>
  <sheets>
    <sheet name="Switch" sheetId="1" r:id="rId1"/>
    <sheet name="Curve" sheetId="2" r:id="rId2"/>
    <sheet name="Wire" sheetId="5" r:id="rId3"/>
    <sheet name="Core_EPCOS" sheetId="8" r:id="rId4"/>
    <sheet name="Capacitor_EACO" sheetId="11" r:id="rId5"/>
    <sheet name="Capacitor" sheetId="4" r:id="rId6"/>
    <sheet name="Core" sheetId="3" r:id="rId7"/>
    <sheet name="Wire_AWG" sheetId="10" r:id="rId8"/>
    <sheet name="Core_backup" sheetId="7" r:id="rId9"/>
    <sheet name="Capacitor_EACO_SHF" sheetId="9" r:id="rId10"/>
  </sheets>
  <definedNames>
    <definedName name="_xlnm._FilterDatabase" localSheetId="5" hidden="1">Capacitor!$A$1:$O$1</definedName>
    <definedName name="_xlnm._FilterDatabase" localSheetId="4" hidden="1">Capacitor_EACO!$B$1:$I$14</definedName>
    <definedName name="_xlnm._FilterDatabase" localSheetId="0" hidden="1">Switch!$A$1:$X$537</definedName>
    <definedName name="_xlnm._FilterDatabase" localSheetId="2" hidden="1">Wire!$A$1:$J$99</definedName>
  </definedNames>
  <calcPr calcId="162913"/>
</workbook>
</file>

<file path=xl/calcChain.xml><?xml version="1.0" encoding="utf-8"?>
<calcChain xmlns="http://schemas.openxmlformats.org/spreadsheetml/2006/main">
  <c r="D128" i="5" l="1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D101" i="5"/>
  <c r="D100" i="5"/>
  <c r="D99" i="5"/>
  <c r="D81" i="5"/>
  <c r="E81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0" i="5"/>
  <c r="D79" i="5"/>
  <c r="D78" i="5"/>
  <c r="D77" i="5"/>
  <c r="D76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D54" i="5"/>
  <c r="E54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J39" i="11"/>
  <c r="J40" i="11"/>
  <c r="J41" i="11"/>
  <c r="J42" i="11"/>
  <c r="J38" i="11"/>
  <c r="J35" i="11"/>
  <c r="J36" i="11"/>
  <c r="J37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19" i="11"/>
  <c r="J18" i="11"/>
  <c r="J17" i="11"/>
  <c r="J16" i="11"/>
  <c r="J20" i="1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2" i="11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F6" i="5"/>
  <c r="F5" i="5"/>
  <c r="F4" i="5"/>
  <c r="F2" i="5"/>
  <c r="F18" i="5"/>
  <c r="F17" i="5"/>
  <c r="F16" i="5"/>
  <c r="F15" i="5"/>
  <c r="F14" i="5"/>
  <c r="F13" i="5"/>
  <c r="F12" i="5"/>
  <c r="F11" i="5"/>
  <c r="F10" i="5"/>
  <c r="F9" i="5"/>
  <c r="F8" i="5"/>
  <c r="F7" i="5"/>
  <c r="F3" i="5"/>
  <c r="F19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E2" i="5"/>
  <c r="E9" i="5"/>
  <c r="E8" i="5"/>
  <c r="E7" i="5"/>
  <c r="E6" i="5"/>
  <c r="E5" i="5"/>
  <c r="E4" i="5"/>
  <c r="E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5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53" i="5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<sst xmlns="http://schemas.openxmlformats.org/spreadsheetml/2006/main" count="3976" uniqueCount="1170">
  <si>
    <t>a0</t>
    <phoneticPr fontId="1" type="noConversion"/>
  </si>
  <si>
    <t>a1</t>
  </si>
  <si>
    <t>a2</t>
  </si>
  <si>
    <t>a3</t>
  </si>
  <si>
    <t>a4</t>
  </si>
  <si>
    <t>Eon(mJ)</t>
    <phoneticPr fontId="1" type="noConversion"/>
  </si>
  <si>
    <t>Eoff(mJ)</t>
    <phoneticPr fontId="1" type="noConversion"/>
  </si>
  <si>
    <t>Err(mJ)</t>
    <phoneticPr fontId="1" type="noConversion"/>
  </si>
  <si>
    <t>Infineon</t>
    <phoneticPr fontId="1" type="noConversion"/>
  </si>
  <si>
    <t>Infineon</t>
    <phoneticPr fontId="1" type="noConversion"/>
  </si>
  <si>
    <t>Fuji</t>
    <phoneticPr fontId="1" type="noConversion"/>
  </si>
  <si>
    <t>Degree</t>
    <phoneticPr fontId="1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</si>
  <si>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1" type="noConversion"/>
  </si>
  <si>
    <t>Vge(V)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</si>
  <si>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1" type="noConversion"/>
  </si>
  <si>
    <t>A(in)</t>
    <phoneticPr fontId="1" type="noConversion"/>
  </si>
  <si>
    <t>B(in)</t>
    <phoneticPr fontId="1" type="noConversion"/>
  </si>
  <si>
    <t>D(in)</t>
    <phoneticPr fontId="1" type="noConversion"/>
  </si>
  <si>
    <t>E(in)</t>
    <phoneticPr fontId="1" type="noConversion"/>
  </si>
  <si>
    <t>F(in)</t>
    <phoneticPr fontId="1" type="noConversion"/>
  </si>
  <si>
    <t>G(in)</t>
    <phoneticPr fontId="1" type="noConversion"/>
  </si>
  <si>
    <t>Ap(in^4)</t>
    <phoneticPr fontId="1" type="noConversion"/>
  </si>
  <si>
    <t>Mass(lbs)</t>
    <phoneticPr fontId="1" type="noConversion"/>
  </si>
  <si>
    <t>Name</t>
    <phoneticPr fontId="1" type="noConversion"/>
  </si>
  <si>
    <t>Un(V)</t>
    <phoneticPr fontId="1" type="noConversion"/>
  </si>
  <si>
    <t>C(μF)</t>
    <phoneticPr fontId="1" type="noConversion"/>
  </si>
  <si>
    <t>Irms(A)@45℃@10kHz</t>
    <phoneticPr fontId="1" type="noConversion"/>
  </si>
  <si>
    <t>ESR(mΩ)@1.0kHz</t>
    <phoneticPr fontId="1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</si>
  <si>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</si>
  <si>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</si>
  <si>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</si>
  <si>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</si>
  <si>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</si>
  <si>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</si>
  <si>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</si>
  <si>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</si>
  <si>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</si>
  <si>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</si>
  <si>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</si>
  <si>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</si>
  <si>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</si>
  <si>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</si>
  <si>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</si>
  <si>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</si>
  <si>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</si>
  <si>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</si>
  <si>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</si>
  <si>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</si>
  <si>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</si>
  <si>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</si>
  <si>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</si>
  <si>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</si>
  <si>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</si>
  <si>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</si>
  <si>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</si>
  <si>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</si>
  <si>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</si>
  <si>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</si>
  <si>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1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</si>
  <si>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</si>
  <si>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</si>
  <si>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</si>
  <si>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</si>
  <si>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</si>
  <si>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</si>
  <si>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</si>
  <si>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1" type="noConversion"/>
  </si>
  <si>
    <t>FF200R17KE4</t>
    <phoneticPr fontId="1" type="noConversion"/>
  </si>
  <si>
    <t>AWG</t>
    <phoneticPr fontId="4" type="noConversion"/>
  </si>
  <si>
    <t>Area bare(cm^2/10^3)</t>
    <phoneticPr fontId="4" type="noConversion"/>
  </si>
  <si>
    <t>Area(cm^2/10^3)</t>
    <phoneticPr fontId="4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</si>
  <si>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</si>
  <si>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</si>
  <si>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</si>
  <si>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</si>
  <si>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</si>
  <si>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</si>
  <si>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</si>
  <si>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</si>
  <si>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</si>
  <si>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</si>
  <si>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</si>
  <si>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</si>
  <si>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</si>
  <si>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</si>
  <si>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</si>
  <si>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</si>
  <si>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</si>
  <si>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</si>
  <si>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</si>
  <si>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</si>
  <si>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</si>
  <si>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</si>
  <si>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</si>
  <si>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</si>
  <si>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</si>
  <si>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</si>
  <si>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</si>
  <si>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</si>
  <si>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</si>
  <si>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</si>
  <si>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</si>
  <si>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1" type="noConversion"/>
  </si>
  <si>
    <t>CoreType</t>
    <phoneticPr fontId="1" type="noConversion"/>
  </si>
  <si>
    <t>Manufacturer</t>
    <phoneticPr fontId="1" type="noConversion"/>
  </si>
  <si>
    <t>A(mm)</t>
    <phoneticPr fontId="1" type="noConversion"/>
  </si>
  <si>
    <t>B(mm)</t>
    <phoneticPr fontId="1" type="noConversion"/>
  </si>
  <si>
    <t>C(mm)</t>
    <phoneticPr fontId="1" type="noConversion"/>
  </si>
  <si>
    <t>D(mm)</t>
    <phoneticPr fontId="1" type="noConversion"/>
  </si>
  <si>
    <t>E(mm)</t>
    <phoneticPr fontId="1" type="noConversion"/>
  </si>
  <si>
    <t>F(mm)</t>
    <phoneticPr fontId="1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</si>
  <si>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</si>
  <si>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1" type="noConversion"/>
  </si>
  <si>
    <t>le(mm)</t>
    <phoneticPr fontId="1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</si>
  <si>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</si>
  <si>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t>Amin(mm^2)</t>
    <phoneticPr fontId="1" type="noConversion"/>
  </si>
  <si>
    <t>E10/5.5/5</t>
    <phoneticPr fontId="3" type="noConversion"/>
  </si>
  <si>
    <t>Weight(g/set)</t>
    <phoneticPr fontId="3" type="noConversion"/>
  </si>
  <si>
    <t>E100/60/28</t>
    <phoneticPr fontId="3" type="noConversion"/>
  </si>
  <si>
    <t>E12.7/6/6</t>
    <phoneticPr fontId="3" type="noConversion"/>
  </si>
  <si>
    <t>E13/6.5/3.7</t>
    <phoneticPr fontId="3" type="noConversion"/>
  </si>
  <si>
    <t>E13/6/6.15</t>
    <phoneticPr fontId="3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</si>
  <si>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3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</si>
  <si>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3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</si>
  <si>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</si>
  <si>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</si>
  <si>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</si>
  <si>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</si>
  <si>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</si>
  <si>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1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</si>
  <si>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1" type="noConversion"/>
  </si>
  <si>
    <t>TYPE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</si>
  <si>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</si>
  <si>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Core2</t>
    <phoneticPr fontId="3" type="noConversion"/>
  </si>
  <si>
    <t>Core3</t>
    <phoneticPr fontId="3" type="noConversion"/>
  </si>
  <si>
    <t>Core4</t>
    <phoneticPr fontId="3" type="noConversion"/>
  </si>
  <si>
    <t>Core5</t>
    <phoneticPr fontId="3" type="noConversion"/>
  </si>
  <si>
    <t>Core6</t>
    <phoneticPr fontId="3" type="noConversion"/>
  </si>
  <si>
    <t>Core7</t>
    <phoneticPr fontId="3" type="noConversion"/>
  </si>
  <si>
    <t>Core8</t>
    <phoneticPr fontId="3" type="noConversion"/>
  </si>
  <si>
    <t>Core9</t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</si>
  <si>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</si>
  <si>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</si>
  <si>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</si>
  <si>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</si>
  <si>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</si>
  <si>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</si>
  <si>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</si>
  <si>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</si>
  <si>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3" type="noConversion"/>
  </si>
  <si>
    <t>Infineon</t>
    <phoneticPr fontId="8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</si>
  <si>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</si>
  <si>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</si>
  <si>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</si>
  <si>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</si>
  <si>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</si>
  <si>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</si>
  <si>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</si>
  <si>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</si>
  <si>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</si>
  <si>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1" type="noConversion"/>
  </si>
  <si>
    <t>Category</t>
    <phoneticPr fontId="1" type="noConversion"/>
  </si>
  <si>
    <t>IGBT-Module</t>
  </si>
  <si>
    <t>SiC-Module</t>
  </si>
  <si>
    <t>MOQ</t>
  </si>
  <si>
    <t>Distributor</t>
    <phoneticPr fontId="1" type="noConversion"/>
  </si>
  <si>
    <t>Mouser</t>
    <phoneticPr fontId="1" type="noConversion"/>
  </si>
  <si>
    <t>Configuration</t>
    <phoneticPr fontId="1" type="noConversion"/>
  </si>
  <si>
    <t>Dual</t>
  </si>
  <si>
    <t>Chopper</t>
  </si>
  <si>
    <t>SHF-700-100-FA</t>
    <phoneticPr fontId="3" type="noConversion"/>
  </si>
  <si>
    <t>SHF-500-125-FA</t>
    <phoneticPr fontId="3" type="noConversion"/>
  </si>
  <si>
    <t>Price(RMB)</t>
    <phoneticPr fontId="1" type="noConversion"/>
  </si>
  <si>
    <t>EPCOS</t>
    <phoneticPr fontId="3" type="noConversion"/>
  </si>
  <si>
    <t>Film</t>
    <phoneticPr fontId="3" type="noConversion"/>
  </si>
  <si>
    <t>Cr(uF)</t>
    <phoneticPr fontId="3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</si>
  <si>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1" type="noConversion"/>
  </si>
  <si>
    <t>Vr(V)@70℃</t>
    <phoneticPr fontId="3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</si>
  <si>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</si>
  <si>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</si>
  <si>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t>w(mm)</t>
    <phoneticPr fontId="3" type="noConversion"/>
  </si>
  <si>
    <t>h(mm)</t>
    <phoneticPr fontId="3" type="noConversion"/>
  </si>
  <si>
    <t>l(mm)</t>
    <phoneticPr fontId="3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</si>
  <si>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</si>
  <si>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</si>
  <si>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</si>
  <si>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</si>
  <si>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</si>
  <si>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</si>
  <si>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</si>
  <si>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</si>
  <si>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</si>
  <si>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</si>
  <si>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</si>
  <si>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</si>
  <si>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</si>
  <si>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</si>
  <si>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</si>
  <si>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</si>
  <si>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</si>
  <si>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</si>
  <si>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</si>
  <si>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</si>
  <si>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</si>
  <si>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</si>
  <si>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3" type="noConversion"/>
  </si>
  <si>
    <t>B32776G4306K000</t>
    <phoneticPr fontId="3" type="noConversion"/>
  </si>
  <si>
    <t>B32776E4306K000</t>
    <phoneticPr fontId="3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</si>
  <si>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</si>
  <si>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B32776G4356K000</t>
    <phoneticPr fontId="3" type="noConversion"/>
  </si>
  <si>
    <t>B32776E4406K000</t>
    <phoneticPr fontId="3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</si>
  <si>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</si>
  <si>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B32776G4506K000</t>
    <phoneticPr fontId="3" type="noConversion"/>
  </si>
  <si>
    <t>B32776E4506K000</t>
    <phoneticPr fontId="3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</si>
  <si>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</si>
  <si>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</si>
  <si>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</si>
  <si>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</si>
  <si>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</si>
  <si>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B32776E5356K000</t>
    <phoneticPr fontId="3" type="noConversion"/>
  </si>
  <si>
    <t>EPCOS</t>
    <phoneticPr fontId="3" type="noConversion"/>
  </si>
  <si>
    <t>B32776T8206K000</t>
  </si>
  <si>
    <t>B32776T9755K000</t>
  </si>
  <si>
    <t>B32776G9156K000</t>
  </si>
  <si>
    <t>B32776E9156K000</t>
  </si>
  <si>
    <t>B32776T9166K000</t>
    <phoneticPr fontId="3" type="noConversion"/>
  </si>
  <si>
    <t>B32776G9206K000</t>
    <phoneticPr fontId="3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</si>
  <si>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</si>
  <si>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</si>
  <si>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</si>
  <si>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</si>
  <si>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</si>
  <si>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</si>
  <si>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</si>
  <si>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</si>
  <si>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</si>
  <si>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</si>
  <si>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</si>
  <si>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</si>
  <si>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</si>
  <si>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</si>
  <si>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</si>
  <si>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</si>
  <si>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</si>
  <si>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</si>
  <si>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</si>
  <si>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</si>
  <si>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</si>
  <si>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</si>
  <si>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</si>
  <si>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</si>
  <si>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</si>
  <si>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</si>
  <si>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</si>
  <si>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</si>
  <si>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</si>
  <si>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</si>
  <si>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</si>
  <si>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</si>
  <si>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</si>
  <si>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</si>
  <si>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</si>
  <si>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</si>
  <si>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</si>
  <si>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</si>
  <si>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</si>
  <si>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</si>
  <si>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</si>
  <si>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</si>
  <si>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</si>
  <si>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</si>
  <si>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</si>
  <si>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</si>
  <si>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</si>
  <si>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</si>
  <si>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</si>
  <si>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</si>
  <si>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</si>
  <si>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</si>
  <si>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</si>
  <si>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</si>
  <si>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</si>
  <si>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</si>
  <si>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</si>
  <si>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</si>
  <si>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</si>
  <si>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</si>
  <si>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</si>
  <si>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</si>
  <si>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</si>
  <si>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</si>
  <si>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</si>
  <si>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</si>
  <si>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</si>
  <si>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</si>
  <si>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</si>
  <si>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</si>
  <si>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</si>
  <si>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3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</si>
  <si>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</si>
  <si>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</si>
  <si>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</si>
  <si>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</si>
  <si>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</si>
  <si>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</si>
  <si>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</si>
  <si>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</si>
  <si>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</si>
  <si>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</si>
  <si>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</si>
  <si>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</si>
  <si>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</si>
  <si>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</si>
  <si>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</si>
  <si>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</si>
  <si>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</si>
  <si>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</si>
  <si>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3" type="noConversion"/>
  </si>
  <si>
    <t>B32776T4126K000</t>
    <phoneticPr fontId="3" type="noConversion"/>
  </si>
  <si>
    <t>B32778J1127K000</t>
    <phoneticPr fontId="3" type="noConversion"/>
  </si>
  <si>
    <t>B32776G0206K000</t>
    <phoneticPr fontId="3" type="noConversion"/>
  </si>
  <si>
    <t>Status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</si>
  <si>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</si>
  <si>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</si>
  <si>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</si>
  <si>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</si>
  <si>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</si>
  <si>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</si>
  <si>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</si>
  <si>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</si>
  <si>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</si>
  <si>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Material</t>
    <phoneticPr fontId="1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</si>
  <si>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7" type="noConversion"/>
  </si>
  <si>
    <t>Weight(mg/cm)</t>
    <phoneticPr fontId="4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</si>
  <si>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4" type="noConversion"/>
  </si>
  <si>
    <t>QZ-2/0.17</t>
    <phoneticPr fontId="4" type="noConversion"/>
  </si>
  <si>
    <t>QZ-2/0.19</t>
    <phoneticPr fontId="4" type="noConversion"/>
  </si>
  <si>
    <t>QZ-2/0.21</t>
    <phoneticPr fontId="4" type="noConversion"/>
  </si>
  <si>
    <t>QZ-2/0.23</t>
    <phoneticPr fontId="4" type="noConversion"/>
  </si>
  <si>
    <t>QZ-2/0.25</t>
    <phoneticPr fontId="4" type="noConversion"/>
  </si>
  <si>
    <t>QZ-2/0.27</t>
    <phoneticPr fontId="4" type="noConversion"/>
  </si>
  <si>
    <t>QZ-2/0.29</t>
    <phoneticPr fontId="4" type="noConversion"/>
  </si>
  <si>
    <t>QZ-2/0.31</t>
    <phoneticPr fontId="4" type="noConversion"/>
  </si>
  <si>
    <t>QZ-2/0.33</t>
    <phoneticPr fontId="4" type="noConversion"/>
  </si>
  <si>
    <t>QZ-2/0.35</t>
    <phoneticPr fontId="4" type="noConversion"/>
  </si>
  <si>
    <t>QZ-2/0.38</t>
    <phoneticPr fontId="4" type="noConversion"/>
  </si>
  <si>
    <t>QZ-2/0.41</t>
    <phoneticPr fontId="4" type="noConversion"/>
  </si>
  <si>
    <t>QZ-2/0.44</t>
    <phoneticPr fontId="4" type="noConversion"/>
  </si>
  <si>
    <t>QZ-2/0.47</t>
    <phoneticPr fontId="4" type="noConversion"/>
  </si>
  <si>
    <t>QZ-2/0.49</t>
    <phoneticPr fontId="4" type="noConversion"/>
  </si>
  <si>
    <t>QZ-2/0.51</t>
    <phoneticPr fontId="4" type="noConversion"/>
  </si>
  <si>
    <t>QZ-2/0.55</t>
    <phoneticPr fontId="4" type="noConversion"/>
  </si>
  <si>
    <t>QZ-2/0.57</t>
    <phoneticPr fontId="4" type="noConversion"/>
  </si>
  <si>
    <t>QZ-2/0.59</t>
    <phoneticPr fontId="4" type="noConversion"/>
  </si>
  <si>
    <t>QZ-2/0.62</t>
    <phoneticPr fontId="4" type="noConversion"/>
  </si>
  <si>
    <t>QZ-2/0.64</t>
    <phoneticPr fontId="4" type="noConversion"/>
  </si>
  <si>
    <t>QZ-2/0.67</t>
    <phoneticPr fontId="4" type="noConversion"/>
  </si>
  <si>
    <t>QZ-2/0.69</t>
    <phoneticPr fontId="4" type="noConversion"/>
  </si>
  <si>
    <t>QZ-2/0.71</t>
    <phoneticPr fontId="4" type="noConversion"/>
  </si>
  <si>
    <t>QZ-2/0.74</t>
    <phoneticPr fontId="4" type="noConversion"/>
  </si>
  <si>
    <t>QZ-2/0.77</t>
    <phoneticPr fontId="4" type="noConversion"/>
  </si>
  <si>
    <t>QZ-2/0.80</t>
    <phoneticPr fontId="4" type="noConversion"/>
  </si>
  <si>
    <t>QZ-2/0.83</t>
    <phoneticPr fontId="4" type="noConversion"/>
  </si>
  <si>
    <t>QZ-2/0.85</t>
    <phoneticPr fontId="4" type="noConversion"/>
  </si>
  <si>
    <t>QZ-2/0.90</t>
    <phoneticPr fontId="4" type="noConversion"/>
  </si>
  <si>
    <t>QZ-2/0.93</t>
    <phoneticPr fontId="4" type="noConversion"/>
  </si>
  <si>
    <t>QZ-2/0.95</t>
    <phoneticPr fontId="4" type="noConversion"/>
  </si>
  <si>
    <t>QZ-2/1.00</t>
    <phoneticPr fontId="4" type="noConversion"/>
  </si>
  <si>
    <t>QZ-2/1.06</t>
    <phoneticPr fontId="4" type="noConversion"/>
  </si>
  <si>
    <t>Area(cm^2/10^3)</t>
    <phoneticPr fontId="4" type="noConversion"/>
  </si>
  <si>
    <t>Φ(mm)</t>
    <phoneticPr fontId="4" type="noConversion"/>
  </si>
  <si>
    <t>Φbare(mm)</t>
    <phoneticPr fontId="4" type="noConversion"/>
  </si>
  <si>
    <t>QZ-2/1.12</t>
    <phoneticPr fontId="4" type="noConversion"/>
  </si>
  <si>
    <t>QZ-2/1.18</t>
    <phoneticPr fontId="4" type="noConversion"/>
  </si>
  <si>
    <t>QZ-2/1.20</t>
    <phoneticPr fontId="4" type="noConversion"/>
  </si>
  <si>
    <t>QZ-2/1.25</t>
    <phoneticPr fontId="4" type="noConversion"/>
  </si>
  <si>
    <t>QZ-2/1.30</t>
    <phoneticPr fontId="4" type="noConversion"/>
  </si>
  <si>
    <t>QZ-2/1.35</t>
    <phoneticPr fontId="4" type="noConversion"/>
  </si>
  <si>
    <t>QZ-2/1.40</t>
    <phoneticPr fontId="4" type="noConversion"/>
  </si>
  <si>
    <t>QZ-2/1.45</t>
    <phoneticPr fontId="4" type="noConversion"/>
  </si>
  <si>
    <t>QZ-2/1.50</t>
    <phoneticPr fontId="4" type="noConversion"/>
  </si>
  <si>
    <t>QZ-2/1.60</t>
    <phoneticPr fontId="4" type="noConversion"/>
  </si>
  <si>
    <t>QZ-2/1.70</t>
    <phoneticPr fontId="4" type="noConversion"/>
  </si>
  <si>
    <t>QZ-2/1.80</t>
    <phoneticPr fontId="4" type="noConversion"/>
  </si>
  <si>
    <t>QZ-2/2.00</t>
    <phoneticPr fontId="4" type="noConversion"/>
  </si>
  <si>
    <t>QZ-2/1.90</t>
    <phoneticPr fontId="4" type="noConversion"/>
  </si>
  <si>
    <t>QZ-2/2.12</t>
    <phoneticPr fontId="4" type="noConversion"/>
  </si>
  <si>
    <t>QZ-2/2.24</t>
    <phoneticPr fontId="4" type="noConversion"/>
  </si>
  <si>
    <t>QZ-2/2.50</t>
    <phoneticPr fontId="4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</si>
  <si>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4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</si>
  <si>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4" type="noConversion"/>
  </si>
  <si>
    <t>Y</t>
  </si>
  <si>
    <t>SHB-900-55-4G</t>
  </si>
  <si>
    <t>SHB-900-20-2F</t>
    <phoneticPr fontId="11" type="noConversion"/>
  </si>
  <si>
    <t>Taobao</t>
    <phoneticPr fontId="1" type="noConversion"/>
  </si>
  <si>
    <t>SHB-900-20-4F</t>
    <phoneticPr fontId="11" type="noConversion"/>
  </si>
  <si>
    <t>SHB-1100-10-2F</t>
    <phoneticPr fontId="11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</si>
  <si>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</si>
  <si>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</si>
  <si>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</si>
  <si>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</si>
  <si>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</si>
  <si>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</si>
  <si>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</si>
  <si>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1" type="noConversion"/>
  </si>
  <si>
    <t>Y</t>
    <phoneticPr fontId="11" type="noConversion"/>
  </si>
  <si>
    <t>SHB-800-30-4F</t>
    <phoneticPr fontId="11" type="noConversion"/>
  </si>
  <si>
    <t>Y</t>
    <phoneticPr fontId="7" type="noConversion"/>
  </si>
  <si>
    <t>RthJC(K/W)-IGBT</t>
    <phoneticPr fontId="1" type="noConversion"/>
  </si>
  <si>
    <t>RthCH(K/W)-IGBT</t>
    <phoneticPr fontId="1" type="noConversion"/>
  </si>
  <si>
    <t>RthJC(K/W)-Diode</t>
    <phoneticPr fontId="1" type="noConversion"/>
  </si>
  <si>
    <t>RthCH(K/W)-Diode</t>
    <phoneticPr fontId="1" type="noConversion"/>
  </si>
  <si>
    <t>Infineon</t>
    <phoneticPr fontId="1" type="noConversion"/>
  </si>
  <si>
    <t>FF300R12KT4</t>
    <phoneticPr fontId="1" type="noConversion"/>
  </si>
  <si>
    <t>RthCH(K/W)-Module</t>
    <phoneticPr fontId="1" type="noConversion"/>
  </si>
  <si>
    <t>B66894G0000X187</t>
  </si>
  <si>
    <t>Name</t>
    <phoneticPr fontId="7" type="noConversion"/>
  </si>
  <si>
    <t>B66375G0000X187</t>
  </si>
  <si>
    <t>B66371G0000X187</t>
  </si>
  <si>
    <t>B66387G0000X187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</si>
  <si>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</si>
  <si>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</si>
  <si>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</si>
  <si>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</si>
  <si>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</si>
  <si>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</si>
  <si>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</si>
  <si>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</si>
  <si>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</si>
  <si>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</si>
  <si>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</si>
  <si>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</si>
  <si>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</si>
  <si>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</si>
  <si>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</si>
  <si>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7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</si>
  <si>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</si>
  <si>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</si>
  <si>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</si>
  <si>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</si>
  <si>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</si>
  <si>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</si>
  <si>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</si>
  <si>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7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</si>
  <si>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</si>
  <si>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</si>
  <si>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</si>
  <si>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</si>
  <si>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</si>
  <si>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</si>
  <si>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1" type="noConversion"/>
  </si>
  <si>
    <t>CAS120M12BM2</t>
  </si>
  <si>
    <t>CAS300M12BM2</t>
  </si>
  <si>
    <t>Cree</t>
    <phoneticPr fontId="1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</si>
  <si>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</si>
  <si>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</si>
  <si>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</si>
  <si>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</si>
  <si>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</si>
  <si>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</si>
  <si>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</si>
  <si>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</si>
  <si>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</si>
  <si>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</si>
  <si>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</si>
  <si>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</si>
  <si>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</si>
  <si>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</si>
  <si>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</si>
  <si>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</si>
  <si>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</si>
  <si>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</si>
  <si>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</si>
  <si>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</si>
  <si>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</si>
  <si>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</si>
  <si>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</si>
  <si>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</si>
  <si>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</si>
  <si>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</si>
  <si>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</si>
  <si>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</si>
  <si>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</si>
  <si>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</si>
  <si>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</si>
  <si>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</si>
  <si>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</si>
  <si>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</si>
  <si>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</si>
  <si>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</si>
  <si>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</si>
  <si>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</si>
  <si>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</si>
  <si>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</si>
  <si>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</si>
  <si>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</si>
  <si>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</si>
  <si>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</si>
  <si>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</si>
  <si>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</si>
  <si>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</si>
  <si>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</si>
  <si>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</si>
  <si>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</si>
  <si>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</si>
  <si>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</si>
  <si>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</si>
  <si>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</si>
  <si>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</si>
  <si>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</si>
  <si>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</si>
  <si>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</si>
  <si>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</si>
  <si>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</si>
  <si>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</si>
  <si>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</si>
  <si>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</si>
  <si>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</si>
  <si>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</si>
  <si>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</si>
  <si>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</si>
  <si>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</si>
  <si>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</si>
  <si>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</si>
  <si>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</si>
  <si>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</si>
  <si>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</si>
  <si>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</si>
  <si>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</si>
  <si>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</si>
  <si>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</si>
  <si>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</si>
  <si>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</si>
  <si>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</si>
  <si>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</si>
  <si>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</si>
  <si>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</si>
  <si>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</si>
  <si>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</si>
  <si>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</si>
  <si>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</si>
  <si>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</si>
  <si>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</si>
  <si>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</si>
  <si>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</si>
  <si>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</si>
  <si>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</si>
  <si>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</si>
  <si>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</si>
  <si>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</si>
  <si>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</si>
  <si>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</si>
  <si>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</si>
  <si>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</si>
  <si>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</si>
  <si>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</si>
  <si>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</si>
  <si>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</si>
  <si>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</si>
  <si>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</si>
  <si>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</si>
  <si>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</si>
  <si>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</si>
  <si>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</si>
  <si>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</si>
  <si>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</si>
  <si>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</si>
  <si>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</si>
  <si>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</si>
  <si>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</si>
  <si>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</si>
  <si>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</si>
  <si>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</si>
  <si>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</si>
  <si>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</si>
  <si>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</si>
  <si>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</si>
  <si>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</si>
  <si>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</si>
  <si>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</si>
  <si>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</si>
  <si>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</si>
  <si>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</si>
  <si>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</si>
  <si>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</si>
  <si>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</si>
  <si>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</si>
  <si>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</si>
  <si>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</si>
  <si>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</si>
  <si>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</si>
  <si>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</si>
  <si>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</si>
  <si>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</si>
  <si>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</si>
  <si>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</si>
  <si>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</si>
  <si>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</si>
  <si>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</si>
  <si>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</si>
  <si>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</si>
  <si>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</si>
  <si>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</si>
  <si>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</si>
  <si>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</si>
  <si>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</si>
  <si>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</si>
  <si>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</si>
  <si>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</si>
  <si>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</si>
  <si>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</si>
  <si>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</si>
  <si>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</si>
  <si>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</si>
  <si>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</si>
  <si>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</si>
  <si>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</si>
  <si>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</si>
  <si>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</si>
  <si>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</si>
  <si>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</si>
  <si>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</si>
  <si>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</si>
  <si>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</si>
  <si>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</si>
  <si>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</si>
  <si>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</si>
  <si>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</si>
  <si>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</si>
  <si>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</si>
  <si>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</si>
  <si>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</si>
  <si>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</si>
  <si>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</si>
  <si>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</si>
  <si>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</si>
  <si>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</si>
  <si>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</si>
  <si>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</si>
  <si>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</si>
  <si>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</si>
  <si>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</si>
  <si>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</si>
  <si>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</si>
  <si>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</si>
  <si>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</si>
  <si>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</si>
  <si>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</si>
  <si>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</si>
  <si>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</si>
  <si>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</si>
  <si>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</si>
  <si>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</si>
  <si>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</si>
  <si>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</si>
  <si>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</si>
  <si>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</si>
  <si>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</si>
  <si>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</si>
  <si>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</si>
  <si>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</si>
  <si>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</si>
  <si>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</si>
  <si>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</si>
  <si>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</si>
  <si>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</si>
  <si>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</si>
  <si>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</si>
  <si>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</si>
  <si>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</si>
  <si>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</si>
  <si>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</si>
  <si>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</si>
  <si>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</si>
  <si>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</si>
  <si>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</si>
  <si>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</si>
  <si>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</si>
  <si>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</si>
  <si>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</si>
  <si>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</si>
  <si>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</si>
  <si>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</si>
  <si>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</si>
  <si>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</si>
  <si>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</si>
  <si>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</si>
  <si>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</si>
  <si>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</si>
  <si>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</si>
  <si>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</si>
  <si>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</si>
  <si>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</si>
  <si>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</si>
  <si>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</si>
  <si>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</si>
  <si>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</si>
  <si>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</si>
  <si>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</si>
  <si>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</si>
  <si>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</si>
  <si>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</si>
  <si>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</si>
  <si>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</si>
  <si>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</si>
  <si>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</si>
  <si>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</si>
  <si>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</si>
  <si>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</si>
  <si>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</si>
  <si>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</si>
  <si>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</si>
  <si>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</si>
  <si>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</si>
  <si>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</si>
  <si>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</si>
  <si>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</si>
  <si>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</si>
  <si>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</si>
  <si>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</si>
  <si>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</si>
  <si>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</si>
  <si>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</si>
  <si>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</si>
  <si>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</si>
  <si>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</si>
  <si>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</si>
  <si>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</si>
  <si>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</si>
  <si>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</si>
  <si>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</si>
  <si>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</si>
  <si>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</si>
  <si>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</si>
  <si>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</si>
  <si>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</si>
  <si>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</si>
  <si>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</si>
  <si>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</si>
  <si>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</si>
  <si>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</si>
  <si>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</si>
  <si>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</si>
  <si>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</si>
  <si>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</si>
  <si>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</si>
  <si>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</si>
  <si>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</si>
  <si>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</si>
  <si>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</si>
  <si>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</si>
  <si>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</si>
  <si>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</si>
  <si>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</si>
  <si>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</si>
  <si>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</si>
  <si>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</si>
  <si>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</si>
  <si>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</si>
  <si>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</si>
  <si>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</si>
  <si>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</si>
  <si>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</si>
  <si>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</si>
  <si>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</si>
  <si>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</si>
  <si>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</si>
  <si>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</si>
  <si>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</si>
  <si>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</si>
  <si>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</si>
  <si>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</si>
  <si>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</si>
  <si>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</si>
  <si>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</si>
  <si>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</si>
  <si>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</si>
  <si>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</si>
  <si>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</si>
  <si>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</si>
  <si>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</si>
  <si>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</si>
  <si>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</si>
  <si>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</si>
  <si>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</si>
  <si>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</si>
  <si>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</si>
  <si>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</si>
  <si>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</si>
  <si>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</si>
  <si>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</si>
  <si>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</si>
  <si>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</si>
  <si>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</si>
  <si>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</si>
  <si>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</si>
  <si>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</si>
  <si>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</si>
  <si>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</si>
  <si>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</si>
  <si>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</si>
  <si>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</si>
  <si>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</si>
  <si>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</si>
  <si>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</si>
  <si>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</si>
  <si>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</si>
  <si>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</si>
  <si>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</si>
  <si>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</si>
  <si>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</si>
  <si>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</si>
  <si>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</si>
  <si>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</si>
  <si>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</si>
  <si>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</si>
  <si>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</si>
  <si>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</si>
  <si>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</si>
  <si>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</si>
  <si>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</si>
  <si>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</si>
  <si>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</si>
  <si>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</si>
  <si>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</si>
  <si>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</si>
  <si>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</si>
  <si>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</si>
  <si>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</si>
  <si>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</si>
  <si>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</si>
  <si>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</si>
  <si>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</si>
  <si>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</si>
  <si>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</si>
  <si>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</si>
  <si>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</si>
  <si>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</si>
  <si>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</si>
  <si>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</si>
  <si>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</si>
  <si>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</si>
  <si>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</si>
  <si>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</si>
  <si>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</si>
  <si>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</si>
  <si>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</si>
  <si>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</si>
  <si>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</si>
  <si>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</si>
  <si>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</si>
  <si>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</si>
  <si>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</si>
  <si>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</si>
  <si>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</si>
  <si>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</si>
  <si>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</si>
  <si>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</si>
  <si>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</si>
  <si>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</si>
  <si>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</si>
  <si>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</si>
  <si>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</si>
  <si>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</si>
  <si>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</si>
  <si>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</si>
  <si>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</si>
  <si>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</si>
  <si>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</si>
  <si>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</si>
  <si>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</si>
  <si>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</si>
  <si>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</si>
  <si>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</si>
  <si>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</si>
  <si>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</si>
  <si>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</si>
  <si>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</si>
  <si>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</si>
  <si>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</si>
  <si>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</si>
  <si>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</si>
  <si>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</si>
  <si>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</si>
  <si>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</si>
  <si>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</si>
  <si>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</si>
  <si>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</si>
  <si>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</si>
  <si>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</si>
  <si>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</si>
  <si>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</si>
  <si>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</si>
  <si>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</si>
  <si>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</si>
  <si>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</si>
  <si>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</si>
  <si>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</si>
  <si>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</si>
  <si>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</si>
  <si>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</si>
  <si>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</si>
  <si>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</si>
  <si>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</si>
  <si>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</si>
  <si>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</si>
  <si>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</si>
  <si>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</si>
  <si>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</si>
  <si>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</si>
  <si>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</si>
  <si>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</si>
  <si>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</si>
  <si>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</si>
  <si>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</si>
  <si>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</si>
  <si>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</si>
  <si>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</si>
  <si>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</si>
  <si>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</si>
  <si>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</si>
  <si>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</si>
  <si>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</si>
  <si>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</si>
  <si>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</si>
  <si>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</si>
  <si>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</si>
  <si>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</si>
  <si>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</si>
  <si>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</si>
  <si>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</si>
  <si>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</si>
  <si>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</si>
  <si>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</si>
  <si>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</si>
  <si>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</si>
  <si>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</si>
  <si>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</si>
  <si>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</si>
  <si>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</si>
  <si>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</si>
  <si>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</si>
  <si>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</si>
  <si>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</si>
  <si>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</si>
  <si>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</si>
  <si>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</si>
  <si>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</si>
  <si>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</si>
  <si>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</si>
  <si>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</si>
  <si>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</si>
  <si>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</si>
  <si>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</si>
  <si>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</si>
  <si>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</si>
  <si>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</si>
  <si>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</si>
  <si>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</si>
  <si>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</si>
  <si>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</si>
  <si>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</si>
  <si>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</si>
  <si>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</si>
  <si>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</si>
  <si>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</si>
  <si>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</si>
  <si>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</si>
  <si>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</si>
  <si>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</si>
  <si>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</si>
  <si>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</si>
  <si>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</si>
  <si>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</si>
  <si>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</si>
  <si>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Dual</t>
    <phoneticPr fontId="1" type="noConversion"/>
  </si>
  <si>
    <t>FF450R17ME4P_B11</t>
    <phoneticPr fontId="1" type="noConversion"/>
  </si>
  <si>
    <t>Dual</t>
    <phoneticPr fontId="1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</si>
  <si>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</si>
  <si>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FF400R06KE3</t>
    <phoneticPr fontId="1" type="noConversion"/>
  </si>
  <si>
    <t>FD300R12KS4_B5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</si>
  <si>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1" type="noConversion"/>
  </si>
  <si>
    <t>Chopper</t>
    <phoneticPr fontId="1" type="noConversion"/>
  </si>
  <si>
    <t>S</t>
    <phoneticPr fontId="1" type="noConversion"/>
  </si>
  <si>
    <t>S</t>
    <phoneticPr fontId="1" type="noConversion"/>
  </si>
  <si>
    <t>FF200R12KS4</t>
    <phoneticPr fontId="1" type="noConversion"/>
  </si>
  <si>
    <t>N</t>
    <phoneticPr fontId="1" type="noConversion"/>
  </si>
  <si>
    <t>S</t>
    <phoneticPr fontId="1" type="noConversion"/>
  </si>
  <si>
    <t>S</t>
    <phoneticPr fontId="1" type="noConversion"/>
  </si>
  <si>
    <t>FZ1000R33HE3</t>
    <phoneticPr fontId="1" type="noConversion"/>
  </si>
  <si>
    <t>N</t>
    <phoneticPr fontId="1" type="noConversion"/>
  </si>
  <si>
    <t>Single switch</t>
    <phoneticPr fontId="1" type="noConversion"/>
  </si>
  <si>
    <t>Y</t>
    <phoneticPr fontId="1" type="noConversion"/>
  </si>
  <si>
    <t>Y</t>
    <phoneticPr fontId="1" type="noConversion"/>
  </si>
  <si>
    <t>Length(mm)</t>
    <phoneticPr fontId="1" type="noConversion"/>
  </si>
  <si>
    <t>Width(mm)</t>
    <phoneticPr fontId="1" type="noConversion"/>
  </si>
  <si>
    <t>Height(mm)</t>
    <phoneticPr fontId="1" type="noConversion"/>
  </si>
  <si>
    <t>S</t>
    <phoneticPr fontId="1" type="noConversion"/>
  </si>
  <si>
    <t>S</t>
    <phoneticPr fontId="1" type="noConversion"/>
  </si>
  <si>
    <t>FF400R12KT4P</t>
    <phoneticPr fontId="1" type="noConversion"/>
  </si>
  <si>
    <t>FF600R12KE4</t>
    <phoneticPr fontId="1" type="noConversion"/>
  </si>
  <si>
    <t>S</t>
    <phoneticPr fontId="1" type="noConversion"/>
  </si>
  <si>
    <t>S</t>
    <phoneticPr fontId="1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</si>
  <si>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1" type="noConversion"/>
  </si>
  <si>
    <t>N</t>
    <phoneticPr fontId="3" type="noConversion"/>
  </si>
  <si>
    <t>N</t>
    <phoneticPr fontId="1" type="noConversion"/>
  </si>
  <si>
    <t>N</t>
    <phoneticPr fontId="1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</si>
  <si>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1" type="noConversion"/>
  </si>
  <si>
    <t>Y</t>
    <phoneticPr fontId="11" type="noConversion"/>
  </si>
  <si>
    <t>STD-2000-0.068-32</t>
    <phoneticPr fontId="11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</si>
  <si>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</si>
  <si>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</si>
  <si>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</si>
  <si>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</si>
  <si>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</si>
  <si>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</si>
  <si>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</si>
  <si>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</si>
  <si>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</si>
  <si>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</si>
  <si>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</si>
  <si>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</si>
  <si>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</si>
  <si>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</si>
  <si>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</si>
  <si>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</si>
  <si>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Y</t>
    <phoneticPr fontId="11" type="noConversion"/>
  </si>
  <si>
    <t>Y</t>
    <phoneticPr fontId="11" type="noConversion"/>
  </si>
  <si>
    <t>SHB-700-15-2F</t>
    <phoneticPr fontId="11" type="noConversion"/>
  </si>
  <si>
    <t>SHB-800-75-4</t>
    <phoneticPr fontId="11" type="noConversion"/>
  </si>
  <si>
    <t>STD-2000-0.33-44</t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</si>
  <si>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</si>
  <si>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</si>
  <si>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</si>
  <si>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</si>
  <si>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t>C2M0080170P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</si>
  <si>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1" type="noConversion"/>
  </si>
  <si>
    <t>C2M0045170P</t>
    <phoneticPr fontId="1" type="noConversion"/>
  </si>
  <si>
    <t>C2M1000170D</t>
    <phoneticPr fontId="1" type="noConversion"/>
  </si>
  <si>
    <t>SiC-MOSFET</t>
    <phoneticPr fontId="1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</si>
  <si>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1" type="noConversion"/>
  </si>
  <si>
    <t>Ciss(pF)</t>
    <phoneticPr fontId="1" type="noConversion"/>
  </si>
  <si>
    <t>Coss(pF)</t>
    <phoneticPr fontId="1" type="noConversion"/>
  </si>
  <si>
    <t>Crss(pF)</t>
    <phoneticPr fontId="1" type="noConversion"/>
  </si>
  <si>
    <t>Rg(Ω)</t>
    <phoneticPr fontId="1" type="noConversion"/>
  </si>
  <si>
    <t>Vth(V)-150℃</t>
    <phoneticPr fontId="1" type="noConversion"/>
  </si>
  <si>
    <t>gfs(s)-150℃</t>
    <phoneticPr fontId="1" type="noConversion"/>
  </si>
  <si>
    <t>SiC-MOSFET</t>
    <phoneticPr fontId="1" type="noConversion"/>
  </si>
  <si>
    <t>F4-250R17MP4_B11</t>
    <phoneticPr fontId="1" type="noConversion"/>
  </si>
  <si>
    <t>x0</t>
    <phoneticPr fontId="1" type="noConversion"/>
  </si>
  <si>
    <t>y0</t>
    <phoneticPr fontId="1" type="noConversion"/>
  </si>
  <si>
    <t>F4-250R17MP4_B11</t>
    <phoneticPr fontId="1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</si>
  <si>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1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</si>
  <si>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1" type="noConversion"/>
  </si>
  <si>
    <t>Type</t>
    <phoneticPr fontId="1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</si>
  <si>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</si>
  <si>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</si>
  <si>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</si>
  <si>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</si>
  <si>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Category</t>
    <phoneticPr fontId="4" type="noConversion"/>
  </si>
  <si>
    <t>Type</t>
    <phoneticPr fontId="4" type="noConversion"/>
  </si>
  <si>
    <t>Magnet</t>
    <phoneticPr fontId="4" type="noConversion"/>
  </si>
  <si>
    <t>B67370A0002X027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</si>
  <si>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</si>
  <si>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B67374G0000X127</t>
    <phoneticPr fontId="7" type="noConversion"/>
  </si>
  <si>
    <t>U</t>
    <phoneticPr fontId="7" type="noConversion"/>
  </si>
  <si>
    <t>U</t>
    <phoneticPr fontId="7" type="noConversion"/>
  </si>
  <si>
    <t>U141/78/30</t>
    <phoneticPr fontId="7" type="noConversion"/>
  </si>
  <si>
    <t>U101/76/30</t>
    <phoneticPr fontId="7" type="noConversion"/>
  </si>
  <si>
    <r>
      <t>Diode</t>
    </r>
    <r>
      <rPr>
        <sz val="11"/>
        <color indexed="8"/>
        <rFont val="等线"/>
        <family val="3"/>
        <charset val="134"/>
      </rPr>
      <t>-Module</t>
    </r>
    <phoneticPr fontId="1" type="noConversion"/>
  </si>
  <si>
    <t>ND104N18K</t>
    <phoneticPr fontId="1" type="noConversion"/>
  </si>
  <si>
    <t>ND171N18K</t>
    <phoneticPr fontId="1" type="noConversion"/>
  </si>
  <si>
    <t>TZ425N18KOF</t>
    <phoneticPr fontId="1" type="noConversion"/>
  </si>
  <si>
    <t>TZ500N18KOF</t>
    <phoneticPr fontId="1" type="noConversion"/>
  </si>
  <si>
    <t>DZ1070N18K</t>
    <phoneticPr fontId="1" type="noConversion"/>
  </si>
  <si>
    <t>DZ600N18K</t>
    <phoneticPr fontId="1" type="noConversion"/>
  </si>
  <si>
    <t>TZ800N18KOF</t>
    <phoneticPr fontId="1" type="noConversion"/>
  </si>
  <si>
    <t>Vgs,h(V)</t>
    <phoneticPr fontId="12" type="noConversion"/>
  </si>
  <si>
    <t>Vgs,l(V)</t>
    <phoneticPr fontId="12" type="noConversion"/>
  </si>
  <si>
    <t>Rg,drive(Ω)</t>
    <phoneticPr fontId="12" type="noConversion"/>
  </si>
  <si>
    <t>Litz</t>
    <phoneticPr fontId="4" type="noConversion"/>
  </si>
  <si>
    <t>0.1*10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</si>
  <si>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</si>
  <si>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</si>
  <si>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</si>
  <si>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</si>
  <si>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</si>
  <si>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</si>
  <si>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</si>
  <si>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</si>
  <si>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</si>
  <si>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4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</si>
  <si>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4" type="noConversion"/>
  </si>
  <si>
    <t>0.1*75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</si>
  <si>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</si>
  <si>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</si>
  <si>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</si>
  <si>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</si>
  <si>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</si>
  <si>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</si>
  <si>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</si>
  <si>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</si>
  <si>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</si>
  <si>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</si>
  <si>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</si>
  <si>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</si>
  <si>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</si>
  <si>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</si>
  <si>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</si>
  <si>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</si>
  <si>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</si>
  <si>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</si>
  <si>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4" type="noConversion"/>
  </si>
  <si>
    <t>0.1*1000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</si>
  <si>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</si>
  <si>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</si>
  <si>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</si>
  <si>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</si>
  <si>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</si>
  <si>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</si>
  <si>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</si>
  <si>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</si>
  <si>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</si>
  <si>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</si>
  <si>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</si>
  <si>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4" type="noConversion"/>
  </si>
  <si>
    <r>
      <t>Price(RMB</t>
    </r>
    <r>
      <rPr>
        <b/>
        <sz val="11"/>
        <color indexed="8"/>
        <rFont val="等线"/>
        <family val="3"/>
        <charset val="134"/>
      </rPr>
      <t>/kg</t>
    </r>
    <r>
      <rPr>
        <b/>
        <sz val="11"/>
        <color indexed="8"/>
        <rFont val="等线"/>
        <family val="3"/>
        <charset val="134"/>
      </rPr>
      <t>)</t>
    </r>
    <r>
      <rPr>
        <b/>
        <sz val="11"/>
        <color indexed="8"/>
        <rFont val="等线"/>
        <family val="3"/>
        <charset val="134"/>
      </rPr>
      <t>/(RMB/m)</t>
    </r>
    <phoneticPr fontId="1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</si>
  <si>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</si>
  <si>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</si>
  <si>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</si>
  <si>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</si>
  <si>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</si>
  <si>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</si>
  <si>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</si>
  <si>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</si>
  <si>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</si>
  <si>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</si>
  <si>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</si>
  <si>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</si>
  <si>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</si>
  <si>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</si>
  <si>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</si>
  <si>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</si>
  <si>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</si>
  <si>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</si>
  <si>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</si>
  <si>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</si>
  <si>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</si>
  <si>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</si>
  <si>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</si>
  <si>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</si>
  <si>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</si>
  <si>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</si>
  <si>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</si>
  <si>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</si>
  <si>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</si>
  <si>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</si>
  <si>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4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</si>
  <si>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</si>
  <si>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</si>
  <si>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</si>
  <si>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</si>
  <si>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</si>
  <si>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</si>
  <si>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</si>
  <si>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1" type="noConversion"/>
  </si>
  <si>
    <t>IGBT-Module</t>
    <phoneticPr fontId="1" type="noConversion"/>
  </si>
  <si>
    <t>SiC-Module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</si>
  <si>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1" type="noConversion"/>
  </si>
  <si>
    <r>
      <t>Imax</t>
    </r>
    <r>
      <rPr>
        <b/>
        <sz val="11"/>
        <color indexed="8"/>
        <rFont val="等线"/>
        <family val="3"/>
        <charset val="134"/>
      </rPr>
      <t>(A)-100℃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</si>
</sst>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5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1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544"/>
  <sheetViews>
    <sheetView tabSelected="1" topLeftCell="C1" zoomScaleNormal="100" workbookViewId="0">
      <selection activeCell="G1" sqref="G1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14.5" style="1" bestFit="1" customWidth="1"/>
    <col min="5" max="5" width="13.75" style="1" bestFit="1" customWidth="1"/>
    <col min="6" max="6" width="11.125" style="1" customWidth="1"/>
    <col min="7" max="7" width="10.75" style="1" customWidth="1"/>
    <col min="8" max="8" width="5.875" style="1" customWidth="1"/>
    <col min="9" max="9" width="5.875" style="1" bestFit="1" customWidth="1"/>
    <col min="10" max="10" width="6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bestFit="1" customWidth="1"/>
    <col min="19" max="19" width="6" style="1" bestFit="1" customWidth="1"/>
    <col min="20" max="20" width="10.875" style="1" bestFit="1" customWidth="1"/>
    <col min="21" max="16384" width="9" style="1"/>
  </cols>
  <sheetData>
    <row r="1" spans="1:33" s="2" customFormat="1" x14ac:dyDescent="0.2">
      <c r="A1" s="32" t="s">
        <v>321</v>
      </c>
      <c r="B1" s="32" t="s">
        <v>160</v>
      </c>
      <c r="C1" s="32" t="s">
        <v>72</v>
      </c>
      <c r="D1" s="32" t="s">
        <v>161</v>
      </c>
      <c r="E1" s="32" t="s">
        <v>167</v>
      </c>
      <c r="F1" s="32" t="s">
        <v>1168</v>
      </c>
      <c r="G1" s="52" t="s">
        <v>1169</v>
      </c>
      <c r="H1" s="53" t="s">
        <v>1052</v>
      </c>
      <c r="I1" s="53" t="s">
        <v>1053</v>
      </c>
      <c r="J1" s="32" t="s">
        <v>5</v>
      </c>
      <c r="K1" s="32" t="s">
        <v>6</v>
      </c>
      <c r="L1" s="32" t="s">
        <v>7</v>
      </c>
      <c r="M1" s="32" t="s">
        <v>408</v>
      </c>
      <c r="N1" s="32" t="s">
        <v>409</v>
      </c>
      <c r="O1" s="32" t="s">
        <v>410</v>
      </c>
      <c r="P1" s="32" t="s">
        <v>411</v>
      </c>
      <c r="Q1" s="32" t="s">
        <v>414</v>
      </c>
      <c r="R1" s="32" t="s">
        <v>172</v>
      </c>
      <c r="S1" s="32" t="s">
        <v>164</v>
      </c>
      <c r="T1" s="32" t="s">
        <v>165</v>
      </c>
      <c r="U1" s="45" t="s">
        <v>1003</v>
      </c>
      <c r="V1" s="32" t="s">
        <v>994</v>
      </c>
      <c r="W1" s="32" t="s">
        <v>995</v>
      </c>
      <c r="X1" s="32" t="s">
        <v>996</v>
      </c>
      <c r="Y1" s="52" t="s">
        <v>1045</v>
      </c>
      <c r="Z1" s="52" t="s">
        <v>1046</v>
      </c>
      <c r="AA1" s="52" t="s">
        <v>1041</v>
      </c>
      <c r="AB1" s="52" t="s">
        <v>1042</v>
      </c>
      <c r="AC1" s="52" t="s">
        <v>1043</v>
      </c>
      <c r="AD1" s="52" t="s">
        <v>1044</v>
      </c>
      <c r="AE1" s="45" t="s">
        <v>1077</v>
      </c>
      <c r="AF1" s="58" t="s">
        <v>1078</v>
      </c>
      <c r="AG1" s="45" t="s">
        <v>1079</v>
      </c>
    </row>
    <row r="2" spans="1:33" x14ac:dyDescent="0.2">
      <c r="A2" s="41" t="s">
        <v>992</v>
      </c>
      <c r="B2" s="30" t="s">
        <v>451</v>
      </c>
      <c r="C2" s="30" t="s">
        <v>453</v>
      </c>
      <c r="D2" s="30" t="s">
        <v>163</v>
      </c>
      <c r="E2" s="30" t="s">
        <v>168</v>
      </c>
      <c r="F2" s="30">
        <v>1200</v>
      </c>
      <c r="G2" s="30">
        <v>138</v>
      </c>
      <c r="H2" s="30">
        <v>110</v>
      </c>
      <c r="I2" s="30">
        <v>111</v>
      </c>
      <c r="J2" s="30">
        <v>112</v>
      </c>
      <c r="K2" s="30">
        <v>113</v>
      </c>
      <c r="L2" s="30">
        <v>114</v>
      </c>
      <c r="M2" s="30">
        <v>0.13500000000000001</v>
      </c>
      <c r="N2" s="35"/>
      <c r="O2" s="30">
        <v>0.115</v>
      </c>
      <c r="P2" s="35"/>
      <c r="Q2" s="36">
        <v>0.01</v>
      </c>
      <c r="R2" s="38">
        <v>2535.7199999999998</v>
      </c>
      <c r="S2" s="30">
        <v>1</v>
      </c>
      <c r="T2" s="30" t="s">
        <v>166</v>
      </c>
      <c r="U2" s="41">
        <f t="shared" ref="U2:U65" si="0">V2*W2*X2/1000000</f>
        <v>0.19598879999999999</v>
      </c>
      <c r="V2" s="30">
        <v>106.4</v>
      </c>
      <c r="W2" s="30">
        <v>61.4</v>
      </c>
      <c r="X2" s="1">
        <v>30</v>
      </c>
      <c r="Y2" s="51"/>
    </row>
    <row r="3" spans="1:33" x14ac:dyDescent="0.2">
      <c r="A3" s="41" t="s">
        <v>450</v>
      </c>
      <c r="B3" s="30" t="s">
        <v>452</v>
      </c>
      <c r="C3" s="30" t="s">
        <v>453</v>
      </c>
      <c r="D3" s="30" t="s">
        <v>163</v>
      </c>
      <c r="E3" s="43" t="s">
        <v>168</v>
      </c>
      <c r="F3" s="30">
        <v>1200</v>
      </c>
      <c r="G3" s="30">
        <v>293</v>
      </c>
      <c r="H3" s="30">
        <v>115</v>
      </c>
      <c r="I3" s="30">
        <v>116</v>
      </c>
      <c r="J3" s="30">
        <v>117</v>
      </c>
      <c r="K3" s="30">
        <v>118</v>
      </c>
      <c r="L3" s="30">
        <v>119</v>
      </c>
      <c r="M3" s="30">
        <v>7.4999999999999997E-2</v>
      </c>
      <c r="N3" s="35"/>
      <c r="O3" s="30">
        <v>7.5999999999999998E-2</v>
      </c>
      <c r="P3" s="35"/>
      <c r="Q3" s="36">
        <v>0.01</v>
      </c>
      <c r="R3" s="38">
        <v>4310.7240000000002</v>
      </c>
      <c r="S3" s="30">
        <v>1</v>
      </c>
      <c r="T3" s="30" t="s">
        <v>166</v>
      </c>
      <c r="U3" s="41">
        <f t="shared" si="0"/>
        <v>0.19598879999999999</v>
      </c>
      <c r="V3" s="41">
        <v>106.4</v>
      </c>
      <c r="W3" s="41">
        <v>61.4</v>
      </c>
      <c r="X3" s="1">
        <v>30</v>
      </c>
    </row>
    <row r="4" spans="1:33" x14ac:dyDescent="0.2">
      <c r="A4" s="41" t="s">
        <v>993</v>
      </c>
      <c r="B4" s="30" t="s">
        <v>455</v>
      </c>
      <c r="C4" s="30" t="s">
        <v>453</v>
      </c>
      <c r="D4" s="30" t="s">
        <v>1167</v>
      </c>
      <c r="E4" s="30" t="s">
        <v>168</v>
      </c>
      <c r="F4" s="30">
        <v>1200</v>
      </c>
      <c r="G4" s="30">
        <v>409</v>
      </c>
      <c r="H4" s="30">
        <v>120</v>
      </c>
      <c r="I4" s="30">
        <v>121</v>
      </c>
      <c r="J4" s="30">
        <v>122</v>
      </c>
      <c r="K4" s="30">
        <v>123</v>
      </c>
      <c r="L4" s="30">
        <v>124</v>
      </c>
      <c r="M4" s="30">
        <v>0.13</v>
      </c>
      <c r="N4" s="35"/>
      <c r="O4" s="36">
        <v>0.13</v>
      </c>
      <c r="P4" s="35"/>
      <c r="Q4" s="36">
        <v>0.01</v>
      </c>
      <c r="R4" s="38">
        <v>6074.5861999999997</v>
      </c>
      <c r="S4" s="30">
        <v>1</v>
      </c>
      <c r="T4" s="30" t="s">
        <v>166</v>
      </c>
      <c r="U4" s="41">
        <f t="shared" si="0"/>
        <v>8.0560000000000007E-2</v>
      </c>
      <c r="V4" s="30">
        <v>80</v>
      </c>
      <c r="W4" s="30">
        <v>53</v>
      </c>
      <c r="X4" s="1">
        <v>19</v>
      </c>
    </row>
    <row r="5" spans="1:33" ht="14.25" customHeight="1" x14ac:dyDescent="0.2">
      <c r="A5" s="50" t="s">
        <v>450</v>
      </c>
      <c r="B5" s="30" t="s">
        <v>454</v>
      </c>
      <c r="C5" s="30" t="s">
        <v>453</v>
      </c>
      <c r="D5" s="30" t="s">
        <v>163</v>
      </c>
      <c r="E5" s="30" t="s">
        <v>168</v>
      </c>
      <c r="F5" s="30">
        <v>1700</v>
      </c>
      <c r="G5" s="30">
        <v>225</v>
      </c>
      <c r="H5" s="30">
        <v>125</v>
      </c>
      <c r="I5" s="30">
        <v>126</v>
      </c>
      <c r="J5" s="30">
        <v>127</v>
      </c>
      <c r="K5" s="30">
        <v>128</v>
      </c>
      <c r="L5" s="30">
        <v>129</v>
      </c>
      <c r="M5" s="30">
        <v>7.0999999999999994E-2</v>
      </c>
      <c r="N5" s="35"/>
      <c r="O5" s="30">
        <v>6.5000000000000002E-2</v>
      </c>
      <c r="P5" s="35"/>
      <c r="Q5" s="36">
        <v>0.01</v>
      </c>
      <c r="R5" s="38">
        <v>6592.8720000000003</v>
      </c>
      <c r="S5" s="30">
        <v>1</v>
      </c>
      <c r="T5" s="30" t="s">
        <v>166</v>
      </c>
      <c r="U5" s="41">
        <f t="shared" si="0"/>
        <v>0.19598879999999999</v>
      </c>
      <c r="V5" s="49">
        <v>106.4</v>
      </c>
      <c r="W5" s="49">
        <v>61.4</v>
      </c>
      <c r="X5" s="1">
        <v>30</v>
      </c>
    </row>
    <row r="6" spans="1:33" ht="14.25" hidden="1" customHeight="1" x14ac:dyDescent="0.2">
      <c r="A6" s="39" t="s">
        <v>990</v>
      </c>
      <c r="B6" s="30" t="s">
        <v>66</v>
      </c>
      <c r="C6" s="30" t="s">
        <v>10</v>
      </c>
      <c r="D6" s="30" t="s">
        <v>162</v>
      </c>
      <c r="E6" s="34" t="s">
        <v>169</v>
      </c>
      <c r="F6" s="30">
        <v>1200</v>
      </c>
      <c r="G6" s="30">
        <v>150</v>
      </c>
      <c r="H6" s="30">
        <v>25</v>
      </c>
      <c r="I6" s="30">
        <v>26</v>
      </c>
      <c r="J6" s="30">
        <v>27</v>
      </c>
      <c r="K6" s="30">
        <v>28</v>
      </c>
      <c r="L6" s="30">
        <v>29</v>
      </c>
      <c r="M6" s="30">
        <v>0.19</v>
      </c>
      <c r="N6" s="35"/>
      <c r="O6" s="30">
        <v>0.24</v>
      </c>
      <c r="P6" s="35"/>
      <c r="Q6" s="30">
        <v>0.05</v>
      </c>
      <c r="R6" s="36">
        <v>300</v>
      </c>
      <c r="S6" s="30"/>
      <c r="T6" s="30"/>
      <c r="U6" s="41">
        <f t="shared" si="0"/>
        <v>0</v>
      </c>
      <c r="V6" s="30"/>
      <c r="W6" s="30"/>
    </row>
    <row r="7" spans="1:33" ht="14.25" hidden="1" customHeight="1" x14ac:dyDescent="0.2">
      <c r="A7" s="39" t="s">
        <v>990</v>
      </c>
      <c r="B7" s="30" t="s">
        <v>153</v>
      </c>
      <c r="C7" s="30" t="s">
        <v>978</v>
      </c>
      <c r="D7" s="30" t="s">
        <v>163</v>
      </c>
      <c r="E7" s="30" t="s">
        <v>168</v>
      </c>
      <c r="F7" s="30">
        <v>1200</v>
      </c>
      <c r="G7" s="30">
        <v>200</v>
      </c>
      <c r="H7" s="30">
        <v>50</v>
      </c>
      <c r="I7" s="30">
        <v>51</v>
      </c>
      <c r="J7" s="30">
        <v>52</v>
      </c>
      <c r="K7" s="30">
        <v>53</v>
      </c>
      <c r="L7" s="30">
        <v>54</v>
      </c>
      <c r="M7" s="30"/>
      <c r="N7" s="30"/>
      <c r="O7" s="30"/>
      <c r="P7" s="30"/>
      <c r="Q7" s="30"/>
      <c r="R7" s="36">
        <v>2000</v>
      </c>
      <c r="S7" s="30"/>
      <c r="T7" s="30"/>
      <c r="U7" s="41">
        <f t="shared" si="0"/>
        <v>0</v>
      </c>
      <c r="V7" s="30"/>
      <c r="W7" s="30"/>
    </row>
    <row r="8" spans="1:33" ht="14.25" hidden="1" customHeight="1" x14ac:dyDescent="0.2">
      <c r="A8" s="39" t="s">
        <v>990</v>
      </c>
      <c r="B8" s="30" t="s">
        <v>155</v>
      </c>
      <c r="C8" s="30" t="s">
        <v>974</v>
      </c>
      <c r="D8" s="30" t="s">
        <v>163</v>
      </c>
      <c r="E8" s="30" t="s">
        <v>168</v>
      </c>
      <c r="F8" s="30">
        <v>1200</v>
      </c>
      <c r="G8" s="30">
        <v>300</v>
      </c>
      <c r="H8" s="30">
        <v>55</v>
      </c>
      <c r="I8" s="30">
        <v>56</v>
      </c>
      <c r="J8" s="30">
        <v>57</v>
      </c>
      <c r="K8" s="30">
        <v>58</v>
      </c>
      <c r="L8" s="30">
        <v>59</v>
      </c>
      <c r="M8" s="30"/>
      <c r="N8" s="30"/>
      <c r="O8" s="30"/>
      <c r="P8" s="30"/>
      <c r="Q8" s="30"/>
      <c r="R8" s="36">
        <v>3000</v>
      </c>
      <c r="S8" s="30"/>
      <c r="T8" s="30"/>
      <c r="U8" s="41">
        <f t="shared" si="0"/>
        <v>0</v>
      </c>
      <c r="V8" s="30"/>
      <c r="W8" s="30"/>
    </row>
    <row r="9" spans="1:33" ht="14.25" hidden="1" customHeight="1" x14ac:dyDescent="0.2">
      <c r="A9" s="39" t="s">
        <v>990</v>
      </c>
      <c r="B9" s="30" t="s">
        <v>156</v>
      </c>
      <c r="C9" s="30" t="s">
        <v>974</v>
      </c>
      <c r="D9" s="30" t="s">
        <v>163</v>
      </c>
      <c r="E9" s="30" t="s">
        <v>168</v>
      </c>
      <c r="F9" s="30">
        <v>1200</v>
      </c>
      <c r="G9" s="30">
        <v>300</v>
      </c>
      <c r="H9" s="30">
        <v>60</v>
      </c>
      <c r="I9" s="30">
        <v>61</v>
      </c>
      <c r="J9" s="30">
        <v>62</v>
      </c>
      <c r="K9" s="30">
        <v>63</v>
      </c>
      <c r="L9" s="30">
        <v>64</v>
      </c>
      <c r="M9" s="30"/>
      <c r="N9" s="30"/>
      <c r="O9" s="30"/>
      <c r="P9" s="30"/>
      <c r="Q9" s="30"/>
      <c r="R9" s="36">
        <v>3000</v>
      </c>
      <c r="S9" s="30"/>
      <c r="T9" s="30"/>
      <c r="U9" s="41">
        <f t="shared" si="0"/>
        <v>0</v>
      </c>
      <c r="V9" s="30"/>
      <c r="W9" s="30"/>
    </row>
    <row r="10" spans="1:33" ht="14.25" hidden="1" customHeight="1" x14ac:dyDescent="0.2">
      <c r="A10" s="39" t="s">
        <v>990</v>
      </c>
      <c r="B10" s="30" t="s">
        <v>157</v>
      </c>
      <c r="C10" s="30" t="s">
        <v>978</v>
      </c>
      <c r="D10" s="30" t="s">
        <v>163</v>
      </c>
      <c r="E10" s="30" t="s">
        <v>168</v>
      </c>
      <c r="F10" s="30">
        <v>1200</v>
      </c>
      <c r="G10" s="30">
        <v>300</v>
      </c>
      <c r="H10" s="30">
        <v>65</v>
      </c>
      <c r="I10" s="30">
        <v>66</v>
      </c>
      <c r="J10" s="30">
        <v>67</v>
      </c>
      <c r="K10" s="30">
        <v>68</v>
      </c>
      <c r="L10" s="30">
        <v>69</v>
      </c>
      <c r="M10" s="30"/>
      <c r="N10" s="30"/>
      <c r="O10" s="30"/>
      <c r="P10" s="43"/>
      <c r="Q10" s="30"/>
      <c r="R10" s="36">
        <v>3000</v>
      </c>
      <c r="S10" s="30"/>
      <c r="T10" s="30"/>
      <c r="U10" s="41">
        <f t="shared" si="0"/>
        <v>0</v>
      </c>
      <c r="V10" s="30"/>
      <c r="W10" s="30"/>
    </row>
    <row r="11" spans="1:33" ht="14.25" hidden="1" customHeight="1" x14ac:dyDescent="0.2">
      <c r="A11" s="39" t="s">
        <v>990</v>
      </c>
      <c r="B11" s="30" t="s">
        <v>158</v>
      </c>
      <c r="C11" s="30" t="s">
        <v>974</v>
      </c>
      <c r="D11" s="30" t="s">
        <v>163</v>
      </c>
      <c r="E11" s="43" t="s">
        <v>168</v>
      </c>
      <c r="F11" s="30">
        <v>1200</v>
      </c>
      <c r="G11" s="30">
        <v>450</v>
      </c>
      <c r="H11" s="30">
        <v>70</v>
      </c>
      <c r="I11" s="30">
        <v>71</v>
      </c>
      <c r="J11" s="30">
        <v>72</v>
      </c>
      <c r="K11" s="30">
        <v>73</v>
      </c>
      <c r="L11" s="30">
        <v>74</v>
      </c>
      <c r="M11" s="30"/>
      <c r="N11" s="30"/>
      <c r="O11" s="30"/>
      <c r="P11" s="30"/>
      <c r="Q11" s="30"/>
      <c r="R11" s="36">
        <v>4500</v>
      </c>
      <c r="S11" s="30"/>
      <c r="T11" s="30"/>
      <c r="U11" s="41">
        <f t="shared" si="0"/>
        <v>0</v>
      </c>
      <c r="V11" s="30"/>
      <c r="W11" s="30"/>
    </row>
    <row r="12" spans="1:33" ht="14.25" hidden="1" customHeight="1" x14ac:dyDescent="0.2">
      <c r="A12" s="39" t="s">
        <v>990</v>
      </c>
      <c r="B12" s="30" t="s">
        <v>159</v>
      </c>
      <c r="C12" s="30" t="s">
        <v>974</v>
      </c>
      <c r="D12" s="30" t="s">
        <v>163</v>
      </c>
      <c r="E12" s="43" t="s">
        <v>168</v>
      </c>
      <c r="F12" s="30">
        <v>1200</v>
      </c>
      <c r="G12" s="30">
        <v>600</v>
      </c>
      <c r="H12" s="30">
        <v>75</v>
      </c>
      <c r="I12" s="30">
        <v>76</v>
      </c>
      <c r="J12" s="30">
        <v>77</v>
      </c>
      <c r="K12" s="30">
        <v>78</v>
      </c>
      <c r="L12" s="30">
        <v>79</v>
      </c>
      <c r="M12" s="30"/>
      <c r="N12" s="30"/>
      <c r="O12" s="30"/>
      <c r="P12" s="30"/>
      <c r="Q12" s="30"/>
      <c r="R12" s="36">
        <v>6000</v>
      </c>
      <c r="S12" s="30"/>
      <c r="T12" s="30"/>
      <c r="U12" s="41">
        <f t="shared" si="0"/>
        <v>0</v>
      </c>
      <c r="V12" s="30"/>
      <c r="W12" s="30"/>
    </row>
    <row r="13" spans="1:33" ht="14.25" hidden="1" customHeight="1" x14ac:dyDescent="0.2">
      <c r="A13" s="39" t="s">
        <v>990</v>
      </c>
      <c r="B13" s="43" t="s">
        <v>154</v>
      </c>
      <c r="C13" s="30" t="s">
        <v>974</v>
      </c>
      <c r="D13" s="30" t="s">
        <v>163</v>
      </c>
      <c r="E13" s="30" t="s">
        <v>168</v>
      </c>
      <c r="F13" s="30">
        <v>1700</v>
      </c>
      <c r="G13" s="30">
        <v>400</v>
      </c>
      <c r="H13" s="30">
        <v>80</v>
      </c>
      <c r="I13" s="30">
        <v>81</v>
      </c>
      <c r="J13" s="30">
        <v>82</v>
      </c>
      <c r="K13" s="30">
        <v>83</v>
      </c>
      <c r="L13" s="30">
        <v>84</v>
      </c>
      <c r="M13" s="30"/>
      <c r="N13" s="30"/>
      <c r="O13" s="30"/>
      <c r="P13" s="35"/>
      <c r="Q13" s="30"/>
      <c r="R13" s="36">
        <v>8000</v>
      </c>
      <c r="S13" s="30"/>
      <c r="T13" s="30"/>
      <c r="U13" s="41">
        <f t="shared" si="0"/>
        <v>0</v>
      </c>
      <c r="V13" s="30"/>
      <c r="W13" s="30"/>
    </row>
    <row r="14" spans="1:33" ht="14.25" hidden="1" customHeight="1" x14ac:dyDescent="0.2">
      <c r="A14" s="30"/>
      <c r="B14" s="33" t="s">
        <v>530</v>
      </c>
      <c r="C14" s="30" t="s">
        <v>150</v>
      </c>
      <c r="D14" s="30" t="s">
        <v>162</v>
      </c>
      <c r="E14" s="30" t="s">
        <v>966</v>
      </c>
      <c r="F14" s="30">
        <v>600</v>
      </c>
      <c r="G14" s="30">
        <v>50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41">
        <f t="shared" si="0"/>
        <v>0</v>
      </c>
      <c r="V14" s="30">
        <v>48</v>
      </c>
      <c r="W14" s="30">
        <v>33.799999999999997</v>
      </c>
    </row>
    <row r="15" spans="1:33" ht="14.25" hidden="1" customHeight="1" x14ac:dyDescent="0.2">
      <c r="A15" s="30"/>
      <c r="B15" s="33" t="s">
        <v>564</v>
      </c>
      <c r="C15" s="30" t="s">
        <v>150</v>
      </c>
      <c r="D15" s="30" t="s">
        <v>162</v>
      </c>
      <c r="E15" s="30" t="s">
        <v>966</v>
      </c>
      <c r="F15" s="30">
        <v>650</v>
      </c>
      <c r="G15" s="30">
        <v>30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41">
        <f t="shared" si="0"/>
        <v>0</v>
      </c>
      <c r="V15" s="30">
        <v>56.7</v>
      </c>
      <c r="W15" s="30">
        <v>48</v>
      </c>
    </row>
    <row r="16" spans="1:33" ht="14.25" hidden="1" customHeight="1" x14ac:dyDescent="0.2">
      <c r="A16" s="30"/>
      <c r="B16" s="33" t="s">
        <v>565</v>
      </c>
      <c r="C16" s="30" t="s">
        <v>150</v>
      </c>
      <c r="D16" s="30" t="s">
        <v>162</v>
      </c>
      <c r="E16" s="30" t="s">
        <v>966</v>
      </c>
      <c r="F16" s="30">
        <v>650</v>
      </c>
      <c r="G16" s="30">
        <v>50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41">
        <f t="shared" si="0"/>
        <v>0</v>
      </c>
      <c r="V16" s="30">
        <v>56.7</v>
      </c>
      <c r="W16" s="30">
        <v>48</v>
      </c>
    </row>
    <row r="17" spans="1:23" ht="14.25" hidden="1" customHeight="1" x14ac:dyDescent="0.2">
      <c r="A17" s="30"/>
      <c r="B17" s="33" t="s">
        <v>566</v>
      </c>
      <c r="C17" s="30" t="s">
        <v>150</v>
      </c>
      <c r="D17" s="30" t="s">
        <v>162</v>
      </c>
      <c r="E17" s="30" t="s">
        <v>966</v>
      </c>
      <c r="F17" s="30">
        <v>650</v>
      </c>
      <c r="G17" s="30">
        <v>50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41">
        <f t="shared" si="0"/>
        <v>0</v>
      </c>
      <c r="V17" s="30">
        <v>56.7</v>
      </c>
      <c r="W17" s="30">
        <v>48</v>
      </c>
    </row>
    <row r="18" spans="1:23" ht="14.25" hidden="1" customHeight="1" x14ac:dyDescent="0.2">
      <c r="A18" s="30"/>
      <c r="B18" s="33" t="s">
        <v>567</v>
      </c>
      <c r="C18" s="30" t="s">
        <v>150</v>
      </c>
      <c r="D18" s="30" t="s">
        <v>162</v>
      </c>
      <c r="E18" s="30" t="s">
        <v>966</v>
      </c>
      <c r="F18" s="30">
        <v>650</v>
      </c>
      <c r="G18" s="30">
        <v>50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41">
        <f t="shared" si="0"/>
        <v>0</v>
      </c>
      <c r="V18" s="30">
        <v>56.7</v>
      </c>
      <c r="W18" s="30">
        <v>48</v>
      </c>
    </row>
    <row r="19" spans="1:23" ht="14.25" hidden="1" customHeight="1" x14ac:dyDescent="0.2">
      <c r="A19" s="30"/>
      <c r="B19" s="33" t="s">
        <v>568</v>
      </c>
      <c r="C19" s="30" t="s">
        <v>150</v>
      </c>
      <c r="D19" s="30" t="s">
        <v>162</v>
      </c>
      <c r="E19" s="30" t="s">
        <v>966</v>
      </c>
      <c r="F19" s="30">
        <v>650</v>
      </c>
      <c r="G19" s="30">
        <v>75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41">
        <f t="shared" si="0"/>
        <v>0</v>
      </c>
      <c r="V19" s="30">
        <v>56.7</v>
      </c>
      <c r="W19" s="30">
        <v>48</v>
      </c>
    </row>
    <row r="20" spans="1:23" ht="14.25" hidden="1" customHeight="1" x14ac:dyDescent="0.2">
      <c r="A20" s="30"/>
      <c r="B20" s="33" t="s">
        <v>569</v>
      </c>
      <c r="C20" s="30" t="s">
        <v>150</v>
      </c>
      <c r="D20" s="30" t="s">
        <v>162</v>
      </c>
      <c r="E20" s="30" t="s">
        <v>966</v>
      </c>
      <c r="F20" s="30">
        <v>650</v>
      </c>
      <c r="G20" s="30">
        <v>100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41">
        <f t="shared" si="0"/>
        <v>0</v>
      </c>
      <c r="V20" s="30">
        <v>56.7</v>
      </c>
      <c r="W20" s="30">
        <v>48</v>
      </c>
    </row>
    <row r="21" spans="1:23" ht="14.25" hidden="1" customHeight="1" x14ac:dyDescent="0.2">
      <c r="A21" s="30"/>
      <c r="B21" s="33" t="s">
        <v>570</v>
      </c>
      <c r="C21" s="30" t="s">
        <v>150</v>
      </c>
      <c r="D21" s="30" t="s">
        <v>162</v>
      </c>
      <c r="E21" s="30" t="s">
        <v>966</v>
      </c>
      <c r="F21" s="30">
        <v>650</v>
      </c>
      <c r="G21" s="30">
        <v>150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41">
        <f t="shared" si="0"/>
        <v>0</v>
      </c>
      <c r="V21" s="30">
        <v>56.7</v>
      </c>
      <c r="W21" s="30">
        <v>48</v>
      </c>
    </row>
    <row r="22" spans="1:23" ht="14.25" hidden="1" customHeight="1" x14ac:dyDescent="0.2">
      <c r="A22" s="30"/>
      <c r="B22" s="33" t="s">
        <v>571</v>
      </c>
      <c r="C22" s="30" t="s">
        <v>150</v>
      </c>
      <c r="D22" s="30" t="s">
        <v>162</v>
      </c>
      <c r="E22" s="30" t="s">
        <v>966</v>
      </c>
      <c r="F22" s="30">
        <v>650</v>
      </c>
      <c r="G22" s="30">
        <v>200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41">
        <f t="shared" si="0"/>
        <v>0</v>
      </c>
      <c r="V22" s="30">
        <v>130</v>
      </c>
      <c r="W22" s="30">
        <v>70.599999999999994</v>
      </c>
    </row>
    <row r="23" spans="1:23" ht="14.25" hidden="1" customHeight="1" x14ac:dyDescent="0.2">
      <c r="A23" s="30"/>
      <c r="B23" s="33" t="s">
        <v>572</v>
      </c>
      <c r="C23" s="30" t="s">
        <v>150</v>
      </c>
      <c r="D23" s="30" t="s">
        <v>162</v>
      </c>
      <c r="E23" s="30" t="s">
        <v>966</v>
      </c>
      <c r="F23" s="30">
        <v>650</v>
      </c>
      <c r="G23" s="30">
        <v>225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41">
        <f t="shared" si="0"/>
        <v>0</v>
      </c>
      <c r="V23" s="30">
        <v>56.7</v>
      </c>
      <c r="W23" s="30">
        <v>48</v>
      </c>
    </row>
    <row r="24" spans="1:23" ht="14.25" hidden="1" customHeight="1" x14ac:dyDescent="0.2">
      <c r="A24" s="30"/>
      <c r="B24" s="33" t="s">
        <v>573</v>
      </c>
      <c r="C24" s="30" t="s">
        <v>150</v>
      </c>
      <c r="D24" s="30" t="s">
        <v>162</v>
      </c>
      <c r="E24" s="30" t="s">
        <v>966</v>
      </c>
      <c r="F24" s="30">
        <v>650</v>
      </c>
      <c r="G24" s="30">
        <v>300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41">
        <f t="shared" si="0"/>
        <v>0</v>
      </c>
      <c r="V24" s="30">
        <v>130</v>
      </c>
      <c r="W24" s="30">
        <v>70.599999999999994</v>
      </c>
    </row>
    <row r="25" spans="1:23" ht="14.25" hidden="1" customHeight="1" x14ac:dyDescent="0.2">
      <c r="A25" s="30"/>
      <c r="B25" s="33" t="s">
        <v>574</v>
      </c>
      <c r="C25" s="30" t="s">
        <v>150</v>
      </c>
      <c r="D25" s="30" t="s">
        <v>162</v>
      </c>
      <c r="E25" s="30" t="s">
        <v>966</v>
      </c>
      <c r="F25" s="30">
        <v>650</v>
      </c>
      <c r="G25" s="30">
        <v>300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41">
        <f t="shared" si="0"/>
        <v>0</v>
      </c>
      <c r="V25" s="30">
        <v>130</v>
      </c>
      <c r="W25" s="30">
        <v>70.599999999999994</v>
      </c>
    </row>
    <row r="26" spans="1:23" ht="14.25" hidden="1" customHeight="1" x14ac:dyDescent="0.2">
      <c r="A26" s="30"/>
      <c r="B26" s="33" t="s">
        <v>575</v>
      </c>
      <c r="C26" s="30" t="s">
        <v>150</v>
      </c>
      <c r="D26" s="30" t="s">
        <v>162</v>
      </c>
      <c r="E26" s="30" t="s">
        <v>966</v>
      </c>
      <c r="F26" s="30">
        <v>650</v>
      </c>
      <c r="G26" s="30">
        <v>400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41">
        <f t="shared" si="0"/>
        <v>0</v>
      </c>
      <c r="V26" s="30">
        <v>152</v>
      </c>
      <c r="W26" s="30">
        <v>62</v>
      </c>
    </row>
    <row r="27" spans="1:23" ht="14.25" hidden="1" customHeight="1" x14ac:dyDescent="0.2">
      <c r="A27" s="30"/>
      <c r="B27" s="33" t="s">
        <v>576</v>
      </c>
      <c r="C27" s="30" t="s">
        <v>150</v>
      </c>
      <c r="D27" s="30" t="s">
        <v>162</v>
      </c>
      <c r="E27" s="30" t="s">
        <v>966</v>
      </c>
      <c r="F27" s="30">
        <v>650</v>
      </c>
      <c r="G27" s="30">
        <v>400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41">
        <f t="shared" si="0"/>
        <v>0</v>
      </c>
      <c r="V27" s="30">
        <v>152</v>
      </c>
      <c r="W27" s="30">
        <v>62</v>
      </c>
    </row>
    <row r="28" spans="1:23" ht="14.25" hidden="1" customHeight="1" x14ac:dyDescent="0.2">
      <c r="A28" s="30"/>
      <c r="B28" s="33" t="s">
        <v>623</v>
      </c>
      <c r="C28" s="30" t="s">
        <v>150</v>
      </c>
      <c r="D28" s="30" t="s">
        <v>162</v>
      </c>
      <c r="E28" s="30" t="s">
        <v>966</v>
      </c>
      <c r="F28" s="30">
        <v>1200</v>
      </c>
      <c r="G28" s="30">
        <v>15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41">
        <f t="shared" si="0"/>
        <v>0</v>
      </c>
      <c r="V28" s="30">
        <v>56.7</v>
      </c>
      <c r="W28" s="30">
        <v>48</v>
      </c>
    </row>
    <row r="29" spans="1:23" ht="14.25" hidden="1" customHeight="1" x14ac:dyDescent="0.2">
      <c r="A29" s="30"/>
      <c r="B29" s="33" t="s">
        <v>624</v>
      </c>
      <c r="C29" s="30" t="s">
        <v>150</v>
      </c>
      <c r="D29" s="30" t="s">
        <v>162</v>
      </c>
      <c r="E29" s="30" t="s">
        <v>966</v>
      </c>
      <c r="F29" s="30">
        <v>1200</v>
      </c>
      <c r="G29" s="30">
        <v>25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41">
        <f t="shared" si="0"/>
        <v>0</v>
      </c>
      <c r="V29" s="30">
        <v>48</v>
      </c>
      <c r="W29" s="30">
        <v>33.799999999999997</v>
      </c>
    </row>
    <row r="30" spans="1:23" ht="14.25" hidden="1" customHeight="1" x14ac:dyDescent="0.2">
      <c r="A30" s="30"/>
      <c r="B30" s="33" t="s">
        <v>625</v>
      </c>
      <c r="C30" s="30" t="s">
        <v>150</v>
      </c>
      <c r="D30" s="30" t="s">
        <v>162</v>
      </c>
      <c r="E30" s="30" t="s">
        <v>966</v>
      </c>
      <c r="F30" s="30">
        <v>1200</v>
      </c>
      <c r="G30" s="30">
        <v>25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41">
        <f t="shared" si="0"/>
        <v>0</v>
      </c>
      <c r="V30" s="30">
        <v>56.7</v>
      </c>
      <c r="W30" s="30">
        <v>48</v>
      </c>
    </row>
    <row r="31" spans="1:23" ht="14.25" hidden="1" customHeight="1" x14ac:dyDescent="0.2">
      <c r="A31" s="30"/>
      <c r="B31" s="33" t="s">
        <v>626</v>
      </c>
      <c r="C31" s="30" t="s">
        <v>150</v>
      </c>
      <c r="D31" s="30" t="s">
        <v>162</v>
      </c>
      <c r="E31" s="30" t="s">
        <v>966</v>
      </c>
      <c r="F31" s="30">
        <v>1200</v>
      </c>
      <c r="G31" s="30">
        <v>75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41">
        <f t="shared" si="0"/>
        <v>0</v>
      </c>
      <c r="V31" s="30">
        <v>48</v>
      </c>
      <c r="W31" s="30">
        <v>33.799999999999997</v>
      </c>
    </row>
    <row r="32" spans="1:23" ht="14.25" hidden="1" customHeight="1" x14ac:dyDescent="0.2">
      <c r="A32" s="30"/>
      <c r="B32" s="33" t="s">
        <v>627</v>
      </c>
      <c r="C32" s="30" t="s">
        <v>150</v>
      </c>
      <c r="D32" s="30" t="s">
        <v>162</v>
      </c>
      <c r="E32" s="30" t="s">
        <v>966</v>
      </c>
      <c r="F32" s="30">
        <v>1200</v>
      </c>
      <c r="G32" s="30">
        <v>75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41">
        <f t="shared" si="0"/>
        <v>0</v>
      </c>
      <c r="V32" s="30">
        <v>48</v>
      </c>
      <c r="W32" s="30">
        <v>33.799999999999997</v>
      </c>
    </row>
    <row r="33" spans="1:23" ht="14.25" hidden="1" customHeight="1" x14ac:dyDescent="0.2">
      <c r="A33" s="30"/>
      <c r="B33" s="33" t="s">
        <v>628</v>
      </c>
      <c r="C33" s="30" t="s">
        <v>150</v>
      </c>
      <c r="D33" s="30" t="s">
        <v>162</v>
      </c>
      <c r="E33" s="30" t="s">
        <v>966</v>
      </c>
      <c r="F33" s="30">
        <v>1200</v>
      </c>
      <c r="G33" s="30">
        <v>100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41">
        <f t="shared" si="0"/>
        <v>0</v>
      </c>
      <c r="V33" s="30">
        <v>56.7</v>
      </c>
      <c r="W33" s="30">
        <v>48</v>
      </c>
    </row>
    <row r="34" spans="1:23" ht="14.25" hidden="1" customHeight="1" x14ac:dyDescent="0.2">
      <c r="A34" s="30"/>
      <c r="B34" s="33" t="s">
        <v>629</v>
      </c>
      <c r="C34" s="30" t="s">
        <v>150</v>
      </c>
      <c r="D34" s="30" t="s">
        <v>162</v>
      </c>
      <c r="E34" s="30" t="s">
        <v>966</v>
      </c>
      <c r="F34" s="30">
        <v>1200</v>
      </c>
      <c r="G34" s="30">
        <v>150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41">
        <f t="shared" si="0"/>
        <v>0</v>
      </c>
      <c r="V34" s="30">
        <v>56.7</v>
      </c>
      <c r="W34" s="30">
        <v>48</v>
      </c>
    </row>
    <row r="35" spans="1:23" ht="14.25" hidden="1" customHeight="1" x14ac:dyDescent="0.2">
      <c r="A35" s="30"/>
      <c r="B35" s="33" t="s">
        <v>630</v>
      </c>
      <c r="C35" s="30" t="s">
        <v>150</v>
      </c>
      <c r="D35" s="30" t="s">
        <v>162</v>
      </c>
      <c r="E35" s="30" t="s">
        <v>966</v>
      </c>
      <c r="F35" s="30">
        <v>1200</v>
      </c>
      <c r="G35" s="30">
        <v>200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41">
        <f t="shared" si="0"/>
        <v>0</v>
      </c>
      <c r="V35" s="30">
        <v>107.5</v>
      </c>
      <c r="W35" s="30">
        <v>45</v>
      </c>
    </row>
    <row r="36" spans="1:23" ht="14.25" hidden="1" customHeight="1" x14ac:dyDescent="0.2">
      <c r="A36" s="30"/>
      <c r="B36" s="33" t="s">
        <v>631</v>
      </c>
      <c r="C36" s="30" t="s">
        <v>150</v>
      </c>
      <c r="D36" s="30" t="s">
        <v>162</v>
      </c>
      <c r="E36" s="30" t="s">
        <v>966</v>
      </c>
      <c r="F36" s="30">
        <v>1200</v>
      </c>
      <c r="G36" s="30">
        <v>200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41">
        <f t="shared" si="0"/>
        <v>0</v>
      </c>
      <c r="V36" s="30">
        <v>56.7</v>
      </c>
      <c r="W36" s="30">
        <v>48</v>
      </c>
    </row>
    <row r="37" spans="1:23" ht="14.25" hidden="1" customHeight="1" x14ac:dyDescent="0.2">
      <c r="A37" s="30"/>
      <c r="B37" s="33" t="s">
        <v>632</v>
      </c>
      <c r="C37" s="30" t="s">
        <v>150</v>
      </c>
      <c r="D37" s="30" t="s">
        <v>162</v>
      </c>
      <c r="E37" s="30" t="s">
        <v>966</v>
      </c>
      <c r="F37" s="30">
        <v>1200</v>
      </c>
      <c r="G37" s="30">
        <v>300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41">
        <f t="shared" si="0"/>
        <v>0</v>
      </c>
      <c r="V37" s="30">
        <v>152</v>
      </c>
      <c r="W37" s="30">
        <v>62</v>
      </c>
    </row>
    <row r="38" spans="1:23" ht="14.25" hidden="1" customHeight="1" x14ac:dyDescent="0.2">
      <c r="A38" s="30"/>
      <c r="B38" s="33" t="s">
        <v>633</v>
      </c>
      <c r="C38" s="30" t="s">
        <v>150</v>
      </c>
      <c r="D38" s="30" t="s">
        <v>162</v>
      </c>
      <c r="E38" s="30" t="s">
        <v>966</v>
      </c>
      <c r="F38" s="30">
        <v>1200</v>
      </c>
      <c r="G38" s="30">
        <v>300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41">
        <f t="shared" si="0"/>
        <v>0</v>
      </c>
      <c r="V38" s="30">
        <v>152</v>
      </c>
      <c r="W38" s="30">
        <v>62</v>
      </c>
    </row>
    <row r="39" spans="1:23" ht="14.25" hidden="1" customHeight="1" x14ac:dyDescent="0.2">
      <c r="A39" s="30"/>
      <c r="B39" s="33" t="s">
        <v>634</v>
      </c>
      <c r="C39" s="30" t="s">
        <v>150</v>
      </c>
      <c r="D39" s="30" t="s">
        <v>162</v>
      </c>
      <c r="E39" s="30" t="s">
        <v>966</v>
      </c>
      <c r="F39" s="30">
        <v>1200</v>
      </c>
      <c r="G39" s="30">
        <v>300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41">
        <f t="shared" si="0"/>
        <v>0</v>
      </c>
      <c r="V39" s="30">
        <v>152</v>
      </c>
      <c r="W39" s="30">
        <v>62</v>
      </c>
    </row>
    <row r="40" spans="1:23" ht="14.25" hidden="1" customHeight="1" x14ac:dyDescent="0.2">
      <c r="A40" s="30"/>
      <c r="B40" s="33" t="s">
        <v>635</v>
      </c>
      <c r="C40" s="30" t="s">
        <v>150</v>
      </c>
      <c r="D40" s="30" t="s">
        <v>162</v>
      </c>
      <c r="E40" s="30" t="s">
        <v>966</v>
      </c>
      <c r="F40" s="30">
        <v>1200</v>
      </c>
      <c r="G40" s="30">
        <v>300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41">
        <f t="shared" si="0"/>
        <v>0</v>
      </c>
      <c r="V40" s="30">
        <v>152</v>
      </c>
      <c r="W40" s="30">
        <v>62</v>
      </c>
    </row>
    <row r="41" spans="1:23" ht="14.25" hidden="1" customHeight="1" x14ac:dyDescent="0.2">
      <c r="A41" s="30"/>
      <c r="B41" s="33" t="s">
        <v>636</v>
      </c>
      <c r="C41" s="30" t="s">
        <v>150</v>
      </c>
      <c r="D41" s="30" t="s">
        <v>162</v>
      </c>
      <c r="E41" s="30" t="s">
        <v>966</v>
      </c>
      <c r="F41" s="30">
        <v>1200</v>
      </c>
      <c r="G41" s="30">
        <v>300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41">
        <f t="shared" si="0"/>
        <v>0</v>
      </c>
      <c r="V41" s="30">
        <v>152</v>
      </c>
      <c r="W41" s="30">
        <v>62</v>
      </c>
    </row>
    <row r="42" spans="1:23" ht="14.25" hidden="1" customHeight="1" x14ac:dyDescent="0.2">
      <c r="A42" s="30"/>
      <c r="B42" s="33" t="s">
        <v>637</v>
      </c>
      <c r="C42" s="30" t="s">
        <v>150</v>
      </c>
      <c r="D42" s="30" t="s">
        <v>162</v>
      </c>
      <c r="E42" s="30" t="s">
        <v>966</v>
      </c>
      <c r="F42" s="30">
        <v>1200</v>
      </c>
      <c r="G42" s="30">
        <v>300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41">
        <f t="shared" si="0"/>
        <v>0</v>
      </c>
      <c r="V42" s="30">
        <v>152</v>
      </c>
      <c r="W42" s="30">
        <v>62</v>
      </c>
    </row>
    <row r="43" spans="1:23" ht="14.25" hidden="1" customHeight="1" x14ac:dyDescent="0.2">
      <c r="A43" s="30"/>
      <c r="B43" s="33" t="s">
        <v>638</v>
      </c>
      <c r="C43" s="30" t="s">
        <v>150</v>
      </c>
      <c r="D43" s="30" t="s">
        <v>162</v>
      </c>
      <c r="E43" s="30" t="s">
        <v>966</v>
      </c>
      <c r="F43" s="30">
        <v>1200</v>
      </c>
      <c r="G43" s="30">
        <v>300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41">
        <f t="shared" si="0"/>
        <v>0</v>
      </c>
      <c r="V43" s="30">
        <v>130</v>
      </c>
      <c r="W43" s="30">
        <v>70.599999999999994</v>
      </c>
    </row>
    <row r="44" spans="1:23" ht="14.25" hidden="1" customHeight="1" x14ac:dyDescent="0.2">
      <c r="A44" s="30"/>
      <c r="B44" s="33" t="s">
        <v>639</v>
      </c>
      <c r="C44" s="30" t="s">
        <v>150</v>
      </c>
      <c r="D44" s="30" t="s">
        <v>162</v>
      </c>
      <c r="E44" s="30" t="s">
        <v>966</v>
      </c>
      <c r="F44" s="30">
        <v>1200</v>
      </c>
      <c r="G44" s="30">
        <v>400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41">
        <f t="shared" si="0"/>
        <v>0</v>
      </c>
      <c r="V44" s="30">
        <v>130</v>
      </c>
      <c r="W44" s="30">
        <v>70.599999999999994</v>
      </c>
    </row>
    <row r="45" spans="1:23" ht="14.25" hidden="1" customHeight="1" x14ac:dyDescent="0.2">
      <c r="A45" s="30"/>
      <c r="B45" s="33" t="s">
        <v>640</v>
      </c>
      <c r="C45" s="30" t="s">
        <v>150</v>
      </c>
      <c r="D45" s="30" t="s">
        <v>162</v>
      </c>
      <c r="E45" s="30" t="s">
        <v>966</v>
      </c>
      <c r="F45" s="30">
        <v>1200</v>
      </c>
      <c r="G45" s="30">
        <v>400</v>
      </c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41">
        <f t="shared" si="0"/>
        <v>0</v>
      </c>
      <c r="V45" s="30">
        <v>130</v>
      </c>
      <c r="W45" s="30">
        <v>70.599999999999994</v>
      </c>
    </row>
    <row r="46" spans="1:23" ht="14.25" hidden="1" customHeight="1" x14ac:dyDescent="0.2">
      <c r="A46" s="30"/>
      <c r="B46" s="33" t="s">
        <v>577</v>
      </c>
      <c r="C46" s="30" t="s">
        <v>150</v>
      </c>
      <c r="D46" s="30" t="s">
        <v>162</v>
      </c>
      <c r="E46" s="30" t="s">
        <v>970</v>
      </c>
      <c r="F46" s="30">
        <v>650</v>
      </c>
      <c r="G46" s="30">
        <v>80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41">
        <f t="shared" si="0"/>
        <v>0</v>
      </c>
      <c r="V46" s="30">
        <v>48</v>
      </c>
      <c r="W46" s="30">
        <v>33.799999999999997</v>
      </c>
    </row>
    <row r="47" spans="1:23" ht="14.25" hidden="1" customHeight="1" x14ac:dyDescent="0.2">
      <c r="A47" s="30"/>
      <c r="B47" s="33" t="s">
        <v>578</v>
      </c>
      <c r="C47" s="30" t="s">
        <v>150</v>
      </c>
      <c r="D47" s="30" t="s">
        <v>162</v>
      </c>
      <c r="E47" s="30" t="s">
        <v>970</v>
      </c>
      <c r="F47" s="30">
        <v>650</v>
      </c>
      <c r="G47" s="30">
        <v>100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41">
        <f t="shared" si="0"/>
        <v>0</v>
      </c>
      <c r="V47" s="30">
        <v>48</v>
      </c>
      <c r="W47" s="30">
        <v>33.799999999999997</v>
      </c>
    </row>
    <row r="48" spans="1:23" ht="14.25" hidden="1" customHeight="1" x14ac:dyDescent="0.2">
      <c r="A48" s="30"/>
      <c r="B48" s="33" t="s">
        <v>579</v>
      </c>
      <c r="C48" s="30" t="s">
        <v>150</v>
      </c>
      <c r="D48" s="30" t="s">
        <v>162</v>
      </c>
      <c r="E48" s="30" t="s">
        <v>970</v>
      </c>
      <c r="F48" s="30">
        <v>650</v>
      </c>
      <c r="G48" s="30">
        <v>100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41">
        <f t="shared" si="0"/>
        <v>0</v>
      </c>
      <c r="V48" s="30">
        <v>48</v>
      </c>
      <c r="W48" s="30">
        <v>33.799999999999997</v>
      </c>
    </row>
    <row r="49" spans="1:24" ht="14.25" hidden="1" customHeight="1" x14ac:dyDescent="0.2">
      <c r="A49" s="30"/>
      <c r="B49" s="33" t="s">
        <v>641</v>
      </c>
      <c r="C49" s="30" t="s">
        <v>150</v>
      </c>
      <c r="D49" s="30" t="s">
        <v>162</v>
      </c>
      <c r="E49" s="30" t="s">
        <v>970</v>
      </c>
      <c r="F49" s="30">
        <v>1200</v>
      </c>
      <c r="G49" s="30">
        <v>80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41">
        <f t="shared" si="0"/>
        <v>0</v>
      </c>
      <c r="V49" s="30">
        <v>56.7</v>
      </c>
      <c r="W49" s="30">
        <v>48</v>
      </c>
    </row>
    <row r="50" spans="1:24" ht="14.25" hidden="1" customHeight="1" x14ac:dyDescent="0.2">
      <c r="A50" s="30"/>
      <c r="B50" s="33" t="s">
        <v>642</v>
      </c>
      <c r="C50" s="30" t="s">
        <v>150</v>
      </c>
      <c r="D50" s="30" t="s">
        <v>162</v>
      </c>
      <c r="E50" s="30" t="s">
        <v>970</v>
      </c>
      <c r="F50" s="30">
        <v>1200</v>
      </c>
      <c r="G50" s="30">
        <v>120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41">
        <f t="shared" si="0"/>
        <v>0</v>
      </c>
      <c r="V50" s="30">
        <v>56.7</v>
      </c>
      <c r="W50" s="30">
        <v>48</v>
      </c>
    </row>
    <row r="51" spans="1:24" ht="14.25" hidden="1" customHeight="1" x14ac:dyDescent="0.2">
      <c r="A51" s="30"/>
      <c r="B51" s="33" t="s">
        <v>643</v>
      </c>
      <c r="C51" s="30" t="s">
        <v>150</v>
      </c>
      <c r="D51" s="30" t="s">
        <v>162</v>
      </c>
      <c r="E51" s="30" t="s">
        <v>970</v>
      </c>
      <c r="F51" s="30">
        <v>1200</v>
      </c>
      <c r="G51" s="30">
        <v>160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41">
        <f t="shared" si="0"/>
        <v>0</v>
      </c>
      <c r="V51" s="30">
        <v>56.7</v>
      </c>
      <c r="W51" s="30">
        <v>48</v>
      </c>
    </row>
    <row r="52" spans="1:24" ht="14.25" hidden="1" customHeight="1" x14ac:dyDescent="0.2">
      <c r="A52" s="30"/>
      <c r="B52" s="33" t="s">
        <v>644</v>
      </c>
      <c r="C52" s="30" t="s">
        <v>150</v>
      </c>
      <c r="D52" s="30" t="s">
        <v>162</v>
      </c>
      <c r="E52" s="30" t="s">
        <v>970</v>
      </c>
      <c r="F52" s="30">
        <v>1200</v>
      </c>
      <c r="G52" s="30">
        <v>200</v>
      </c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41">
        <f t="shared" si="0"/>
        <v>0</v>
      </c>
      <c r="V52" s="30">
        <v>48</v>
      </c>
      <c r="W52" s="30">
        <v>33.799999999999997</v>
      </c>
    </row>
    <row r="53" spans="1:24" ht="14.25" hidden="1" customHeight="1" x14ac:dyDescent="0.2">
      <c r="A53" s="30"/>
      <c r="B53" s="33" t="s">
        <v>531</v>
      </c>
      <c r="C53" s="30" t="s">
        <v>150</v>
      </c>
      <c r="D53" s="30" t="s">
        <v>162</v>
      </c>
      <c r="E53" s="30" t="s">
        <v>169</v>
      </c>
      <c r="F53" s="30">
        <v>600</v>
      </c>
      <c r="G53" s="30">
        <v>300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41">
        <f t="shared" si="0"/>
        <v>0</v>
      </c>
      <c r="V53" s="30">
        <v>106.4</v>
      </c>
      <c r="W53" s="30">
        <v>61.4</v>
      </c>
    </row>
    <row r="54" spans="1:24" ht="14.25" hidden="1" customHeight="1" x14ac:dyDescent="0.2">
      <c r="A54" s="30"/>
      <c r="B54" s="33" t="s">
        <v>532</v>
      </c>
      <c r="C54" s="30" t="s">
        <v>150</v>
      </c>
      <c r="D54" s="30" t="s">
        <v>162</v>
      </c>
      <c r="E54" s="30" t="s">
        <v>169</v>
      </c>
      <c r="F54" s="30">
        <v>600</v>
      </c>
      <c r="G54" s="30">
        <v>600</v>
      </c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41">
        <f t="shared" si="0"/>
        <v>0</v>
      </c>
      <c r="V54" s="30">
        <v>152</v>
      </c>
      <c r="W54" s="30">
        <v>62</v>
      </c>
    </row>
    <row r="55" spans="1:24" ht="14.25" hidden="1" customHeight="1" x14ac:dyDescent="0.2">
      <c r="A55" s="30"/>
      <c r="B55" s="33" t="s">
        <v>580</v>
      </c>
      <c r="C55" s="30" t="s">
        <v>150</v>
      </c>
      <c r="D55" s="30" t="s">
        <v>162</v>
      </c>
      <c r="E55" s="30" t="s">
        <v>169</v>
      </c>
      <c r="F55" s="30">
        <v>650</v>
      </c>
      <c r="G55" s="30">
        <v>300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41">
        <f t="shared" si="0"/>
        <v>0</v>
      </c>
      <c r="V55" s="30">
        <v>130</v>
      </c>
      <c r="W55" s="30">
        <v>70.599999999999994</v>
      </c>
    </row>
    <row r="56" spans="1:24" ht="14.25" hidden="1" customHeight="1" x14ac:dyDescent="0.2">
      <c r="A56" s="30"/>
      <c r="B56" s="33" t="s">
        <v>581</v>
      </c>
      <c r="C56" s="30" t="s">
        <v>150</v>
      </c>
      <c r="D56" s="30" t="s">
        <v>162</v>
      </c>
      <c r="E56" s="30" t="s">
        <v>169</v>
      </c>
      <c r="F56" s="30">
        <v>650</v>
      </c>
      <c r="G56" s="30">
        <v>300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41">
        <f t="shared" si="0"/>
        <v>0</v>
      </c>
      <c r="V56" s="30">
        <v>130</v>
      </c>
      <c r="W56" s="30">
        <v>70.599999999999994</v>
      </c>
    </row>
    <row r="57" spans="1:24" ht="14.25" hidden="1" customHeight="1" x14ac:dyDescent="0.2">
      <c r="A57" s="30"/>
      <c r="B57" s="33" t="s">
        <v>645</v>
      </c>
      <c r="C57" s="30" t="s">
        <v>150</v>
      </c>
      <c r="D57" s="30" t="s">
        <v>162</v>
      </c>
      <c r="E57" s="30" t="s">
        <v>169</v>
      </c>
      <c r="F57" s="30">
        <v>1200</v>
      </c>
      <c r="G57" s="30">
        <v>150</v>
      </c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41">
        <f t="shared" si="0"/>
        <v>0</v>
      </c>
      <c r="V57" s="30">
        <v>94</v>
      </c>
      <c r="W57" s="30">
        <v>34</v>
      </c>
    </row>
    <row r="58" spans="1:24" ht="14.25" hidden="1" customHeight="1" x14ac:dyDescent="0.2">
      <c r="A58" s="30" t="s">
        <v>1004</v>
      </c>
      <c r="B58" s="43" t="s">
        <v>646</v>
      </c>
      <c r="C58" s="30" t="s">
        <v>9</v>
      </c>
      <c r="D58" s="30" t="s">
        <v>162</v>
      </c>
      <c r="E58" s="37" t="s">
        <v>169</v>
      </c>
      <c r="F58" s="30">
        <v>1200</v>
      </c>
      <c r="G58" s="30">
        <v>150</v>
      </c>
      <c r="H58" s="30">
        <v>20</v>
      </c>
      <c r="I58" s="30">
        <v>21</v>
      </c>
      <c r="J58" s="30">
        <v>22</v>
      </c>
      <c r="K58" s="30">
        <v>23</v>
      </c>
      <c r="L58" s="30">
        <v>24</v>
      </c>
      <c r="M58" s="30">
        <v>0.19</v>
      </c>
      <c r="N58" s="30">
        <v>9.1999999999999998E-2</v>
      </c>
      <c r="O58" s="30">
        <v>0.31</v>
      </c>
      <c r="P58" s="30">
        <v>0.15</v>
      </c>
      <c r="Q58" s="30">
        <v>0.05</v>
      </c>
      <c r="R58" s="30">
        <v>352.01</v>
      </c>
      <c r="S58" s="30">
        <v>100</v>
      </c>
      <c r="T58" s="30" t="s">
        <v>166</v>
      </c>
      <c r="U58" s="41">
        <f t="shared" si="0"/>
        <v>9.6519199999999999E-2</v>
      </c>
      <c r="V58" s="30">
        <v>94</v>
      </c>
      <c r="W58" s="30">
        <v>34</v>
      </c>
      <c r="X58" s="1">
        <v>30.2</v>
      </c>
    </row>
    <row r="59" spans="1:24" ht="14.25" hidden="1" customHeight="1" x14ac:dyDescent="0.2">
      <c r="A59" s="30"/>
      <c r="B59" s="33" t="s">
        <v>647</v>
      </c>
      <c r="C59" s="30" t="s">
        <v>150</v>
      </c>
      <c r="D59" s="30" t="s">
        <v>162</v>
      </c>
      <c r="E59" s="30" t="s">
        <v>169</v>
      </c>
      <c r="F59" s="30">
        <v>1200</v>
      </c>
      <c r="G59" s="30">
        <v>200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41">
        <f t="shared" si="0"/>
        <v>0</v>
      </c>
      <c r="V59" s="30">
        <v>106.4</v>
      </c>
      <c r="W59" s="30">
        <v>61.4</v>
      </c>
    </row>
    <row r="60" spans="1:24" ht="14.25" hidden="1" customHeight="1" x14ac:dyDescent="0.2">
      <c r="A60" s="30"/>
      <c r="B60" s="33" t="s">
        <v>648</v>
      </c>
      <c r="C60" s="30" t="s">
        <v>150</v>
      </c>
      <c r="D60" s="30" t="s">
        <v>162</v>
      </c>
      <c r="E60" s="30" t="s">
        <v>169</v>
      </c>
      <c r="F60" s="30">
        <v>1200</v>
      </c>
      <c r="G60" s="30">
        <v>200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41">
        <f t="shared" si="0"/>
        <v>0</v>
      </c>
      <c r="V60" s="30">
        <v>130</v>
      </c>
      <c r="W60" s="30">
        <v>70.599999999999994</v>
      </c>
    </row>
    <row r="61" spans="1:24" ht="14.25" hidden="1" customHeight="1" x14ac:dyDescent="0.2">
      <c r="A61" s="43" t="s">
        <v>983</v>
      </c>
      <c r="B61" s="33" t="s">
        <v>649</v>
      </c>
      <c r="C61" s="30" t="s">
        <v>150</v>
      </c>
      <c r="D61" s="30" t="s">
        <v>162</v>
      </c>
      <c r="E61" s="30" t="s">
        <v>169</v>
      </c>
      <c r="F61" s="30">
        <v>1200</v>
      </c>
      <c r="G61" s="30">
        <v>200</v>
      </c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41">
        <f t="shared" si="0"/>
        <v>0</v>
      </c>
      <c r="V61" s="30">
        <v>106.4</v>
      </c>
      <c r="W61" s="30">
        <v>61.4</v>
      </c>
    </row>
    <row r="62" spans="1:24" ht="14.25" hidden="1" customHeight="1" x14ac:dyDescent="0.2">
      <c r="A62" s="30"/>
      <c r="B62" s="33" t="s">
        <v>650</v>
      </c>
      <c r="C62" s="30" t="s">
        <v>150</v>
      </c>
      <c r="D62" s="30" t="s">
        <v>162</v>
      </c>
      <c r="E62" s="30" t="s">
        <v>169</v>
      </c>
      <c r="F62" s="30">
        <v>1200</v>
      </c>
      <c r="G62" s="30">
        <v>200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>
        <f t="shared" si="0"/>
        <v>0</v>
      </c>
      <c r="V62" s="30">
        <v>106.4</v>
      </c>
      <c r="W62" s="30">
        <v>61.4</v>
      </c>
    </row>
    <row r="63" spans="1:24" ht="14.25" hidden="1" customHeight="1" x14ac:dyDescent="0.2">
      <c r="A63" s="30"/>
      <c r="B63" s="33" t="s">
        <v>651</v>
      </c>
      <c r="C63" s="30" t="s">
        <v>150</v>
      </c>
      <c r="D63" s="30" t="s">
        <v>162</v>
      </c>
      <c r="E63" s="30" t="s">
        <v>169</v>
      </c>
      <c r="F63" s="30">
        <v>1200</v>
      </c>
      <c r="G63" s="30">
        <v>200</v>
      </c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41">
        <f t="shared" si="0"/>
        <v>0</v>
      </c>
      <c r="V63" s="30">
        <v>130</v>
      </c>
      <c r="W63" s="30">
        <v>70.599999999999994</v>
      </c>
    </row>
    <row r="64" spans="1:24" ht="14.25" hidden="1" customHeight="1" x14ac:dyDescent="0.2">
      <c r="A64" s="30"/>
      <c r="B64" s="33" t="s">
        <v>652</v>
      </c>
      <c r="C64" s="30" t="s">
        <v>150</v>
      </c>
      <c r="D64" s="30" t="s">
        <v>162</v>
      </c>
      <c r="E64" s="30" t="s">
        <v>169</v>
      </c>
      <c r="F64" s="30">
        <v>1200</v>
      </c>
      <c r="G64" s="30">
        <v>300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41">
        <f t="shared" si="0"/>
        <v>0</v>
      </c>
      <c r="V64" s="30">
        <v>106.4</v>
      </c>
      <c r="W64" s="30">
        <v>61.4</v>
      </c>
    </row>
    <row r="65" spans="1:23" ht="14.25" hidden="1" customHeight="1" x14ac:dyDescent="0.2">
      <c r="A65" s="43" t="s">
        <v>983</v>
      </c>
      <c r="B65" s="33" t="s">
        <v>653</v>
      </c>
      <c r="C65" s="30" t="s">
        <v>150</v>
      </c>
      <c r="D65" s="30" t="s">
        <v>162</v>
      </c>
      <c r="E65" s="30" t="s">
        <v>169</v>
      </c>
      <c r="F65" s="30">
        <v>1200</v>
      </c>
      <c r="G65" s="30">
        <v>300</v>
      </c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41">
        <f t="shared" si="0"/>
        <v>0</v>
      </c>
      <c r="V65" s="30">
        <v>106.4</v>
      </c>
      <c r="W65" s="30">
        <v>61.4</v>
      </c>
    </row>
    <row r="66" spans="1:23" ht="14.25" hidden="1" customHeight="1" x14ac:dyDescent="0.2">
      <c r="A66" s="30"/>
      <c r="B66" s="33" t="s">
        <v>654</v>
      </c>
      <c r="C66" s="30" t="s">
        <v>150</v>
      </c>
      <c r="D66" s="30" t="s">
        <v>162</v>
      </c>
      <c r="E66" s="30" t="s">
        <v>169</v>
      </c>
      <c r="F66" s="30">
        <v>1200</v>
      </c>
      <c r="G66" s="30">
        <v>300</v>
      </c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41">
        <f t="shared" ref="U66:U129" si="1">V66*W66*X66/1000000</f>
        <v>0</v>
      </c>
      <c r="V66" s="30">
        <v>106.4</v>
      </c>
      <c r="W66" s="30">
        <v>61.4</v>
      </c>
    </row>
    <row r="67" spans="1:23" ht="14.25" hidden="1" customHeight="1" x14ac:dyDescent="0.2">
      <c r="A67" s="30"/>
      <c r="B67" s="33" t="s">
        <v>980</v>
      </c>
      <c r="C67" s="30" t="s">
        <v>150</v>
      </c>
      <c r="D67" s="30" t="s">
        <v>162</v>
      </c>
      <c r="E67" s="30" t="s">
        <v>981</v>
      </c>
      <c r="F67" s="30">
        <v>1200</v>
      </c>
      <c r="G67" s="30">
        <v>300</v>
      </c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41">
        <f t="shared" si="1"/>
        <v>0</v>
      </c>
      <c r="V67" s="30">
        <v>106.4</v>
      </c>
      <c r="W67" s="30">
        <v>61.4</v>
      </c>
    </row>
    <row r="68" spans="1:23" ht="14.25" hidden="1" customHeight="1" x14ac:dyDescent="0.2">
      <c r="A68" s="30"/>
      <c r="B68" s="33" t="s">
        <v>655</v>
      </c>
      <c r="C68" s="30" t="s">
        <v>150</v>
      </c>
      <c r="D68" s="30" t="s">
        <v>162</v>
      </c>
      <c r="E68" s="30" t="s">
        <v>169</v>
      </c>
      <c r="F68" s="30">
        <v>1200</v>
      </c>
      <c r="G68" s="30">
        <v>400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41">
        <f t="shared" si="1"/>
        <v>0</v>
      </c>
      <c r="V68" s="30">
        <v>106.4</v>
      </c>
      <c r="W68" s="30">
        <v>61.4</v>
      </c>
    </row>
    <row r="69" spans="1:23" ht="14.25" hidden="1" customHeight="1" x14ac:dyDescent="0.2">
      <c r="A69" s="43" t="s">
        <v>983</v>
      </c>
      <c r="B69" s="33" t="s">
        <v>656</v>
      </c>
      <c r="C69" s="30" t="s">
        <v>150</v>
      </c>
      <c r="D69" s="30" t="s">
        <v>162</v>
      </c>
      <c r="E69" s="30" t="s">
        <v>169</v>
      </c>
      <c r="F69" s="30">
        <v>1200</v>
      </c>
      <c r="G69" s="30">
        <v>400</v>
      </c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41">
        <f t="shared" si="1"/>
        <v>0</v>
      </c>
      <c r="V69" s="30">
        <v>106.4</v>
      </c>
      <c r="W69" s="30">
        <v>61.4</v>
      </c>
    </row>
    <row r="70" spans="1:23" ht="14.25" hidden="1" customHeight="1" x14ac:dyDescent="0.2">
      <c r="A70" s="30"/>
      <c r="B70" s="33" t="s">
        <v>821</v>
      </c>
      <c r="C70" s="30" t="s">
        <v>150</v>
      </c>
      <c r="D70" s="30" t="s">
        <v>162</v>
      </c>
      <c r="E70" s="30" t="s">
        <v>982</v>
      </c>
      <c r="F70" s="30">
        <v>1200</v>
      </c>
      <c r="G70" s="30">
        <v>400</v>
      </c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41">
        <f t="shared" si="1"/>
        <v>0</v>
      </c>
      <c r="V70" s="30">
        <v>106.4</v>
      </c>
      <c r="W70" s="30">
        <v>61.4</v>
      </c>
    </row>
    <row r="71" spans="1:23" ht="14.25" hidden="1" customHeight="1" x14ac:dyDescent="0.2">
      <c r="A71" s="43" t="s">
        <v>983</v>
      </c>
      <c r="B71" s="33" t="s">
        <v>657</v>
      </c>
      <c r="C71" s="30" t="s">
        <v>150</v>
      </c>
      <c r="D71" s="30" t="s">
        <v>162</v>
      </c>
      <c r="E71" s="30" t="s">
        <v>169</v>
      </c>
      <c r="F71" s="30">
        <v>1200</v>
      </c>
      <c r="G71" s="30">
        <v>450</v>
      </c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41">
        <f t="shared" si="1"/>
        <v>0</v>
      </c>
      <c r="V71" s="30">
        <v>106.4</v>
      </c>
      <c r="W71" s="30">
        <v>61.4</v>
      </c>
    </row>
    <row r="72" spans="1:23" ht="14.25" hidden="1" customHeight="1" x14ac:dyDescent="0.2">
      <c r="A72" s="30"/>
      <c r="B72" s="33" t="s">
        <v>658</v>
      </c>
      <c r="C72" s="30" t="s">
        <v>150</v>
      </c>
      <c r="D72" s="30" t="s">
        <v>162</v>
      </c>
      <c r="E72" s="30" t="s">
        <v>169</v>
      </c>
      <c r="F72" s="30">
        <v>1200</v>
      </c>
      <c r="G72" s="30">
        <v>600</v>
      </c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41">
        <f t="shared" si="1"/>
        <v>0</v>
      </c>
      <c r="V72" s="30">
        <v>172</v>
      </c>
      <c r="W72" s="30">
        <v>89</v>
      </c>
    </row>
    <row r="73" spans="1:23" ht="14.25" hidden="1" customHeight="1" x14ac:dyDescent="0.2">
      <c r="A73" s="30"/>
      <c r="B73" s="33" t="s">
        <v>659</v>
      </c>
      <c r="C73" s="30" t="s">
        <v>150</v>
      </c>
      <c r="D73" s="30" t="s">
        <v>162</v>
      </c>
      <c r="E73" s="30" t="s">
        <v>169</v>
      </c>
      <c r="F73" s="30">
        <v>1200</v>
      </c>
      <c r="G73" s="30">
        <v>900</v>
      </c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41">
        <f t="shared" si="1"/>
        <v>0</v>
      </c>
      <c r="V73" s="30">
        <v>172</v>
      </c>
      <c r="W73" s="30">
        <v>89</v>
      </c>
    </row>
    <row r="74" spans="1:23" ht="14.25" hidden="1" customHeight="1" x14ac:dyDescent="0.2">
      <c r="A74" s="30"/>
      <c r="B74" s="33" t="s">
        <v>660</v>
      </c>
      <c r="C74" s="30" t="s">
        <v>150</v>
      </c>
      <c r="D74" s="30" t="s">
        <v>162</v>
      </c>
      <c r="E74" s="30" t="s">
        <v>169</v>
      </c>
      <c r="F74" s="30">
        <v>1200</v>
      </c>
      <c r="G74" s="30">
        <v>900</v>
      </c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41">
        <f t="shared" si="1"/>
        <v>0</v>
      </c>
      <c r="V74" s="30">
        <v>172</v>
      </c>
      <c r="W74" s="30">
        <v>89</v>
      </c>
    </row>
    <row r="75" spans="1:23" ht="14.25" hidden="1" customHeight="1" x14ac:dyDescent="0.2">
      <c r="A75" s="43" t="s">
        <v>983</v>
      </c>
      <c r="B75" s="33" t="s">
        <v>661</v>
      </c>
      <c r="C75" s="30" t="s">
        <v>150</v>
      </c>
      <c r="D75" s="30" t="s">
        <v>162</v>
      </c>
      <c r="E75" s="30" t="s">
        <v>169</v>
      </c>
      <c r="F75" s="30">
        <v>1200</v>
      </c>
      <c r="G75" s="30">
        <v>900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41">
        <f t="shared" si="1"/>
        <v>0</v>
      </c>
      <c r="V75" s="30">
        <v>172</v>
      </c>
      <c r="W75" s="30">
        <v>89</v>
      </c>
    </row>
    <row r="76" spans="1:23" ht="14.25" hidden="1" customHeight="1" x14ac:dyDescent="0.2">
      <c r="A76" s="30"/>
      <c r="B76" s="33" t="s">
        <v>662</v>
      </c>
      <c r="C76" s="30" t="s">
        <v>150</v>
      </c>
      <c r="D76" s="30" t="s">
        <v>162</v>
      </c>
      <c r="E76" s="30" t="s">
        <v>169</v>
      </c>
      <c r="F76" s="30">
        <v>1200</v>
      </c>
      <c r="G76" s="30">
        <v>900</v>
      </c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41">
        <f t="shared" si="1"/>
        <v>0</v>
      </c>
      <c r="V76" s="30">
        <v>172</v>
      </c>
      <c r="W76" s="30">
        <v>89</v>
      </c>
    </row>
    <row r="77" spans="1:23" ht="14.25" hidden="1" customHeight="1" x14ac:dyDescent="0.2">
      <c r="A77" s="30"/>
      <c r="B77" s="33" t="s">
        <v>663</v>
      </c>
      <c r="C77" s="30" t="s">
        <v>150</v>
      </c>
      <c r="D77" s="30" t="s">
        <v>162</v>
      </c>
      <c r="E77" s="30" t="s">
        <v>169</v>
      </c>
      <c r="F77" s="30">
        <v>1200</v>
      </c>
      <c r="G77" s="30">
        <v>1400</v>
      </c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41">
        <f t="shared" si="1"/>
        <v>0</v>
      </c>
      <c r="V77" s="30">
        <v>250</v>
      </c>
      <c r="W77" s="30">
        <v>89</v>
      </c>
    </row>
    <row r="78" spans="1:23" ht="14.25" hidden="1" customHeight="1" x14ac:dyDescent="0.2">
      <c r="A78" s="43" t="s">
        <v>983</v>
      </c>
      <c r="B78" s="33" t="s">
        <v>664</v>
      </c>
      <c r="C78" s="30" t="s">
        <v>150</v>
      </c>
      <c r="D78" s="30" t="s">
        <v>162</v>
      </c>
      <c r="E78" s="30" t="s">
        <v>169</v>
      </c>
      <c r="F78" s="30">
        <v>1200</v>
      </c>
      <c r="G78" s="30">
        <v>1400</v>
      </c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41">
        <f t="shared" si="1"/>
        <v>0</v>
      </c>
      <c r="V78" s="30">
        <v>250</v>
      </c>
      <c r="W78" s="30">
        <v>89</v>
      </c>
    </row>
    <row r="79" spans="1:23" ht="14.25" hidden="1" customHeight="1" x14ac:dyDescent="0.2">
      <c r="A79" s="30"/>
      <c r="B79" s="33" t="s">
        <v>902</v>
      </c>
      <c r="C79" s="30" t="s">
        <v>150</v>
      </c>
      <c r="D79" s="30" t="s">
        <v>162</v>
      </c>
      <c r="E79" s="30" t="s">
        <v>169</v>
      </c>
      <c r="F79" s="30">
        <v>1700</v>
      </c>
      <c r="G79" s="30">
        <v>300</v>
      </c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41">
        <f t="shared" si="1"/>
        <v>0</v>
      </c>
      <c r="V79" s="30">
        <v>106.4</v>
      </c>
      <c r="W79" s="30">
        <v>61.4</v>
      </c>
    </row>
    <row r="80" spans="1:23" ht="14.25" hidden="1" customHeight="1" x14ac:dyDescent="0.2">
      <c r="A80" s="30"/>
      <c r="B80" s="33" t="s">
        <v>903</v>
      </c>
      <c r="C80" s="30" t="s">
        <v>150</v>
      </c>
      <c r="D80" s="30" t="s">
        <v>162</v>
      </c>
      <c r="E80" s="30" t="s">
        <v>169</v>
      </c>
      <c r="F80" s="30">
        <v>1700</v>
      </c>
      <c r="G80" s="30">
        <v>600</v>
      </c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41">
        <f t="shared" si="1"/>
        <v>0</v>
      </c>
      <c r="V80" s="30">
        <v>130</v>
      </c>
      <c r="W80" s="30">
        <v>140</v>
      </c>
    </row>
    <row r="81" spans="1:23" ht="14.25" hidden="1" customHeight="1" x14ac:dyDescent="0.2">
      <c r="A81" s="30"/>
      <c r="B81" s="33" t="s">
        <v>904</v>
      </c>
      <c r="C81" s="30" t="s">
        <v>150</v>
      </c>
      <c r="D81" s="30" t="s">
        <v>162</v>
      </c>
      <c r="E81" s="30" t="s">
        <v>169</v>
      </c>
      <c r="F81" s="30">
        <v>1700</v>
      </c>
      <c r="G81" s="30">
        <v>650</v>
      </c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41">
        <f t="shared" si="1"/>
        <v>0</v>
      </c>
      <c r="V81" s="30">
        <v>172</v>
      </c>
      <c r="W81" s="30">
        <v>89</v>
      </c>
    </row>
    <row r="82" spans="1:23" ht="14.25" hidden="1" customHeight="1" x14ac:dyDescent="0.2">
      <c r="A82" s="30"/>
      <c r="B82" s="33" t="s">
        <v>905</v>
      </c>
      <c r="C82" s="30" t="s">
        <v>150</v>
      </c>
      <c r="D82" s="30" t="s">
        <v>162</v>
      </c>
      <c r="E82" s="30" t="s">
        <v>169</v>
      </c>
      <c r="F82" s="30">
        <v>1700</v>
      </c>
      <c r="G82" s="30">
        <v>650</v>
      </c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41">
        <f t="shared" si="1"/>
        <v>0</v>
      </c>
      <c r="V82" s="30">
        <v>172</v>
      </c>
      <c r="W82" s="30">
        <v>89</v>
      </c>
    </row>
    <row r="83" spans="1:23" ht="14.25" hidden="1" customHeight="1" x14ac:dyDescent="0.2">
      <c r="A83" s="30"/>
      <c r="B83" s="33" t="s">
        <v>906</v>
      </c>
      <c r="C83" s="30" t="s">
        <v>150</v>
      </c>
      <c r="D83" s="30" t="s">
        <v>162</v>
      </c>
      <c r="E83" s="30" t="s">
        <v>169</v>
      </c>
      <c r="F83" s="30">
        <v>1700</v>
      </c>
      <c r="G83" s="30">
        <v>800</v>
      </c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41">
        <f t="shared" si="1"/>
        <v>0</v>
      </c>
      <c r="V83" s="30">
        <v>130</v>
      </c>
      <c r="W83" s="30">
        <v>140</v>
      </c>
    </row>
    <row r="84" spans="1:23" ht="14.25" hidden="1" customHeight="1" x14ac:dyDescent="0.2">
      <c r="A84" s="30"/>
      <c r="B84" s="33" t="s">
        <v>907</v>
      </c>
      <c r="C84" s="30" t="s">
        <v>150</v>
      </c>
      <c r="D84" s="30" t="s">
        <v>162</v>
      </c>
      <c r="E84" s="30" t="s">
        <v>169</v>
      </c>
      <c r="F84" s="30">
        <v>1700</v>
      </c>
      <c r="G84" s="30">
        <v>800</v>
      </c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41">
        <f t="shared" si="1"/>
        <v>0</v>
      </c>
      <c r="V84" s="30">
        <v>130</v>
      </c>
      <c r="W84" s="30">
        <v>140</v>
      </c>
    </row>
    <row r="85" spans="1:23" ht="14.25" hidden="1" customHeight="1" x14ac:dyDescent="0.2">
      <c r="A85" s="30"/>
      <c r="B85" s="33" t="s">
        <v>908</v>
      </c>
      <c r="C85" s="30" t="s">
        <v>150</v>
      </c>
      <c r="D85" s="30" t="s">
        <v>162</v>
      </c>
      <c r="E85" s="30" t="s">
        <v>169</v>
      </c>
      <c r="F85" s="30">
        <v>1700</v>
      </c>
      <c r="G85" s="30">
        <v>1000</v>
      </c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41">
        <f t="shared" si="1"/>
        <v>0</v>
      </c>
      <c r="V85" s="30">
        <v>250</v>
      </c>
      <c r="W85" s="30">
        <v>89</v>
      </c>
    </row>
    <row r="86" spans="1:23" ht="14.25" hidden="1" customHeight="1" x14ac:dyDescent="0.2">
      <c r="A86" s="30"/>
      <c r="B86" s="33" t="s">
        <v>909</v>
      </c>
      <c r="C86" s="30" t="s">
        <v>150</v>
      </c>
      <c r="D86" s="30" t="s">
        <v>162</v>
      </c>
      <c r="E86" s="30" t="s">
        <v>169</v>
      </c>
      <c r="F86" s="30">
        <v>1700</v>
      </c>
      <c r="G86" s="30">
        <v>1000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41">
        <f t="shared" si="1"/>
        <v>0</v>
      </c>
      <c r="V86" s="30">
        <v>250</v>
      </c>
      <c r="W86" s="30">
        <v>89</v>
      </c>
    </row>
    <row r="87" spans="1:23" ht="14.25" hidden="1" customHeight="1" x14ac:dyDescent="0.2">
      <c r="A87" s="30"/>
      <c r="B87" s="33" t="s">
        <v>910</v>
      </c>
      <c r="C87" s="30" t="s">
        <v>150</v>
      </c>
      <c r="D87" s="30" t="s">
        <v>162</v>
      </c>
      <c r="E87" s="30" t="s">
        <v>169</v>
      </c>
      <c r="F87" s="30">
        <v>1700</v>
      </c>
      <c r="G87" s="30">
        <v>1000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41">
        <f t="shared" si="1"/>
        <v>0</v>
      </c>
      <c r="V87" s="30">
        <v>250</v>
      </c>
      <c r="W87" s="30">
        <v>89</v>
      </c>
    </row>
    <row r="88" spans="1:23" ht="14.25" hidden="1" customHeight="1" x14ac:dyDescent="0.2">
      <c r="A88" s="30"/>
      <c r="B88" s="33" t="s">
        <v>911</v>
      </c>
      <c r="C88" s="30" t="s">
        <v>150</v>
      </c>
      <c r="D88" s="30" t="s">
        <v>162</v>
      </c>
      <c r="E88" s="30" t="s">
        <v>169</v>
      </c>
      <c r="F88" s="30">
        <v>1700</v>
      </c>
      <c r="G88" s="30">
        <v>1000</v>
      </c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41">
        <f t="shared" si="1"/>
        <v>0</v>
      </c>
      <c r="V88" s="30">
        <v>250</v>
      </c>
      <c r="W88" s="30">
        <v>89</v>
      </c>
    </row>
    <row r="89" spans="1:23" ht="14.25" hidden="1" customHeight="1" x14ac:dyDescent="0.2">
      <c r="A89" s="30"/>
      <c r="B89" s="33" t="s">
        <v>912</v>
      </c>
      <c r="C89" s="30" t="s">
        <v>150</v>
      </c>
      <c r="D89" s="30" t="s">
        <v>162</v>
      </c>
      <c r="E89" s="30" t="s">
        <v>169</v>
      </c>
      <c r="F89" s="30">
        <v>1700</v>
      </c>
      <c r="G89" s="30">
        <v>1200</v>
      </c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41">
        <f t="shared" si="1"/>
        <v>0</v>
      </c>
      <c r="V89" s="30">
        <v>130</v>
      </c>
      <c r="W89" s="30">
        <v>140</v>
      </c>
    </row>
    <row r="90" spans="1:23" ht="14.25" hidden="1" customHeight="1" x14ac:dyDescent="0.2">
      <c r="A90" s="30"/>
      <c r="B90" s="33" t="s">
        <v>913</v>
      </c>
      <c r="C90" s="30" t="s">
        <v>150</v>
      </c>
      <c r="D90" s="30" t="s">
        <v>162</v>
      </c>
      <c r="E90" s="30" t="s">
        <v>169</v>
      </c>
      <c r="F90" s="30">
        <v>1700</v>
      </c>
      <c r="G90" s="30">
        <v>1600</v>
      </c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41">
        <f t="shared" si="1"/>
        <v>0</v>
      </c>
      <c r="V90" s="30">
        <v>190</v>
      </c>
      <c r="W90" s="30">
        <v>140</v>
      </c>
    </row>
    <row r="91" spans="1:23" ht="28.5" hidden="1" customHeight="1" x14ac:dyDescent="0.2">
      <c r="A91" s="30"/>
      <c r="B91" s="33" t="s">
        <v>914</v>
      </c>
      <c r="C91" s="30" t="s">
        <v>150</v>
      </c>
      <c r="D91" s="30" t="s">
        <v>162</v>
      </c>
      <c r="E91" s="30" t="s">
        <v>169</v>
      </c>
      <c r="F91" s="30">
        <v>1700</v>
      </c>
      <c r="G91" s="30">
        <v>1600</v>
      </c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41">
        <f t="shared" si="1"/>
        <v>0</v>
      </c>
      <c r="V91" s="30">
        <v>190</v>
      </c>
      <c r="W91" s="30">
        <v>140</v>
      </c>
    </row>
    <row r="92" spans="1:23" ht="14.25" hidden="1" customHeight="1" x14ac:dyDescent="0.2">
      <c r="A92" s="30"/>
      <c r="B92" s="33" t="s">
        <v>952</v>
      </c>
      <c r="C92" s="30" t="s">
        <v>150</v>
      </c>
      <c r="D92" s="30" t="s">
        <v>162</v>
      </c>
      <c r="E92" s="30" t="s">
        <v>169</v>
      </c>
      <c r="F92" s="30">
        <v>3300</v>
      </c>
      <c r="G92" s="30">
        <v>1000</v>
      </c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41">
        <f t="shared" si="1"/>
        <v>0</v>
      </c>
      <c r="V92" s="30">
        <v>190</v>
      </c>
      <c r="W92" s="30">
        <v>140</v>
      </c>
    </row>
    <row r="93" spans="1:23" ht="14.25" hidden="1" customHeight="1" x14ac:dyDescent="0.2">
      <c r="A93" s="30"/>
      <c r="B93" s="33" t="s">
        <v>953</v>
      </c>
      <c r="C93" s="30" t="s">
        <v>150</v>
      </c>
      <c r="D93" s="30" t="s">
        <v>162</v>
      </c>
      <c r="E93" s="30" t="s">
        <v>169</v>
      </c>
      <c r="F93" s="30">
        <v>3300</v>
      </c>
      <c r="G93" s="30">
        <v>1000</v>
      </c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41">
        <f t="shared" si="1"/>
        <v>0</v>
      </c>
      <c r="V93" s="30">
        <v>190</v>
      </c>
      <c r="W93" s="30">
        <v>140</v>
      </c>
    </row>
    <row r="94" spans="1:23" ht="14.25" hidden="1" customHeight="1" x14ac:dyDescent="0.2">
      <c r="A94" s="30"/>
      <c r="B94" s="33" t="s">
        <v>956</v>
      </c>
      <c r="C94" s="30" t="s">
        <v>150</v>
      </c>
      <c r="D94" s="30" t="s">
        <v>162</v>
      </c>
      <c r="E94" s="30" t="s">
        <v>169</v>
      </c>
      <c r="F94" s="30">
        <v>4500</v>
      </c>
      <c r="G94" s="30">
        <v>800</v>
      </c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41">
        <f t="shared" si="1"/>
        <v>0</v>
      </c>
      <c r="V94" s="30">
        <v>190</v>
      </c>
      <c r="W94" s="30">
        <v>140</v>
      </c>
    </row>
    <row r="95" spans="1:23" ht="14.25" hidden="1" customHeight="1" x14ac:dyDescent="0.2">
      <c r="A95" s="30"/>
      <c r="B95" s="33" t="s">
        <v>960</v>
      </c>
      <c r="C95" s="30" t="s">
        <v>150</v>
      </c>
      <c r="D95" s="30" t="s">
        <v>162</v>
      </c>
      <c r="E95" s="30" t="s">
        <v>169</v>
      </c>
      <c r="F95" s="30">
        <v>6500</v>
      </c>
      <c r="G95" s="30">
        <v>250</v>
      </c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41">
        <f t="shared" si="1"/>
        <v>0</v>
      </c>
      <c r="V95" s="30">
        <v>130</v>
      </c>
      <c r="W95" s="30">
        <v>140</v>
      </c>
    </row>
    <row r="96" spans="1:23" ht="14.25" hidden="1" customHeight="1" x14ac:dyDescent="0.2">
      <c r="A96" s="30"/>
      <c r="B96" s="33" t="s">
        <v>961</v>
      </c>
      <c r="C96" s="30" t="s">
        <v>150</v>
      </c>
      <c r="D96" s="30" t="s">
        <v>162</v>
      </c>
      <c r="E96" s="30" t="s">
        <v>169</v>
      </c>
      <c r="F96" s="30">
        <v>6500</v>
      </c>
      <c r="G96" s="30">
        <v>500</v>
      </c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41">
        <f t="shared" si="1"/>
        <v>0</v>
      </c>
      <c r="V96" s="30">
        <v>190</v>
      </c>
      <c r="W96" s="30">
        <v>140</v>
      </c>
    </row>
    <row r="97" spans="1:23" ht="14.25" hidden="1" customHeight="1" x14ac:dyDescent="0.2">
      <c r="A97" s="30"/>
      <c r="B97" s="33" t="s">
        <v>665</v>
      </c>
      <c r="C97" s="30" t="s">
        <v>150</v>
      </c>
      <c r="D97" s="30" t="s">
        <v>162</v>
      </c>
      <c r="E97" s="30" t="s">
        <v>971</v>
      </c>
      <c r="F97" s="30">
        <v>1200</v>
      </c>
      <c r="G97" s="30">
        <v>200</v>
      </c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41">
        <f t="shared" si="1"/>
        <v>0</v>
      </c>
      <c r="V97" s="30">
        <v>106.4</v>
      </c>
      <c r="W97" s="30">
        <v>61.4</v>
      </c>
    </row>
    <row r="98" spans="1:23" ht="14.25" hidden="1" customHeight="1" x14ac:dyDescent="0.2">
      <c r="A98" s="30"/>
      <c r="B98" s="33" t="s">
        <v>666</v>
      </c>
      <c r="C98" s="30" t="s">
        <v>150</v>
      </c>
      <c r="D98" s="30" t="s">
        <v>162</v>
      </c>
      <c r="E98" s="30" t="s">
        <v>971</v>
      </c>
      <c r="F98" s="30">
        <v>1200</v>
      </c>
      <c r="G98" s="30">
        <v>300</v>
      </c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41">
        <f t="shared" si="1"/>
        <v>0</v>
      </c>
      <c r="V98" s="30">
        <v>106.4</v>
      </c>
      <c r="W98" s="30">
        <v>61.4</v>
      </c>
    </row>
    <row r="99" spans="1:23" ht="14.25" hidden="1" customHeight="1" x14ac:dyDescent="0.2">
      <c r="A99" s="30"/>
      <c r="B99" s="33" t="s">
        <v>667</v>
      </c>
      <c r="C99" s="30" t="s">
        <v>150</v>
      </c>
      <c r="D99" s="30" t="s">
        <v>162</v>
      </c>
      <c r="E99" s="30" t="s">
        <v>971</v>
      </c>
      <c r="F99" s="30">
        <v>1200</v>
      </c>
      <c r="G99" s="30">
        <v>300</v>
      </c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41">
        <f t="shared" si="1"/>
        <v>0</v>
      </c>
      <c r="V99" s="30">
        <v>106.4</v>
      </c>
      <c r="W99" s="30">
        <v>61.4</v>
      </c>
    </row>
    <row r="100" spans="1:23" ht="14.25" hidden="1" customHeight="1" x14ac:dyDescent="0.2">
      <c r="A100" s="30"/>
      <c r="B100" s="33" t="s">
        <v>668</v>
      </c>
      <c r="C100" s="30" t="s">
        <v>150</v>
      </c>
      <c r="D100" s="30" t="s">
        <v>162</v>
      </c>
      <c r="E100" s="30" t="s">
        <v>971</v>
      </c>
      <c r="F100" s="30">
        <v>1200</v>
      </c>
      <c r="G100" s="30">
        <v>300</v>
      </c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41">
        <f t="shared" si="1"/>
        <v>0</v>
      </c>
      <c r="V100" s="30">
        <v>106.4</v>
      </c>
      <c r="W100" s="30">
        <v>61.4</v>
      </c>
    </row>
    <row r="101" spans="1:23" ht="14.25" hidden="1" customHeight="1" x14ac:dyDescent="0.2">
      <c r="A101" s="30"/>
      <c r="B101" s="33" t="s">
        <v>669</v>
      </c>
      <c r="C101" s="30" t="s">
        <v>150</v>
      </c>
      <c r="D101" s="30" t="s">
        <v>162</v>
      </c>
      <c r="E101" s="30" t="s">
        <v>971</v>
      </c>
      <c r="F101" s="30">
        <v>1200</v>
      </c>
      <c r="G101" s="30">
        <v>400</v>
      </c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41">
        <f t="shared" si="1"/>
        <v>0</v>
      </c>
      <c r="V101" s="30">
        <v>106.4</v>
      </c>
      <c r="W101" s="30">
        <v>61.4</v>
      </c>
    </row>
    <row r="102" spans="1:23" ht="14.25" hidden="1" customHeight="1" x14ac:dyDescent="0.2">
      <c r="A102" s="30"/>
      <c r="B102" s="33" t="s">
        <v>670</v>
      </c>
      <c r="C102" s="30" t="s">
        <v>150</v>
      </c>
      <c r="D102" s="30" t="s">
        <v>162</v>
      </c>
      <c r="E102" s="30" t="s">
        <v>971</v>
      </c>
      <c r="F102" s="30">
        <v>1200</v>
      </c>
      <c r="G102" s="30">
        <v>400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41">
        <f t="shared" si="1"/>
        <v>0</v>
      </c>
      <c r="V102" s="30">
        <v>106.4</v>
      </c>
      <c r="W102" s="30">
        <v>61.4</v>
      </c>
    </row>
    <row r="103" spans="1:23" ht="14.25" hidden="1" customHeight="1" x14ac:dyDescent="0.2">
      <c r="A103" s="30"/>
      <c r="B103" s="33" t="s">
        <v>671</v>
      </c>
      <c r="C103" s="30" t="s">
        <v>150</v>
      </c>
      <c r="D103" s="30" t="s">
        <v>162</v>
      </c>
      <c r="E103" s="30" t="s">
        <v>971</v>
      </c>
      <c r="F103" s="30">
        <v>1200</v>
      </c>
      <c r="G103" s="30">
        <v>450</v>
      </c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41">
        <f t="shared" si="1"/>
        <v>0</v>
      </c>
      <c r="V103" s="30">
        <v>106.4</v>
      </c>
      <c r="W103" s="30">
        <v>61.4</v>
      </c>
    </row>
    <row r="104" spans="1:23" ht="14.25" hidden="1" customHeight="1" x14ac:dyDescent="0.2">
      <c r="A104" s="30"/>
      <c r="B104" s="33" t="s">
        <v>672</v>
      </c>
      <c r="C104" s="30" t="s">
        <v>150</v>
      </c>
      <c r="D104" s="30" t="s">
        <v>162</v>
      </c>
      <c r="E104" s="30" t="s">
        <v>971</v>
      </c>
      <c r="F104" s="30">
        <v>1200</v>
      </c>
      <c r="G104" s="30">
        <v>450</v>
      </c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41">
        <f t="shared" si="1"/>
        <v>0</v>
      </c>
      <c r="V104" s="30">
        <v>152</v>
      </c>
      <c r="W104" s="30">
        <v>62</v>
      </c>
    </row>
    <row r="105" spans="1:23" ht="14.25" hidden="1" customHeight="1" x14ac:dyDescent="0.2">
      <c r="A105" s="30"/>
      <c r="B105" s="33" t="s">
        <v>673</v>
      </c>
      <c r="C105" s="30" t="s">
        <v>150</v>
      </c>
      <c r="D105" s="30" t="s">
        <v>162</v>
      </c>
      <c r="E105" s="30" t="s">
        <v>971</v>
      </c>
      <c r="F105" s="30">
        <v>1200</v>
      </c>
      <c r="G105" s="30">
        <v>600</v>
      </c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41">
        <f t="shared" si="1"/>
        <v>0</v>
      </c>
      <c r="V105" s="30">
        <v>106.4</v>
      </c>
      <c r="W105" s="30">
        <v>61.4</v>
      </c>
    </row>
    <row r="106" spans="1:23" ht="14.25" hidden="1" customHeight="1" x14ac:dyDescent="0.2">
      <c r="A106" s="30"/>
      <c r="B106" s="33" t="s">
        <v>674</v>
      </c>
      <c r="C106" s="30" t="s">
        <v>150</v>
      </c>
      <c r="D106" s="30" t="s">
        <v>162</v>
      </c>
      <c r="E106" s="30" t="s">
        <v>971</v>
      </c>
      <c r="F106" s="30">
        <v>1200</v>
      </c>
      <c r="G106" s="30">
        <v>600</v>
      </c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41">
        <f t="shared" si="1"/>
        <v>0</v>
      </c>
      <c r="V106" s="30">
        <v>152</v>
      </c>
      <c r="W106" s="30">
        <v>62</v>
      </c>
    </row>
    <row r="107" spans="1:23" ht="14.25" hidden="1" customHeight="1" x14ac:dyDescent="0.2">
      <c r="A107" s="30"/>
      <c r="B107" s="33" t="s">
        <v>474</v>
      </c>
      <c r="C107" s="30" t="s">
        <v>150</v>
      </c>
      <c r="D107" s="30" t="s">
        <v>162</v>
      </c>
      <c r="E107" s="30" t="s">
        <v>971</v>
      </c>
      <c r="F107" s="30">
        <v>1700</v>
      </c>
      <c r="G107" s="30">
        <v>400</v>
      </c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41">
        <f t="shared" si="1"/>
        <v>0</v>
      </c>
      <c r="V107" s="30">
        <v>106.4</v>
      </c>
      <c r="W107" s="30">
        <v>61.4</v>
      </c>
    </row>
    <row r="108" spans="1:23" ht="14.25" hidden="1" customHeight="1" x14ac:dyDescent="0.2">
      <c r="A108" s="30"/>
      <c r="B108" s="33" t="s">
        <v>675</v>
      </c>
      <c r="C108" s="30" t="s">
        <v>150</v>
      </c>
      <c r="D108" s="30" t="s">
        <v>162</v>
      </c>
      <c r="E108" s="30" t="s">
        <v>972</v>
      </c>
      <c r="F108" s="30">
        <v>1200</v>
      </c>
      <c r="G108" s="30">
        <v>1200</v>
      </c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41">
        <f t="shared" si="1"/>
        <v>0</v>
      </c>
      <c r="V108" s="30">
        <v>130</v>
      </c>
      <c r="W108" s="30">
        <v>140</v>
      </c>
    </row>
    <row r="109" spans="1:23" ht="14.25" hidden="1" customHeight="1" x14ac:dyDescent="0.2">
      <c r="A109" s="30"/>
      <c r="B109" s="33" t="s">
        <v>915</v>
      </c>
      <c r="C109" s="30" t="s">
        <v>150</v>
      </c>
      <c r="D109" s="30" t="s">
        <v>162</v>
      </c>
      <c r="E109" s="30" t="s">
        <v>972</v>
      </c>
      <c r="F109" s="30">
        <v>1700</v>
      </c>
      <c r="G109" s="30">
        <v>800</v>
      </c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41">
        <f t="shared" si="1"/>
        <v>0</v>
      </c>
      <c r="V109" s="30">
        <v>130</v>
      </c>
      <c r="W109" s="30">
        <v>140</v>
      </c>
    </row>
    <row r="110" spans="1:23" ht="14.25" hidden="1" customHeight="1" x14ac:dyDescent="0.2">
      <c r="A110" s="30"/>
      <c r="B110" s="33" t="s">
        <v>916</v>
      </c>
      <c r="C110" s="30" t="s">
        <v>150</v>
      </c>
      <c r="D110" s="30" t="s">
        <v>162</v>
      </c>
      <c r="E110" s="30" t="s">
        <v>972</v>
      </c>
      <c r="F110" s="30">
        <v>1700</v>
      </c>
      <c r="G110" s="30">
        <v>800</v>
      </c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41">
        <f t="shared" si="1"/>
        <v>0</v>
      </c>
      <c r="V110" s="30">
        <v>106.4</v>
      </c>
      <c r="W110" s="30">
        <v>61.4</v>
      </c>
    </row>
    <row r="111" spans="1:23" ht="14.25" hidden="1" customHeight="1" x14ac:dyDescent="0.2">
      <c r="A111" s="30"/>
      <c r="B111" s="33" t="s">
        <v>917</v>
      </c>
      <c r="C111" s="30" t="s">
        <v>150</v>
      </c>
      <c r="D111" s="30" t="s">
        <v>162</v>
      </c>
      <c r="E111" s="30" t="s">
        <v>972</v>
      </c>
      <c r="F111" s="30">
        <v>1700</v>
      </c>
      <c r="G111" s="30">
        <v>1200</v>
      </c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41">
        <f t="shared" si="1"/>
        <v>0</v>
      </c>
      <c r="V111" s="30">
        <v>130</v>
      </c>
      <c r="W111" s="30">
        <v>140</v>
      </c>
    </row>
    <row r="112" spans="1:23" ht="14.25" hidden="1" customHeight="1" x14ac:dyDescent="0.2">
      <c r="A112" s="30"/>
      <c r="B112" s="33" t="s">
        <v>954</v>
      </c>
      <c r="C112" s="30" t="s">
        <v>150</v>
      </c>
      <c r="D112" s="30" t="s">
        <v>162</v>
      </c>
      <c r="E112" s="30" t="s">
        <v>972</v>
      </c>
      <c r="F112" s="30">
        <v>3300</v>
      </c>
      <c r="G112" s="30">
        <v>500</v>
      </c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41">
        <f t="shared" si="1"/>
        <v>0</v>
      </c>
      <c r="V112" s="30">
        <v>130</v>
      </c>
      <c r="W112" s="30">
        <v>140</v>
      </c>
    </row>
    <row r="113" spans="1:23" ht="14.25" hidden="1" customHeight="1" x14ac:dyDescent="0.2">
      <c r="A113" s="30"/>
      <c r="B113" s="33" t="s">
        <v>955</v>
      </c>
      <c r="C113" s="30" t="s">
        <v>150</v>
      </c>
      <c r="D113" s="30" t="s">
        <v>162</v>
      </c>
      <c r="E113" s="30" t="s">
        <v>972</v>
      </c>
      <c r="F113" s="30">
        <v>3300</v>
      </c>
      <c r="G113" s="30">
        <v>1000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41">
        <f t="shared" si="1"/>
        <v>0</v>
      </c>
      <c r="V113" s="30">
        <v>130</v>
      </c>
      <c r="W113" s="30">
        <v>140</v>
      </c>
    </row>
    <row r="114" spans="1:23" ht="14.25" hidden="1" customHeight="1" x14ac:dyDescent="0.2">
      <c r="A114" s="30"/>
      <c r="B114" s="33" t="s">
        <v>957</v>
      </c>
      <c r="C114" s="30" t="s">
        <v>150</v>
      </c>
      <c r="D114" s="30" t="s">
        <v>162</v>
      </c>
      <c r="E114" s="30" t="s">
        <v>972</v>
      </c>
      <c r="F114" s="30">
        <v>4500</v>
      </c>
      <c r="G114" s="30">
        <v>400</v>
      </c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41">
        <f t="shared" si="1"/>
        <v>0</v>
      </c>
      <c r="V114" s="30">
        <v>130</v>
      </c>
      <c r="W114" s="30">
        <v>140</v>
      </c>
    </row>
    <row r="115" spans="1:23" ht="14.25" hidden="1" customHeight="1" x14ac:dyDescent="0.2">
      <c r="A115" s="30"/>
      <c r="B115" s="33" t="s">
        <v>958</v>
      </c>
      <c r="C115" s="30" t="s">
        <v>150</v>
      </c>
      <c r="D115" s="30" t="s">
        <v>162</v>
      </c>
      <c r="E115" s="30" t="s">
        <v>972</v>
      </c>
      <c r="F115" s="30">
        <v>4500</v>
      </c>
      <c r="G115" s="30">
        <v>800</v>
      </c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41">
        <f t="shared" si="1"/>
        <v>0</v>
      </c>
      <c r="V115" s="30">
        <v>130</v>
      </c>
      <c r="W115" s="30">
        <v>140</v>
      </c>
    </row>
    <row r="116" spans="1:23" ht="14.25" hidden="1" customHeight="1" x14ac:dyDescent="0.2">
      <c r="A116" s="30"/>
      <c r="B116" s="33" t="s">
        <v>959</v>
      </c>
      <c r="C116" s="30" t="s">
        <v>150</v>
      </c>
      <c r="D116" s="30" t="s">
        <v>162</v>
      </c>
      <c r="E116" s="30" t="s">
        <v>972</v>
      </c>
      <c r="F116" s="30">
        <v>4500</v>
      </c>
      <c r="G116" s="30">
        <v>1200</v>
      </c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41">
        <f t="shared" si="1"/>
        <v>0</v>
      </c>
      <c r="V116" s="30">
        <v>130</v>
      </c>
      <c r="W116" s="30">
        <v>140</v>
      </c>
    </row>
    <row r="117" spans="1:23" ht="14.25" hidden="1" customHeight="1" x14ac:dyDescent="0.2">
      <c r="A117" s="30"/>
      <c r="B117" s="33" t="s">
        <v>962</v>
      </c>
      <c r="C117" s="30" t="s">
        <v>150</v>
      </c>
      <c r="D117" s="30" t="s">
        <v>162</v>
      </c>
      <c r="E117" s="30" t="s">
        <v>972</v>
      </c>
      <c r="F117" s="30">
        <v>6500</v>
      </c>
      <c r="G117" s="30">
        <v>250</v>
      </c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41">
        <f t="shared" si="1"/>
        <v>0</v>
      </c>
      <c r="V117" s="30">
        <v>130</v>
      </c>
      <c r="W117" s="30">
        <v>140</v>
      </c>
    </row>
    <row r="118" spans="1:23" ht="14.25" hidden="1" customHeight="1" x14ac:dyDescent="0.2">
      <c r="A118" s="30"/>
      <c r="B118" s="33" t="s">
        <v>963</v>
      </c>
      <c r="C118" s="30" t="s">
        <v>150</v>
      </c>
      <c r="D118" s="30" t="s">
        <v>162</v>
      </c>
      <c r="E118" s="30" t="s">
        <v>972</v>
      </c>
      <c r="F118" s="30">
        <v>6500</v>
      </c>
      <c r="G118" s="30">
        <v>500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41">
        <f t="shared" si="1"/>
        <v>0</v>
      </c>
      <c r="V118" s="30">
        <v>130</v>
      </c>
      <c r="W118" s="30">
        <v>140</v>
      </c>
    </row>
    <row r="119" spans="1:23" ht="14.25" hidden="1" customHeight="1" x14ac:dyDescent="0.2">
      <c r="A119" s="30"/>
      <c r="B119" s="40" t="s">
        <v>964</v>
      </c>
      <c r="C119" s="30" t="s">
        <v>150</v>
      </c>
      <c r="D119" s="30" t="s">
        <v>162</v>
      </c>
      <c r="E119" s="41" t="s">
        <v>972</v>
      </c>
      <c r="F119" s="30">
        <v>6500</v>
      </c>
      <c r="G119" s="30">
        <v>600</v>
      </c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41">
        <f t="shared" si="1"/>
        <v>0</v>
      </c>
      <c r="V119" s="30">
        <v>130</v>
      </c>
      <c r="W119" s="30">
        <v>140</v>
      </c>
    </row>
    <row r="120" spans="1:23" ht="14.25" hidden="1" customHeight="1" x14ac:dyDescent="0.2">
      <c r="A120" s="30"/>
      <c r="B120" s="33" t="s">
        <v>965</v>
      </c>
      <c r="C120" s="30" t="s">
        <v>150</v>
      </c>
      <c r="D120" s="30" t="s">
        <v>162</v>
      </c>
      <c r="E120" s="30" t="s">
        <v>972</v>
      </c>
      <c r="F120" s="30">
        <v>6500</v>
      </c>
      <c r="G120" s="30">
        <v>750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41">
        <f t="shared" si="1"/>
        <v>0</v>
      </c>
      <c r="V120" s="30">
        <v>130</v>
      </c>
      <c r="W120" s="30">
        <v>140</v>
      </c>
    </row>
    <row r="121" spans="1:23" ht="14.25" hidden="1" customHeight="1" x14ac:dyDescent="0.2">
      <c r="A121" s="43" t="s">
        <v>986</v>
      </c>
      <c r="B121" s="43" t="s">
        <v>152</v>
      </c>
      <c r="C121" s="30" t="s">
        <v>150</v>
      </c>
      <c r="D121" s="30" t="s">
        <v>162</v>
      </c>
      <c r="E121" s="37" t="s">
        <v>168</v>
      </c>
      <c r="F121" s="30">
        <v>600</v>
      </c>
      <c r="G121" s="30">
        <v>200</v>
      </c>
      <c r="H121" s="30">
        <v>40</v>
      </c>
      <c r="I121" s="30">
        <v>41</v>
      </c>
      <c r="J121" s="30">
        <v>42</v>
      </c>
      <c r="K121" s="30">
        <v>43</v>
      </c>
      <c r="L121" s="30">
        <v>44</v>
      </c>
      <c r="M121" s="30">
        <v>0.22</v>
      </c>
      <c r="N121" s="30">
        <v>0.03</v>
      </c>
      <c r="O121" s="30">
        <v>0.42</v>
      </c>
      <c r="P121" s="30">
        <v>0.06</v>
      </c>
      <c r="Q121" s="30">
        <v>0.01</v>
      </c>
      <c r="R121" s="43">
        <v>588.21</v>
      </c>
      <c r="S121" s="30">
        <v>100</v>
      </c>
      <c r="T121" s="30" t="s">
        <v>166</v>
      </c>
      <c r="U121" s="41">
        <f t="shared" si="1"/>
        <v>0</v>
      </c>
      <c r="V121" s="30">
        <v>106.4</v>
      </c>
      <c r="W121" s="30">
        <v>61.4</v>
      </c>
    </row>
    <row r="122" spans="1:23" ht="14.25" hidden="1" customHeight="1" x14ac:dyDescent="0.2">
      <c r="A122" s="39"/>
      <c r="B122" s="40" t="s">
        <v>533</v>
      </c>
      <c r="C122" s="30" t="s">
        <v>150</v>
      </c>
      <c r="D122" s="30" t="s">
        <v>162</v>
      </c>
      <c r="E122" s="41" t="s">
        <v>168</v>
      </c>
      <c r="F122" s="30">
        <v>600</v>
      </c>
      <c r="G122" s="30">
        <v>300</v>
      </c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41">
        <f t="shared" si="1"/>
        <v>0</v>
      </c>
      <c r="V122" s="30">
        <v>106.4</v>
      </c>
      <c r="W122" s="30">
        <v>61.4</v>
      </c>
    </row>
    <row r="123" spans="1:23" ht="14.25" hidden="1" customHeight="1" x14ac:dyDescent="0.2">
      <c r="A123" s="39"/>
      <c r="B123" s="33" t="s">
        <v>534</v>
      </c>
      <c r="C123" s="30" t="s">
        <v>150</v>
      </c>
      <c r="D123" s="30" t="s">
        <v>162</v>
      </c>
      <c r="E123" s="30" t="s">
        <v>168</v>
      </c>
      <c r="F123" s="30">
        <v>600</v>
      </c>
      <c r="G123" s="30">
        <v>300</v>
      </c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9"/>
      <c r="U123" s="41">
        <f t="shared" si="1"/>
        <v>0</v>
      </c>
      <c r="V123" s="30">
        <v>106.4</v>
      </c>
      <c r="W123" s="30">
        <v>61.4</v>
      </c>
    </row>
    <row r="124" spans="1:23" ht="14.25" hidden="1" customHeight="1" x14ac:dyDescent="0.2">
      <c r="A124" s="30" t="s">
        <v>986</v>
      </c>
      <c r="B124" s="43" t="s">
        <v>979</v>
      </c>
      <c r="C124" s="30" t="s">
        <v>150</v>
      </c>
      <c r="D124" s="30" t="s">
        <v>162</v>
      </c>
      <c r="E124" s="37" t="s">
        <v>168</v>
      </c>
      <c r="F124" s="30">
        <v>600</v>
      </c>
      <c r="G124" s="30">
        <v>400</v>
      </c>
      <c r="H124" s="30">
        <v>45</v>
      </c>
      <c r="I124" s="30">
        <v>46</v>
      </c>
      <c r="J124" s="30">
        <v>47</v>
      </c>
      <c r="K124" s="30">
        <v>48</v>
      </c>
      <c r="L124" s="30">
        <v>49</v>
      </c>
      <c r="M124" s="30">
        <v>0.12</v>
      </c>
      <c r="N124" s="30">
        <v>0.03</v>
      </c>
      <c r="O124" s="30">
        <v>0.22</v>
      </c>
      <c r="P124" s="30">
        <v>0.06</v>
      </c>
      <c r="Q124" s="30">
        <v>0.01</v>
      </c>
      <c r="R124" s="43">
        <v>833.79</v>
      </c>
      <c r="S124" s="30">
        <v>100</v>
      </c>
      <c r="T124" s="30" t="s">
        <v>166</v>
      </c>
      <c r="U124" s="41">
        <f t="shared" si="1"/>
        <v>0</v>
      </c>
      <c r="V124" s="30">
        <v>106.4</v>
      </c>
      <c r="W124" s="30">
        <v>61.4</v>
      </c>
    </row>
    <row r="125" spans="1:23" ht="14.25" hidden="1" customHeight="1" x14ac:dyDescent="0.2">
      <c r="A125" s="30"/>
      <c r="B125" s="33" t="s">
        <v>582</v>
      </c>
      <c r="C125" s="30" t="s">
        <v>150</v>
      </c>
      <c r="D125" s="30" t="s">
        <v>162</v>
      </c>
      <c r="E125" s="30" t="s">
        <v>168</v>
      </c>
      <c r="F125" s="30">
        <v>650</v>
      </c>
      <c r="G125" s="30">
        <v>300</v>
      </c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>
        <v>726.99</v>
      </c>
      <c r="S125" s="30">
        <v>100</v>
      </c>
      <c r="T125" s="30" t="s">
        <v>166</v>
      </c>
      <c r="U125" s="41">
        <f t="shared" si="1"/>
        <v>0</v>
      </c>
      <c r="V125" s="30">
        <v>106.4</v>
      </c>
      <c r="W125" s="30">
        <v>61.4</v>
      </c>
    </row>
    <row r="126" spans="1:23" ht="14.25" hidden="1" customHeight="1" x14ac:dyDescent="0.2">
      <c r="A126" s="30"/>
      <c r="B126" s="33" t="s">
        <v>583</v>
      </c>
      <c r="C126" s="30" t="s">
        <v>150</v>
      </c>
      <c r="D126" s="30" t="s">
        <v>162</v>
      </c>
      <c r="E126" s="30" t="s">
        <v>168</v>
      </c>
      <c r="F126" s="30">
        <v>650</v>
      </c>
      <c r="G126" s="30">
        <v>300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41">
        <f t="shared" si="1"/>
        <v>0</v>
      </c>
      <c r="V126" s="30">
        <v>152</v>
      </c>
      <c r="W126" s="30">
        <v>62</v>
      </c>
    </row>
    <row r="127" spans="1:23" ht="14.25" hidden="1" customHeight="1" x14ac:dyDescent="0.2">
      <c r="A127" s="30"/>
      <c r="B127" s="33" t="s">
        <v>584</v>
      </c>
      <c r="C127" s="30" t="s">
        <v>150</v>
      </c>
      <c r="D127" s="30" t="s">
        <v>162</v>
      </c>
      <c r="E127" s="30" t="s">
        <v>168</v>
      </c>
      <c r="F127" s="30">
        <v>650</v>
      </c>
      <c r="G127" s="30">
        <v>400</v>
      </c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41">
        <f t="shared" si="1"/>
        <v>0</v>
      </c>
      <c r="V127" s="30">
        <v>42.5</v>
      </c>
      <c r="W127" s="30">
        <v>42</v>
      </c>
    </row>
    <row r="128" spans="1:23" ht="14.25" hidden="1" customHeight="1" x14ac:dyDescent="0.2">
      <c r="A128" s="30"/>
      <c r="B128" s="33" t="s">
        <v>585</v>
      </c>
      <c r="C128" s="30" t="s">
        <v>150</v>
      </c>
      <c r="D128" s="30" t="s">
        <v>162</v>
      </c>
      <c r="E128" s="30" t="s">
        <v>168</v>
      </c>
      <c r="F128" s="30">
        <v>650</v>
      </c>
      <c r="G128" s="30">
        <v>400</v>
      </c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41">
        <f t="shared" si="1"/>
        <v>0</v>
      </c>
      <c r="V128" s="30">
        <v>106.4</v>
      </c>
      <c r="W128" s="30">
        <v>61.4</v>
      </c>
    </row>
    <row r="129" spans="1:24" ht="14.25" hidden="1" customHeight="1" x14ac:dyDescent="0.2">
      <c r="A129" s="30"/>
      <c r="B129" s="40" t="s">
        <v>586</v>
      </c>
      <c r="C129" s="30" t="s">
        <v>150</v>
      </c>
      <c r="D129" s="30" t="s">
        <v>162</v>
      </c>
      <c r="E129" s="41" t="s">
        <v>168</v>
      </c>
      <c r="F129" s="30">
        <v>650</v>
      </c>
      <c r="G129" s="30">
        <v>450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41">
        <f t="shared" si="1"/>
        <v>0</v>
      </c>
      <c r="V129" s="30">
        <v>152</v>
      </c>
      <c r="W129" s="30">
        <v>62</v>
      </c>
    </row>
    <row r="130" spans="1:24" ht="14.25" hidden="1" customHeight="1" x14ac:dyDescent="0.2">
      <c r="A130" s="30"/>
      <c r="B130" s="33" t="s">
        <v>587</v>
      </c>
      <c r="C130" s="30" t="s">
        <v>150</v>
      </c>
      <c r="D130" s="30" t="s">
        <v>162</v>
      </c>
      <c r="E130" s="30" t="s">
        <v>168</v>
      </c>
      <c r="F130" s="30">
        <v>650</v>
      </c>
      <c r="G130" s="30">
        <v>600</v>
      </c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41">
        <f t="shared" ref="U130:U193" si="2">V130*W130*X130/1000000</f>
        <v>0</v>
      </c>
      <c r="V130" s="30">
        <v>152</v>
      </c>
      <c r="W130" s="30">
        <v>62</v>
      </c>
    </row>
    <row r="131" spans="1:24" x14ac:dyDescent="0.2">
      <c r="A131" s="30" t="s">
        <v>322</v>
      </c>
      <c r="B131" s="43" t="s">
        <v>151</v>
      </c>
      <c r="C131" s="30" t="s">
        <v>150</v>
      </c>
      <c r="D131" s="30" t="s">
        <v>162</v>
      </c>
      <c r="E131" s="37" t="s">
        <v>168</v>
      </c>
      <c r="F131" s="30">
        <v>1200</v>
      </c>
      <c r="G131" s="30">
        <v>50</v>
      </c>
      <c r="H131" s="30">
        <v>35</v>
      </c>
      <c r="I131" s="30">
        <v>36</v>
      </c>
      <c r="J131" s="30">
        <v>37</v>
      </c>
      <c r="K131" s="30">
        <v>38</v>
      </c>
      <c r="L131" s="30">
        <v>39</v>
      </c>
      <c r="M131" s="30">
        <v>0.53</v>
      </c>
      <c r="N131" s="30">
        <v>8.2000000000000003E-2</v>
      </c>
      <c r="O131" s="30">
        <v>0.84</v>
      </c>
      <c r="P131" s="30">
        <v>0.13</v>
      </c>
      <c r="Q131" s="30">
        <v>0.05</v>
      </c>
      <c r="R131" s="43">
        <v>285.69</v>
      </c>
      <c r="S131" s="30">
        <v>100</v>
      </c>
      <c r="T131" s="30" t="s">
        <v>166</v>
      </c>
      <c r="U131" s="41">
        <f t="shared" si="2"/>
        <v>9.6519199999999999E-2</v>
      </c>
      <c r="V131" s="30">
        <v>94</v>
      </c>
      <c r="W131" s="30">
        <v>34</v>
      </c>
      <c r="X131" s="1">
        <v>30.2</v>
      </c>
    </row>
    <row r="132" spans="1:24" ht="14.25" hidden="1" customHeight="1" x14ac:dyDescent="0.2">
      <c r="A132" s="43" t="s">
        <v>983</v>
      </c>
      <c r="B132" s="40" t="s">
        <v>676</v>
      </c>
      <c r="C132" s="30" t="s">
        <v>150</v>
      </c>
      <c r="D132" s="30" t="s">
        <v>162</v>
      </c>
      <c r="E132" s="41" t="s">
        <v>168</v>
      </c>
      <c r="F132" s="30">
        <v>1200</v>
      </c>
      <c r="G132" s="30">
        <v>75</v>
      </c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43">
        <v>335.32</v>
      </c>
      <c r="S132" s="41">
        <v>100</v>
      </c>
      <c r="T132" s="41" t="s">
        <v>166</v>
      </c>
      <c r="U132" s="41">
        <f t="shared" si="2"/>
        <v>0</v>
      </c>
      <c r="V132" s="30">
        <v>94</v>
      </c>
      <c r="W132" s="30">
        <v>34</v>
      </c>
    </row>
    <row r="133" spans="1:24" ht="14.25" hidden="1" customHeight="1" x14ac:dyDescent="0.2">
      <c r="A133" s="30"/>
      <c r="B133" s="33" t="s">
        <v>677</v>
      </c>
      <c r="C133" s="30" t="s">
        <v>150</v>
      </c>
      <c r="D133" s="30" t="s">
        <v>162</v>
      </c>
      <c r="E133" s="30" t="s">
        <v>168</v>
      </c>
      <c r="F133" s="30">
        <v>1200</v>
      </c>
      <c r="G133" s="30">
        <v>100</v>
      </c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41">
        <f t="shared" si="2"/>
        <v>0</v>
      </c>
      <c r="V133" s="30">
        <v>106.4</v>
      </c>
      <c r="W133" s="30">
        <v>61.4</v>
      </c>
    </row>
    <row r="134" spans="1:24" x14ac:dyDescent="0.2">
      <c r="A134" s="30" t="s">
        <v>322</v>
      </c>
      <c r="B134" s="43" t="s">
        <v>71</v>
      </c>
      <c r="C134" s="30" t="s">
        <v>412</v>
      </c>
      <c r="D134" s="30" t="s">
        <v>1166</v>
      </c>
      <c r="E134" s="37" t="s">
        <v>168</v>
      </c>
      <c r="F134" s="30">
        <v>1200</v>
      </c>
      <c r="G134" s="30">
        <v>100</v>
      </c>
      <c r="H134" s="30">
        <v>30</v>
      </c>
      <c r="I134" s="30">
        <v>31</v>
      </c>
      <c r="J134" s="30">
        <v>32</v>
      </c>
      <c r="K134" s="30">
        <v>33</v>
      </c>
      <c r="L134" s="30">
        <v>34</v>
      </c>
      <c r="M134" s="30">
        <v>0.27</v>
      </c>
      <c r="N134" s="30">
        <v>7.8E-2</v>
      </c>
      <c r="O134" s="30">
        <v>0.48</v>
      </c>
      <c r="P134" s="30">
        <v>0.14000000000000001</v>
      </c>
      <c r="Q134" s="30">
        <v>0.05</v>
      </c>
      <c r="R134" s="43">
        <v>354.07</v>
      </c>
      <c r="S134" s="30">
        <v>100</v>
      </c>
      <c r="T134" s="30" t="s">
        <v>166</v>
      </c>
      <c r="U134" s="41">
        <f t="shared" si="2"/>
        <v>9.6519199999999999E-2</v>
      </c>
      <c r="V134" s="30">
        <v>94</v>
      </c>
      <c r="W134" s="30">
        <v>34</v>
      </c>
      <c r="X134" s="1">
        <v>30.2</v>
      </c>
    </row>
    <row r="135" spans="1:24" ht="14.25" hidden="1" customHeight="1" x14ac:dyDescent="0.2">
      <c r="A135" s="30"/>
      <c r="B135" s="33" t="s">
        <v>678</v>
      </c>
      <c r="C135" s="30" t="s">
        <v>150</v>
      </c>
      <c r="D135" s="30" t="s">
        <v>162</v>
      </c>
      <c r="E135" s="30" t="s">
        <v>168</v>
      </c>
      <c r="F135" s="30">
        <v>1200</v>
      </c>
      <c r="G135" s="30">
        <v>150</v>
      </c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41">
        <f t="shared" si="2"/>
        <v>0</v>
      </c>
      <c r="V135" s="30">
        <v>106.4</v>
      </c>
      <c r="W135" s="30">
        <v>61.4</v>
      </c>
    </row>
    <row r="136" spans="1:24" ht="14.25" hidden="1" customHeight="1" x14ac:dyDescent="0.2">
      <c r="A136" s="30"/>
      <c r="B136" s="33" t="s">
        <v>679</v>
      </c>
      <c r="C136" s="30" t="s">
        <v>150</v>
      </c>
      <c r="D136" s="30" t="s">
        <v>162</v>
      </c>
      <c r="E136" s="30" t="s">
        <v>168</v>
      </c>
      <c r="F136" s="30">
        <v>1200</v>
      </c>
      <c r="G136" s="30">
        <v>150</v>
      </c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41">
        <f t="shared" si="2"/>
        <v>0</v>
      </c>
      <c r="V136" s="30">
        <v>106.4</v>
      </c>
      <c r="W136" s="30">
        <v>61.4</v>
      </c>
    </row>
    <row r="137" spans="1:24" ht="14.25" hidden="1" customHeight="1" x14ac:dyDescent="0.2">
      <c r="A137" s="30"/>
      <c r="B137" s="33" t="s">
        <v>680</v>
      </c>
      <c r="C137" s="30" t="s">
        <v>150</v>
      </c>
      <c r="D137" s="30" t="s">
        <v>162</v>
      </c>
      <c r="E137" s="30" t="s">
        <v>168</v>
      </c>
      <c r="F137" s="30">
        <v>1200</v>
      </c>
      <c r="G137" s="30">
        <v>150</v>
      </c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41">
        <f t="shared" si="2"/>
        <v>0</v>
      </c>
      <c r="V137" s="30">
        <v>106.4</v>
      </c>
      <c r="W137" s="30">
        <v>61.4</v>
      </c>
    </row>
    <row r="138" spans="1:24" ht="14.25" hidden="1" customHeight="1" x14ac:dyDescent="0.2">
      <c r="A138" s="30"/>
      <c r="B138" s="33" t="s">
        <v>681</v>
      </c>
      <c r="C138" s="30" t="s">
        <v>150</v>
      </c>
      <c r="D138" s="30" t="s">
        <v>162</v>
      </c>
      <c r="E138" s="30" t="s">
        <v>168</v>
      </c>
      <c r="F138" s="30">
        <v>1200</v>
      </c>
      <c r="G138" s="30">
        <v>150</v>
      </c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41">
        <f t="shared" si="2"/>
        <v>0</v>
      </c>
      <c r="V138" s="30">
        <v>106.4</v>
      </c>
      <c r="W138" s="30">
        <v>61.4</v>
      </c>
    </row>
    <row r="139" spans="1:24" ht="14.25" hidden="1" customHeight="1" x14ac:dyDescent="0.2">
      <c r="A139" s="30"/>
      <c r="B139" s="33" t="s">
        <v>682</v>
      </c>
      <c r="C139" s="30" t="s">
        <v>150</v>
      </c>
      <c r="D139" s="30" t="s">
        <v>162</v>
      </c>
      <c r="E139" s="30" t="s">
        <v>168</v>
      </c>
      <c r="F139" s="30">
        <v>1200</v>
      </c>
      <c r="G139" s="30">
        <v>150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41"/>
      <c r="S139" s="41"/>
      <c r="T139" s="41"/>
      <c r="U139" s="41">
        <f t="shared" si="2"/>
        <v>0</v>
      </c>
      <c r="V139" s="30">
        <v>152</v>
      </c>
      <c r="W139" s="30">
        <v>62</v>
      </c>
    </row>
    <row r="140" spans="1:24" ht="14.25" hidden="1" customHeight="1" x14ac:dyDescent="0.2">
      <c r="A140" s="43" t="s">
        <v>997</v>
      </c>
      <c r="B140" s="33" t="s">
        <v>683</v>
      </c>
      <c r="C140" s="30" t="s">
        <v>150</v>
      </c>
      <c r="D140" s="30" t="s">
        <v>162</v>
      </c>
      <c r="E140" s="30" t="s">
        <v>168</v>
      </c>
      <c r="F140" s="30">
        <v>1200</v>
      </c>
      <c r="G140" s="30">
        <v>150</v>
      </c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43">
        <v>418.41</v>
      </c>
      <c r="S140" s="41">
        <v>100</v>
      </c>
      <c r="T140" s="41" t="s">
        <v>166</v>
      </c>
      <c r="U140" s="41">
        <f t="shared" si="2"/>
        <v>0</v>
      </c>
      <c r="V140" s="30">
        <v>94</v>
      </c>
      <c r="W140" s="30">
        <v>34</v>
      </c>
    </row>
    <row r="141" spans="1:24" ht="14.25" hidden="1" customHeight="1" x14ac:dyDescent="0.2">
      <c r="A141" s="30"/>
      <c r="B141" s="33" t="s">
        <v>684</v>
      </c>
      <c r="C141" s="30" t="s">
        <v>150</v>
      </c>
      <c r="D141" s="30" t="s">
        <v>162</v>
      </c>
      <c r="E141" s="30" t="s">
        <v>168</v>
      </c>
      <c r="F141" s="30">
        <v>1200</v>
      </c>
      <c r="G141" s="30">
        <v>200</v>
      </c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U141" s="41">
        <f t="shared" si="2"/>
        <v>0</v>
      </c>
      <c r="V141" s="30">
        <v>106.4</v>
      </c>
      <c r="W141" s="30">
        <v>61.4</v>
      </c>
    </row>
    <row r="142" spans="1:24" ht="14.25" hidden="1" customHeight="1" x14ac:dyDescent="0.2">
      <c r="A142" s="39"/>
      <c r="B142" s="40" t="s">
        <v>685</v>
      </c>
      <c r="C142" s="30" t="s">
        <v>150</v>
      </c>
      <c r="D142" s="30" t="s">
        <v>162</v>
      </c>
      <c r="E142" s="30" t="s">
        <v>168</v>
      </c>
      <c r="F142" s="30">
        <v>1200</v>
      </c>
      <c r="G142" s="30">
        <v>200</v>
      </c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>
        <v>674.73</v>
      </c>
      <c r="S142" s="30">
        <v>100</v>
      </c>
      <c r="T142" s="30" t="s">
        <v>166</v>
      </c>
      <c r="U142" s="41">
        <f t="shared" si="2"/>
        <v>0</v>
      </c>
      <c r="V142" s="30">
        <v>106.4</v>
      </c>
      <c r="W142" s="30">
        <v>61.4</v>
      </c>
    </row>
    <row r="143" spans="1:24" ht="14.25" hidden="1" customHeight="1" x14ac:dyDescent="0.2">
      <c r="A143" s="30"/>
      <c r="B143" s="33" t="s">
        <v>686</v>
      </c>
      <c r="C143" s="30" t="s">
        <v>150</v>
      </c>
      <c r="D143" s="30" t="s">
        <v>162</v>
      </c>
      <c r="E143" s="30" t="s">
        <v>168</v>
      </c>
      <c r="F143" s="30">
        <v>1200</v>
      </c>
      <c r="G143" s="30">
        <v>200</v>
      </c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41">
        <f t="shared" si="2"/>
        <v>0</v>
      </c>
      <c r="V143" s="30">
        <v>106.4</v>
      </c>
      <c r="W143" s="30">
        <v>61.4</v>
      </c>
    </row>
    <row r="144" spans="1:24" ht="14.25" hidden="1" customHeight="1" x14ac:dyDescent="0.2">
      <c r="A144" s="39"/>
      <c r="B144" s="33" t="s">
        <v>985</v>
      </c>
      <c r="C144" s="30" t="s">
        <v>150</v>
      </c>
      <c r="D144" s="30" t="s">
        <v>162</v>
      </c>
      <c r="E144" s="30" t="s">
        <v>168</v>
      </c>
      <c r="F144" s="30">
        <v>1200</v>
      </c>
      <c r="G144" s="30">
        <v>200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>
        <v>801.98</v>
      </c>
      <c r="S144" s="30">
        <v>100</v>
      </c>
      <c r="T144" s="30" t="s">
        <v>166</v>
      </c>
      <c r="U144" s="41">
        <f t="shared" si="2"/>
        <v>0</v>
      </c>
      <c r="V144" s="30">
        <v>106.4</v>
      </c>
      <c r="W144" s="30">
        <v>61.4</v>
      </c>
    </row>
    <row r="145" spans="1:24" ht="14.25" hidden="1" customHeight="1" x14ac:dyDescent="0.2">
      <c r="A145" s="30"/>
      <c r="B145" s="33" t="s">
        <v>687</v>
      </c>
      <c r="C145" s="30" t="s">
        <v>150</v>
      </c>
      <c r="D145" s="30" t="s">
        <v>162</v>
      </c>
      <c r="E145" s="30" t="s">
        <v>168</v>
      </c>
      <c r="F145" s="30">
        <v>1200</v>
      </c>
      <c r="G145" s="30">
        <v>200</v>
      </c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41">
        <f t="shared" si="2"/>
        <v>0</v>
      </c>
      <c r="V145" s="30">
        <v>106.4</v>
      </c>
      <c r="W145" s="30">
        <v>61.4</v>
      </c>
    </row>
    <row r="146" spans="1:24" x14ac:dyDescent="0.2">
      <c r="A146" s="30" t="s">
        <v>450</v>
      </c>
      <c r="B146" s="33" t="s">
        <v>688</v>
      </c>
      <c r="C146" s="30" t="s">
        <v>150</v>
      </c>
      <c r="D146" s="30" t="s">
        <v>162</v>
      </c>
      <c r="E146" s="30" t="s">
        <v>168</v>
      </c>
      <c r="F146" s="30">
        <v>1200</v>
      </c>
      <c r="G146" s="30">
        <v>200</v>
      </c>
      <c r="H146" s="30">
        <v>95</v>
      </c>
      <c r="I146" s="30">
        <v>96</v>
      </c>
      <c r="J146" s="30">
        <v>97</v>
      </c>
      <c r="K146" s="30">
        <v>98</v>
      </c>
      <c r="L146" s="30">
        <v>99</v>
      </c>
      <c r="M146" s="30">
        <v>0.13500000000000001</v>
      </c>
      <c r="N146" s="30">
        <v>3.4000000000000002E-2</v>
      </c>
      <c r="O146" s="30">
        <v>0.2</v>
      </c>
      <c r="P146" s="30">
        <v>0.05</v>
      </c>
      <c r="Q146" s="30">
        <v>0.01</v>
      </c>
      <c r="R146" s="43">
        <v>674.66</v>
      </c>
      <c r="S146" s="30">
        <v>100</v>
      </c>
      <c r="T146" s="30" t="s">
        <v>166</v>
      </c>
      <c r="U146" s="41">
        <f t="shared" si="2"/>
        <v>0.20186846399999997</v>
      </c>
      <c r="V146" s="30">
        <v>106.4</v>
      </c>
      <c r="W146" s="30">
        <v>61.4</v>
      </c>
      <c r="X146" s="1">
        <v>30.9</v>
      </c>
    </row>
    <row r="147" spans="1:24" ht="14.25" hidden="1" customHeight="1" x14ac:dyDescent="0.2">
      <c r="A147" s="43"/>
      <c r="B147" s="33" t="s">
        <v>689</v>
      </c>
      <c r="C147" s="30" t="s">
        <v>150</v>
      </c>
      <c r="D147" s="30" t="s">
        <v>162</v>
      </c>
      <c r="E147" s="30" t="s">
        <v>168</v>
      </c>
      <c r="F147" s="30">
        <v>1200</v>
      </c>
      <c r="G147" s="30">
        <v>225</v>
      </c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41">
        <f t="shared" si="2"/>
        <v>0</v>
      </c>
      <c r="V147" s="30">
        <v>152</v>
      </c>
      <c r="W147" s="30">
        <v>62</v>
      </c>
    </row>
    <row r="148" spans="1:24" ht="14.25" hidden="1" customHeight="1" x14ac:dyDescent="0.2">
      <c r="A148" s="30"/>
      <c r="B148" s="33" t="s">
        <v>690</v>
      </c>
      <c r="C148" s="30" t="s">
        <v>150</v>
      </c>
      <c r="D148" s="30" t="s">
        <v>162</v>
      </c>
      <c r="E148" s="30" t="s">
        <v>168</v>
      </c>
      <c r="F148" s="30">
        <v>1200</v>
      </c>
      <c r="G148" s="30">
        <v>225</v>
      </c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41">
        <f t="shared" si="2"/>
        <v>0</v>
      </c>
      <c r="V148" s="30">
        <v>152</v>
      </c>
      <c r="W148" s="30">
        <v>62</v>
      </c>
    </row>
    <row r="149" spans="1:24" ht="14.25" hidden="1" customHeight="1" x14ac:dyDescent="0.2">
      <c r="A149" s="30"/>
      <c r="B149" s="33" t="s">
        <v>691</v>
      </c>
      <c r="C149" s="30" t="s">
        <v>150</v>
      </c>
      <c r="D149" s="30" t="s">
        <v>162</v>
      </c>
      <c r="E149" s="30" t="s">
        <v>168</v>
      </c>
      <c r="F149" s="30">
        <v>1200</v>
      </c>
      <c r="G149" s="30">
        <v>225</v>
      </c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41">
        <f t="shared" si="2"/>
        <v>0</v>
      </c>
      <c r="V149" s="30">
        <v>152</v>
      </c>
      <c r="W149" s="30">
        <v>62</v>
      </c>
    </row>
    <row r="150" spans="1:24" ht="14.25" hidden="1" customHeight="1" x14ac:dyDescent="0.2">
      <c r="A150" s="30"/>
      <c r="B150" s="33" t="s">
        <v>692</v>
      </c>
      <c r="C150" s="30" t="s">
        <v>150</v>
      </c>
      <c r="D150" s="30" t="s">
        <v>162</v>
      </c>
      <c r="E150" s="30" t="s">
        <v>168</v>
      </c>
      <c r="F150" s="30">
        <v>1200</v>
      </c>
      <c r="G150" s="30">
        <v>225</v>
      </c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41">
        <f t="shared" si="2"/>
        <v>0</v>
      </c>
      <c r="V150" s="30">
        <v>152</v>
      </c>
      <c r="W150" s="30">
        <v>62</v>
      </c>
    </row>
    <row r="151" spans="1:24" ht="14.25" hidden="1" customHeight="1" x14ac:dyDescent="0.2">
      <c r="A151" s="30"/>
      <c r="B151" s="33" t="s">
        <v>693</v>
      </c>
      <c r="C151" s="30" t="s">
        <v>150</v>
      </c>
      <c r="D151" s="30" t="s">
        <v>162</v>
      </c>
      <c r="E151" s="30" t="s">
        <v>168</v>
      </c>
      <c r="F151" s="30">
        <v>1200</v>
      </c>
      <c r="G151" s="30">
        <v>225</v>
      </c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41">
        <f t="shared" si="2"/>
        <v>0</v>
      </c>
      <c r="V151" s="30">
        <v>152</v>
      </c>
      <c r="W151" s="30">
        <v>62</v>
      </c>
    </row>
    <row r="152" spans="1:24" ht="14.25" hidden="1" customHeight="1" x14ac:dyDescent="0.2">
      <c r="A152" s="30"/>
      <c r="B152" s="33" t="s">
        <v>694</v>
      </c>
      <c r="C152" s="30" t="s">
        <v>150</v>
      </c>
      <c r="D152" s="30" t="s">
        <v>162</v>
      </c>
      <c r="E152" s="30" t="s">
        <v>168</v>
      </c>
      <c r="F152" s="30">
        <v>1200</v>
      </c>
      <c r="G152" s="30">
        <v>300</v>
      </c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41">
        <f t="shared" si="2"/>
        <v>0</v>
      </c>
      <c r="V152" s="30">
        <v>106.4</v>
      </c>
      <c r="W152" s="30">
        <v>61.4</v>
      </c>
    </row>
    <row r="153" spans="1:24" ht="14.25" hidden="1" customHeight="1" x14ac:dyDescent="0.2">
      <c r="A153" s="30"/>
      <c r="B153" s="33" t="s">
        <v>695</v>
      </c>
      <c r="C153" s="30" t="s">
        <v>150</v>
      </c>
      <c r="D153" s="30" t="s">
        <v>162</v>
      </c>
      <c r="E153" s="30" t="s">
        <v>168</v>
      </c>
      <c r="F153" s="30">
        <v>1200</v>
      </c>
      <c r="G153" s="30">
        <v>300</v>
      </c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41">
        <f t="shared" si="2"/>
        <v>0</v>
      </c>
      <c r="V153" s="30">
        <v>106.4</v>
      </c>
      <c r="W153" s="30">
        <v>61.4</v>
      </c>
    </row>
    <row r="154" spans="1:24" ht="14.25" hidden="1" customHeight="1" x14ac:dyDescent="0.2">
      <c r="A154" s="30"/>
      <c r="B154" s="33" t="s">
        <v>696</v>
      </c>
      <c r="C154" s="30" t="s">
        <v>150</v>
      </c>
      <c r="D154" s="30" t="s">
        <v>162</v>
      </c>
      <c r="E154" s="30" t="s">
        <v>168</v>
      </c>
      <c r="F154" s="30">
        <v>1200</v>
      </c>
      <c r="G154" s="30">
        <v>300</v>
      </c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41">
        <f t="shared" si="2"/>
        <v>0</v>
      </c>
      <c r="V154" s="30">
        <v>106.4</v>
      </c>
      <c r="W154" s="30">
        <v>61.4</v>
      </c>
    </row>
    <row r="155" spans="1:24" ht="14.25" hidden="1" customHeight="1" x14ac:dyDescent="0.2">
      <c r="A155" s="30"/>
      <c r="B155" s="33" t="s">
        <v>697</v>
      </c>
      <c r="C155" s="30" t="s">
        <v>150</v>
      </c>
      <c r="D155" s="30" t="s">
        <v>162</v>
      </c>
      <c r="E155" s="30" t="s">
        <v>168</v>
      </c>
      <c r="F155" s="30">
        <v>1200</v>
      </c>
      <c r="G155" s="30">
        <v>300</v>
      </c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41">
        <f t="shared" si="2"/>
        <v>0</v>
      </c>
      <c r="V155" s="30">
        <v>106.4</v>
      </c>
      <c r="W155" s="30">
        <v>61.4</v>
      </c>
    </row>
    <row r="156" spans="1:24" ht="14.25" hidden="1" customHeight="1" x14ac:dyDescent="0.2">
      <c r="A156" s="30"/>
      <c r="B156" s="33" t="s">
        <v>698</v>
      </c>
      <c r="C156" s="30" t="s">
        <v>150</v>
      </c>
      <c r="D156" s="30" t="s">
        <v>162</v>
      </c>
      <c r="E156" s="30" t="s">
        <v>168</v>
      </c>
      <c r="F156" s="30">
        <v>1200</v>
      </c>
      <c r="G156" s="30">
        <v>300</v>
      </c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41">
        <f t="shared" si="2"/>
        <v>0</v>
      </c>
      <c r="V156" s="30">
        <v>106.4</v>
      </c>
      <c r="W156" s="30">
        <v>61.4</v>
      </c>
    </row>
    <row r="157" spans="1:24" ht="14.25" hidden="1" customHeight="1" x14ac:dyDescent="0.2">
      <c r="A157" s="30"/>
      <c r="B157" s="40" t="s">
        <v>699</v>
      </c>
      <c r="C157" s="30" t="s">
        <v>150</v>
      </c>
      <c r="D157" s="30" t="s">
        <v>162</v>
      </c>
      <c r="E157" s="41" t="s">
        <v>168</v>
      </c>
      <c r="F157" s="30">
        <v>1200</v>
      </c>
      <c r="G157" s="30">
        <v>300</v>
      </c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41"/>
      <c r="S157" s="30"/>
      <c r="T157" s="30"/>
      <c r="U157" s="41">
        <f t="shared" si="2"/>
        <v>0</v>
      </c>
      <c r="V157" s="30">
        <v>106.4</v>
      </c>
      <c r="W157" s="30">
        <v>61.4</v>
      </c>
    </row>
    <row r="158" spans="1:24" ht="14.25" hidden="1" customHeight="1" x14ac:dyDescent="0.2">
      <c r="A158" s="41"/>
      <c r="B158" s="33" t="s">
        <v>700</v>
      </c>
      <c r="C158" s="30" t="s">
        <v>150</v>
      </c>
      <c r="D158" s="30" t="s">
        <v>162</v>
      </c>
      <c r="E158" s="30" t="s">
        <v>168</v>
      </c>
      <c r="F158" s="30">
        <v>1200</v>
      </c>
      <c r="G158" s="30">
        <v>300</v>
      </c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41">
        <f t="shared" si="2"/>
        <v>0</v>
      </c>
      <c r="V158" s="30">
        <v>106.4</v>
      </c>
      <c r="W158" s="30">
        <v>61.4</v>
      </c>
    </row>
    <row r="159" spans="1:24" x14ac:dyDescent="0.2">
      <c r="A159" s="30" t="s">
        <v>322</v>
      </c>
      <c r="B159" s="43" t="s">
        <v>413</v>
      </c>
      <c r="C159" s="30" t="s">
        <v>8</v>
      </c>
      <c r="D159" s="30" t="s">
        <v>162</v>
      </c>
      <c r="E159" s="37" t="s">
        <v>168</v>
      </c>
      <c r="F159" s="30">
        <v>1200</v>
      </c>
      <c r="G159" s="30">
        <v>300</v>
      </c>
      <c r="H159" s="30">
        <v>0</v>
      </c>
      <c r="I159" s="30">
        <v>1</v>
      </c>
      <c r="J159" s="30">
        <v>2</v>
      </c>
      <c r="K159" s="30">
        <v>3</v>
      </c>
      <c r="L159" s="30">
        <v>4</v>
      </c>
      <c r="M159" s="30">
        <v>9.2999999999999999E-2</v>
      </c>
      <c r="N159" s="30">
        <v>3.2000000000000001E-2</v>
      </c>
      <c r="O159" s="30">
        <v>0.15</v>
      </c>
      <c r="P159" s="30">
        <v>5.1999999999999998E-2</v>
      </c>
      <c r="Q159" s="30">
        <v>0.01</v>
      </c>
      <c r="R159" s="1">
        <v>845.4</v>
      </c>
      <c r="S159" s="30">
        <v>100</v>
      </c>
      <c r="T159" s="30" t="s">
        <v>166</v>
      </c>
      <c r="U159" s="41">
        <f t="shared" si="2"/>
        <v>0.20186846399999997</v>
      </c>
      <c r="V159" s="30">
        <v>106.4</v>
      </c>
      <c r="W159" s="30">
        <v>61.4</v>
      </c>
      <c r="X159" s="1">
        <v>30.9</v>
      </c>
    </row>
    <row r="160" spans="1:24" ht="14.25" hidden="1" customHeight="1" x14ac:dyDescent="0.2">
      <c r="B160" s="33" t="s">
        <v>701</v>
      </c>
      <c r="C160" s="30" t="s">
        <v>150</v>
      </c>
      <c r="D160" s="30" t="s">
        <v>162</v>
      </c>
      <c r="E160" s="30" t="s">
        <v>168</v>
      </c>
      <c r="F160" s="30">
        <v>1200</v>
      </c>
      <c r="G160" s="30">
        <v>300</v>
      </c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41">
        <f t="shared" si="2"/>
        <v>0</v>
      </c>
      <c r="V160" s="30">
        <v>106.4</v>
      </c>
      <c r="W160" s="30">
        <v>61.4</v>
      </c>
    </row>
    <row r="161" spans="1:23" ht="14.25" hidden="1" customHeight="1" x14ac:dyDescent="0.2">
      <c r="A161" s="30"/>
      <c r="B161" s="33" t="s">
        <v>702</v>
      </c>
      <c r="C161" s="30" t="s">
        <v>150</v>
      </c>
      <c r="D161" s="30" t="s">
        <v>162</v>
      </c>
      <c r="E161" s="30" t="s">
        <v>168</v>
      </c>
      <c r="F161" s="30">
        <v>1200</v>
      </c>
      <c r="G161" s="30">
        <v>300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41">
        <f t="shared" si="2"/>
        <v>0</v>
      </c>
      <c r="V161" s="30">
        <v>152</v>
      </c>
      <c r="W161" s="30">
        <v>62</v>
      </c>
    </row>
    <row r="162" spans="1:23" ht="14.25" hidden="1" customHeight="1" x14ac:dyDescent="0.2">
      <c r="A162" s="30"/>
      <c r="B162" s="33" t="s">
        <v>703</v>
      </c>
      <c r="C162" s="30" t="s">
        <v>150</v>
      </c>
      <c r="D162" s="30" t="s">
        <v>162</v>
      </c>
      <c r="E162" s="30" t="s">
        <v>168</v>
      </c>
      <c r="F162" s="30">
        <v>1200</v>
      </c>
      <c r="G162" s="30">
        <v>300</v>
      </c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41">
        <f t="shared" si="2"/>
        <v>0</v>
      </c>
      <c r="V162" s="30">
        <v>152</v>
      </c>
      <c r="W162" s="30">
        <v>62</v>
      </c>
    </row>
    <row r="163" spans="1:23" ht="14.25" hidden="1" customHeight="1" x14ac:dyDescent="0.2">
      <c r="A163" s="30"/>
      <c r="B163" s="33" t="s">
        <v>704</v>
      </c>
      <c r="C163" s="30" t="s">
        <v>150</v>
      </c>
      <c r="D163" s="30" t="s">
        <v>162</v>
      </c>
      <c r="E163" s="30" t="s">
        <v>168</v>
      </c>
      <c r="F163" s="30">
        <v>1200</v>
      </c>
      <c r="G163" s="30">
        <v>300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41">
        <f t="shared" si="2"/>
        <v>0</v>
      </c>
      <c r="V163" s="30">
        <v>152</v>
      </c>
      <c r="W163" s="30">
        <v>62</v>
      </c>
    </row>
    <row r="164" spans="1:23" ht="14.25" hidden="1" customHeight="1" x14ac:dyDescent="0.2">
      <c r="A164" s="30"/>
      <c r="B164" s="33" t="s">
        <v>705</v>
      </c>
      <c r="C164" s="30" t="s">
        <v>150</v>
      </c>
      <c r="D164" s="30" t="s">
        <v>162</v>
      </c>
      <c r="E164" s="30" t="s">
        <v>168</v>
      </c>
      <c r="F164" s="30">
        <v>1200</v>
      </c>
      <c r="G164" s="30">
        <v>300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41">
        <f t="shared" si="2"/>
        <v>0</v>
      </c>
      <c r="V164" s="30">
        <v>152</v>
      </c>
      <c r="W164" s="30">
        <v>62</v>
      </c>
    </row>
    <row r="165" spans="1:23" ht="14.25" hidden="1" customHeight="1" x14ac:dyDescent="0.2">
      <c r="A165" s="30"/>
      <c r="B165" s="33" t="s">
        <v>706</v>
      </c>
      <c r="C165" s="30" t="s">
        <v>150</v>
      </c>
      <c r="D165" s="30" t="s">
        <v>162</v>
      </c>
      <c r="E165" s="30" t="s">
        <v>168</v>
      </c>
      <c r="F165" s="30">
        <v>1200</v>
      </c>
      <c r="G165" s="30">
        <v>300</v>
      </c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41">
        <f t="shared" si="2"/>
        <v>0</v>
      </c>
      <c r="V165" s="30">
        <v>152</v>
      </c>
      <c r="W165" s="30">
        <v>62</v>
      </c>
    </row>
    <row r="166" spans="1:23" ht="14.25" hidden="1" customHeight="1" x14ac:dyDescent="0.2">
      <c r="A166" s="30"/>
      <c r="B166" s="33" t="s">
        <v>707</v>
      </c>
      <c r="C166" s="30" t="s">
        <v>150</v>
      </c>
      <c r="D166" s="30" t="s">
        <v>162</v>
      </c>
      <c r="E166" s="30" t="s">
        <v>168</v>
      </c>
      <c r="F166" s="30">
        <v>1200</v>
      </c>
      <c r="G166" s="30">
        <v>300</v>
      </c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41">
        <f t="shared" si="2"/>
        <v>0</v>
      </c>
      <c r="V166" s="30">
        <v>122</v>
      </c>
      <c r="W166" s="30">
        <v>62</v>
      </c>
    </row>
    <row r="167" spans="1:23" ht="14.25" hidden="1" customHeight="1" x14ac:dyDescent="0.2">
      <c r="A167" s="30"/>
      <c r="B167" s="33" t="s">
        <v>708</v>
      </c>
      <c r="C167" s="30" t="s">
        <v>150</v>
      </c>
      <c r="D167" s="30" t="s">
        <v>162</v>
      </c>
      <c r="E167" s="30" t="s">
        <v>168</v>
      </c>
      <c r="F167" s="30">
        <v>1200</v>
      </c>
      <c r="G167" s="30">
        <v>400</v>
      </c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41">
        <f t="shared" si="2"/>
        <v>0</v>
      </c>
      <c r="V167" s="30">
        <v>106.4</v>
      </c>
      <c r="W167" s="30">
        <v>61.4</v>
      </c>
    </row>
    <row r="168" spans="1:23" ht="14.25" hidden="1" customHeight="1" x14ac:dyDescent="0.2">
      <c r="A168" s="30"/>
      <c r="B168" s="33" t="s">
        <v>709</v>
      </c>
      <c r="C168" s="30" t="s">
        <v>150</v>
      </c>
      <c r="D168" s="30" t="s">
        <v>162</v>
      </c>
      <c r="E168" s="30" t="s">
        <v>168</v>
      </c>
      <c r="F168" s="30">
        <v>1200</v>
      </c>
      <c r="G168" s="30">
        <v>400</v>
      </c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41">
        <f t="shared" si="2"/>
        <v>0</v>
      </c>
      <c r="V168" s="30">
        <v>106.4</v>
      </c>
      <c r="W168" s="30">
        <v>61.4</v>
      </c>
    </row>
    <row r="169" spans="1:23" ht="14.25" hidden="1" customHeight="1" x14ac:dyDescent="0.2">
      <c r="A169" s="43"/>
      <c r="B169" s="33" t="s">
        <v>710</v>
      </c>
      <c r="C169" s="30" t="s">
        <v>150</v>
      </c>
      <c r="D169" s="30" t="s">
        <v>162</v>
      </c>
      <c r="E169" s="30" t="s">
        <v>168</v>
      </c>
      <c r="F169" s="30">
        <v>1200</v>
      </c>
      <c r="G169" s="30">
        <v>400</v>
      </c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8"/>
      <c r="S169" s="30"/>
      <c r="T169" s="30"/>
      <c r="U169" s="41">
        <f t="shared" si="2"/>
        <v>0</v>
      </c>
      <c r="V169" s="30">
        <v>106.4</v>
      </c>
      <c r="W169" s="30">
        <v>61.4</v>
      </c>
    </row>
    <row r="170" spans="1:23" ht="14.25" hidden="1" customHeight="1" x14ac:dyDescent="0.2">
      <c r="B170" s="44" t="s">
        <v>999</v>
      </c>
      <c r="C170" s="30" t="s">
        <v>150</v>
      </c>
      <c r="D170" s="30" t="s">
        <v>162</v>
      </c>
      <c r="E170" s="30" t="s">
        <v>168</v>
      </c>
      <c r="F170" s="30">
        <v>1200</v>
      </c>
      <c r="G170" s="30">
        <v>400</v>
      </c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41">
        <f t="shared" si="2"/>
        <v>0</v>
      </c>
      <c r="V170" s="30">
        <v>106.4</v>
      </c>
      <c r="W170" s="30">
        <v>61.4</v>
      </c>
    </row>
    <row r="171" spans="1:23" ht="14.25" hidden="1" customHeight="1" x14ac:dyDescent="0.2">
      <c r="A171" s="30"/>
      <c r="B171" s="33" t="s">
        <v>711</v>
      </c>
      <c r="C171" s="30" t="s">
        <v>150</v>
      </c>
      <c r="D171" s="30" t="s">
        <v>162</v>
      </c>
      <c r="E171" s="30" t="s">
        <v>168</v>
      </c>
      <c r="F171" s="30">
        <v>1200</v>
      </c>
      <c r="G171" s="30">
        <v>450</v>
      </c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41">
        <f t="shared" si="2"/>
        <v>0</v>
      </c>
      <c r="V171" s="30">
        <v>172</v>
      </c>
      <c r="W171" s="30">
        <v>89</v>
      </c>
    </row>
    <row r="172" spans="1:23" ht="14.25" hidden="1" customHeight="1" x14ac:dyDescent="0.2">
      <c r="A172" s="30"/>
      <c r="B172" s="33" t="s">
        <v>712</v>
      </c>
      <c r="C172" s="30" t="s">
        <v>150</v>
      </c>
      <c r="D172" s="30" t="s">
        <v>162</v>
      </c>
      <c r="E172" s="30" t="s">
        <v>168</v>
      </c>
      <c r="F172" s="30">
        <v>1200</v>
      </c>
      <c r="G172" s="30">
        <v>450</v>
      </c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41">
        <f t="shared" si="2"/>
        <v>0</v>
      </c>
      <c r="V172" s="30">
        <v>106.4</v>
      </c>
      <c r="W172" s="30">
        <v>61.4</v>
      </c>
    </row>
    <row r="173" spans="1:23" ht="14.25" hidden="1" customHeight="1" x14ac:dyDescent="0.2">
      <c r="A173" s="30"/>
      <c r="B173" s="33" t="s">
        <v>713</v>
      </c>
      <c r="C173" s="30" t="s">
        <v>150</v>
      </c>
      <c r="D173" s="30" t="s">
        <v>162</v>
      </c>
      <c r="E173" s="30" t="s">
        <v>168</v>
      </c>
      <c r="F173" s="30">
        <v>1200</v>
      </c>
      <c r="G173" s="30">
        <v>450</v>
      </c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41">
        <f t="shared" si="2"/>
        <v>0</v>
      </c>
      <c r="V173" s="30">
        <v>106.4</v>
      </c>
      <c r="W173" s="30">
        <v>61.4</v>
      </c>
    </row>
    <row r="174" spans="1:23" ht="14.25" hidden="1" customHeight="1" x14ac:dyDescent="0.2">
      <c r="A174" s="43" t="s">
        <v>983</v>
      </c>
      <c r="B174" s="33" t="s">
        <v>714</v>
      </c>
      <c r="C174" s="30" t="s">
        <v>150</v>
      </c>
      <c r="D174" s="30" t="s">
        <v>162</v>
      </c>
      <c r="E174" s="30" t="s">
        <v>168</v>
      </c>
      <c r="F174" s="30">
        <v>1200</v>
      </c>
      <c r="G174" s="30">
        <v>450</v>
      </c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8">
        <v>1197.8599999999999</v>
      </c>
      <c r="S174" s="30">
        <v>10</v>
      </c>
      <c r="T174" s="41" t="s">
        <v>166</v>
      </c>
      <c r="U174" s="41">
        <f t="shared" si="2"/>
        <v>0</v>
      </c>
      <c r="V174" s="30">
        <v>106.4</v>
      </c>
      <c r="W174" s="30">
        <v>61.4</v>
      </c>
    </row>
    <row r="175" spans="1:23" ht="14.25" hidden="1" customHeight="1" x14ac:dyDescent="0.2">
      <c r="A175" s="30"/>
      <c r="B175" s="33" t="s">
        <v>715</v>
      </c>
      <c r="C175" s="30" t="s">
        <v>150</v>
      </c>
      <c r="D175" s="30" t="s">
        <v>162</v>
      </c>
      <c r="E175" s="30" t="s">
        <v>168</v>
      </c>
      <c r="F175" s="30">
        <v>1200</v>
      </c>
      <c r="G175" s="30">
        <v>450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41">
        <f t="shared" si="2"/>
        <v>0</v>
      </c>
      <c r="V175" s="30">
        <v>106.4</v>
      </c>
      <c r="W175" s="30">
        <v>61.4</v>
      </c>
    </row>
    <row r="176" spans="1:23" ht="14.25" hidden="1" customHeight="1" x14ac:dyDescent="0.2">
      <c r="A176" s="30"/>
      <c r="B176" s="33" t="s">
        <v>716</v>
      </c>
      <c r="C176" s="30" t="s">
        <v>150</v>
      </c>
      <c r="D176" s="30" t="s">
        <v>162</v>
      </c>
      <c r="E176" s="30" t="s">
        <v>168</v>
      </c>
      <c r="F176" s="30">
        <v>1200</v>
      </c>
      <c r="G176" s="30">
        <v>450</v>
      </c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41">
        <f t="shared" si="2"/>
        <v>0</v>
      </c>
      <c r="V176" s="30">
        <v>152</v>
      </c>
      <c r="W176" s="30">
        <v>62</v>
      </c>
    </row>
    <row r="177" spans="1:23" ht="14.25" hidden="1" customHeight="1" x14ac:dyDescent="0.2">
      <c r="A177" s="30"/>
      <c r="B177" s="33" t="s">
        <v>717</v>
      </c>
      <c r="C177" s="30" t="s">
        <v>150</v>
      </c>
      <c r="D177" s="30" t="s">
        <v>162</v>
      </c>
      <c r="E177" s="30" t="s">
        <v>168</v>
      </c>
      <c r="F177" s="30">
        <v>1200</v>
      </c>
      <c r="G177" s="30">
        <v>450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41">
        <f t="shared" si="2"/>
        <v>0</v>
      </c>
      <c r="V177" s="30">
        <v>152</v>
      </c>
      <c r="W177" s="30">
        <v>62</v>
      </c>
    </row>
    <row r="178" spans="1:23" ht="14.25" hidden="1" customHeight="1" x14ac:dyDescent="0.2">
      <c r="A178" s="30"/>
      <c r="B178" s="33" t="s">
        <v>718</v>
      </c>
      <c r="C178" s="30" t="s">
        <v>150</v>
      </c>
      <c r="D178" s="30" t="s">
        <v>162</v>
      </c>
      <c r="E178" s="30" t="s">
        <v>168</v>
      </c>
      <c r="F178" s="30">
        <v>1200</v>
      </c>
      <c r="G178" s="30">
        <v>450</v>
      </c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41">
        <f t="shared" si="2"/>
        <v>0</v>
      </c>
      <c r="V178" s="30">
        <v>152</v>
      </c>
      <c r="W178" s="30">
        <v>62</v>
      </c>
    </row>
    <row r="179" spans="1:23" ht="14.25" hidden="1" customHeight="1" x14ac:dyDescent="0.2">
      <c r="A179" s="30"/>
      <c r="B179" s="33" t="s">
        <v>719</v>
      </c>
      <c r="C179" s="30" t="s">
        <v>150</v>
      </c>
      <c r="D179" s="30" t="s">
        <v>162</v>
      </c>
      <c r="E179" s="30" t="s">
        <v>168</v>
      </c>
      <c r="F179" s="30">
        <v>1200</v>
      </c>
      <c r="G179" s="30">
        <v>450</v>
      </c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41">
        <f t="shared" si="2"/>
        <v>0</v>
      </c>
      <c r="V179" s="30">
        <v>152</v>
      </c>
      <c r="W179" s="30">
        <v>62</v>
      </c>
    </row>
    <row r="180" spans="1:23" ht="14.25" hidden="1" customHeight="1" x14ac:dyDescent="0.2">
      <c r="A180" s="30"/>
      <c r="B180" s="33" t="s">
        <v>720</v>
      </c>
      <c r="C180" s="30" t="s">
        <v>150</v>
      </c>
      <c r="D180" s="30" t="s">
        <v>162</v>
      </c>
      <c r="E180" s="30" t="s">
        <v>168</v>
      </c>
      <c r="F180" s="30">
        <v>1200</v>
      </c>
      <c r="G180" s="30">
        <v>450</v>
      </c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41">
        <f t="shared" si="2"/>
        <v>0</v>
      </c>
      <c r="V180" s="30">
        <v>152</v>
      </c>
      <c r="W180" s="30">
        <v>62</v>
      </c>
    </row>
    <row r="181" spans="1:23" ht="14.25" hidden="1" customHeight="1" x14ac:dyDescent="0.2">
      <c r="A181" s="30"/>
      <c r="B181" s="33" t="s">
        <v>721</v>
      </c>
      <c r="C181" s="30" t="s">
        <v>150</v>
      </c>
      <c r="D181" s="30" t="s">
        <v>162</v>
      </c>
      <c r="E181" s="30" t="s">
        <v>168</v>
      </c>
      <c r="F181" s="30">
        <v>1200</v>
      </c>
      <c r="G181" s="30">
        <v>450</v>
      </c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41">
        <f t="shared" si="2"/>
        <v>0</v>
      </c>
      <c r="V181" s="30">
        <v>152</v>
      </c>
      <c r="W181" s="30">
        <v>62</v>
      </c>
    </row>
    <row r="182" spans="1:23" ht="14.25" hidden="1" customHeight="1" x14ac:dyDescent="0.2">
      <c r="A182" s="30"/>
      <c r="B182" s="33" t="s">
        <v>722</v>
      </c>
      <c r="C182" s="30" t="s">
        <v>150</v>
      </c>
      <c r="D182" s="30" t="s">
        <v>162</v>
      </c>
      <c r="E182" s="30" t="s">
        <v>168</v>
      </c>
      <c r="F182" s="30">
        <v>1200</v>
      </c>
      <c r="G182" s="30">
        <v>600</v>
      </c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41">
        <f t="shared" si="2"/>
        <v>0</v>
      </c>
      <c r="V182" s="30">
        <v>172</v>
      </c>
      <c r="W182" s="30">
        <v>89</v>
      </c>
    </row>
    <row r="183" spans="1:23" ht="14.25" hidden="1" customHeight="1" x14ac:dyDescent="0.2">
      <c r="A183" s="30"/>
      <c r="B183" s="33" t="s">
        <v>723</v>
      </c>
      <c r="C183" s="30" t="s">
        <v>150</v>
      </c>
      <c r="D183" s="30" t="s">
        <v>162</v>
      </c>
      <c r="E183" s="30" t="s">
        <v>168</v>
      </c>
      <c r="F183" s="30">
        <v>1200</v>
      </c>
      <c r="G183" s="30">
        <v>600</v>
      </c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41">
        <f t="shared" si="2"/>
        <v>0</v>
      </c>
      <c r="V183" s="30">
        <v>172</v>
      </c>
      <c r="W183" s="30">
        <v>89</v>
      </c>
    </row>
    <row r="184" spans="1:23" ht="14.25" hidden="1" customHeight="1" x14ac:dyDescent="0.2">
      <c r="A184" s="30"/>
      <c r="B184" s="33" t="s">
        <v>724</v>
      </c>
      <c r="C184" s="30" t="s">
        <v>150</v>
      </c>
      <c r="D184" s="30" t="s">
        <v>162</v>
      </c>
      <c r="E184" s="30" t="s">
        <v>168</v>
      </c>
      <c r="F184" s="30">
        <v>1200</v>
      </c>
      <c r="G184" s="30">
        <v>600</v>
      </c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41">
        <f t="shared" si="2"/>
        <v>0</v>
      </c>
      <c r="V184" s="30">
        <v>172</v>
      </c>
      <c r="W184" s="30">
        <v>89</v>
      </c>
    </row>
    <row r="185" spans="1:23" ht="14.25" hidden="1" customHeight="1" x14ac:dyDescent="0.2">
      <c r="A185" s="30"/>
      <c r="B185" s="33" t="s">
        <v>725</v>
      </c>
      <c r="C185" s="30" t="s">
        <v>150</v>
      </c>
      <c r="D185" s="30" t="s">
        <v>162</v>
      </c>
      <c r="E185" s="30" t="s">
        <v>168</v>
      </c>
      <c r="F185" s="30">
        <v>1200</v>
      </c>
      <c r="G185" s="30">
        <v>600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41">
        <f t="shared" si="2"/>
        <v>0</v>
      </c>
      <c r="V185" s="30">
        <v>172</v>
      </c>
      <c r="W185" s="30">
        <v>89</v>
      </c>
    </row>
    <row r="186" spans="1:23" ht="14.25" hidden="1" customHeight="1" x14ac:dyDescent="0.2">
      <c r="A186" s="43" t="s">
        <v>983</v>
      </c>
      <c r="B186" s="44" t="s">
        <v>1000</v>
      </c>
      <c r="C186" s="30" t="s">
        <v>150</v>
      </c>
      <c r="D186" s="30" t="s">
        <v>162</v>
      </c>
      <c r="E186" s="30" t="s">
        <v>168</v>
      </c>
      <c r="F186" s="30">
        <v>1200</v>
      </c>
      <c r="G186" s="30">
        <v>600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8">
        <v>1417.59</v>
      </c>
      <c r="S186" s="41">
        <v>10</v>
      </c>
      <c r="T186" s="41" t="s">
        <v>166</v>
      </c>
      <c r="U186" s="41">
        <f t="shared" si="2"/>
        <v>0</v>
      </c>
      <c r="V186" s="30">
        <v>106.4</v>
      </c>
      <c r="W186" s="30">
        <v>61.4</v>
      </c>
    </row>
    <row r="187" spans="1:23" ht="14.25" hidden="1" customHeight="1" x14ac:dyDescent="0.2">
      <c r="A187" s="30"/>
      <c r="B187" s="33" t="s">
        <v>726</v>
      </c>
      <c r="C187" s="30" t="s">
        <v>150</v>
      </c>
      <c r="D187" s="30" t="s">
        <v>162</v>
      </c>
      <c r="E187" s="30" t="s">
        <v>168</v>
      </c>
      <c r="F187" s="30">
        <v>1200</v>
      </c>
      <c r="G187" s="30">
        <v>600</v>
      </c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41">
        <f t="shared" si="2"/>
        <v>0</v>
      </c>
      <c r="V187" s="30">
        <v>152</v>
      </c>
      <c r="W187" s="30">
        <v>62</v>
      </c>
    </row>
    <row r="188" spans="1:23" ht="14.25" hidden="1" customHeight="1" x14ac:dyDescent="0.2">
      <c r="A188" s="30"/>
      <c r="B188" s="33" t="s">
        <v>727</v>
      </c>
      <c r="C188" s="30" t="s">
        <v>150</v>
      </c>
      <c r="D188" s="30" t="s">
        <v>162</v>
      </c>
      <c r="E188" s="30" t="s">
        <v>168</v>
      </c>
      <c r="F188" s="30">
        <v>1200</v>
      </c>
      <c r="G188" s="30">
        <v>600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41">
        <f t="shared" si="2"/>
        <v>0</v>
      </c>
      <c r="V188" s="30">
        <v>152</v>
      </c>
      <c r="W188" s="30">
        <v>62</v>
      </c>
    </row>
    <row r="189" spans="1:23" ht="14.25" hidden="1" customHeight="1" x14ac:dyDescent="0.2">
      <c r="A189" s="30"/>
      <c r="B189" s="33" t="s">
        <v>728</v>
      </c>
      <c r="C189" s="30" t="s">
        <v>150</v>
      </c>
      <c r="D189" s="30" t="s">
        <v>162</v>
      </c>
      <c r="E189" s="30" t="s">
        <v>168</v>
      </c>
      <c r="F189" s="30">
        <v>1200</v>
      </c>
      <c r="G189" s="30">
        <v>600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41">
        <f t="shared" si="2"/>
        <v>0</v>
      </c>
      <c r="V189" s="30">
        <v>152</v>
      </c>
      <c r="W189" s="30">
        <v>62</v>
      </c>
    </row>
    <row r="190" spans="1:23" ht="14.25" hidden="1" customHeight="1" x14ac:dyDescent="0.2">
      <c r="A190" s="30"/>
      <c r="B190" s="33" t="s">
        <v>729</v>
      </c>
      <c r="C190" s="30" t="s">
        <v>150</v>
      </c>
      <c r="D190" s="30" t="s">
        <v>162</v>
      </c>
      <c r="E190" s="30" t="s">
        <v>168</v>
      </c>
      <c r="F190" s="30">
        <v>1200</v>
      </c>
      <c r="G190" s="30">
        <v>600</v>
      </c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41">
        <f t="shared" si="2"/>
        <v>0</v>
      </c>
      <c r="V190" s="30">
        <v>152</v>
      </c>
      <c r="W190" s="30">
        <v>62</v>
      </c>
    </row>
    <row r="191" spans="1:23" ht="14.25" hidden="1" customHeight="1" x14ac:dyDescent="0.2">
      <c r="A191" s="30"/>
      <c r="B191" s="33" t="s">
        <v>730</v>
      </c>
      <c r="C191" s="30" t="s">
        <v>150</v>
      </c>
      <c r="D191" s="30" t="s">
        <v>162</v>
      </c>
      <c r="E191" s="30" t="s">
        <v>168</v>
      </c>
      <c r="F191" s="30">
        <v>1200</v>
      </c>
      <c r="G191" s="30">
        <v>600</v>
      </c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41">
        <f t="shared" si="2"/>
        <v>0</v>
      </c>
      <c r="V191" s="30">
        <v>152</v>
      </c>
      <c r="W191" s="30">
        <v>62</v>
      </c>
    </row>
    <row r="192" spans="1:23" ht="14.25" hidden="1" customHeight="1" x14ac:dyDescent="0.2">
      <c r="A192" s="30"/>
      <c r="B192" s="33" t="s">
        <v>731</v>
      </c>
      <c r="C192" s="30" t="s">
        <v>150</v>
      </c>
      <c r="D192" s="30" t="s">
        <v>162</v>
      </c>
      <c r="E192" s="30" t="s">
        <v>168</v>
      </c>
      <c r="F192" s="30">
        <v>1200</v>
      </c>
      <c r="G192" s="30">
        <v>600</v>
      </c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41">
        <f t="shared" si="2"/>
        <v>0</v>
      </c>
      <c r="V192" s="30">
        <v>152</v>
      </c>
      <c r="W192" s="30">
        <v>62</v>
      </c>
    </row>
    <row r="193" spans="1:23" ht="14.25" hidden="1" customHeight="1" x14ac:dyDescent="0.2">
      <c r="A193" s="30"/>
      <c r="B193" s="33" t="s">
        <v>732</v>
      </c>
      <c r="C193" s="30" t="s">
        <v>150</v>
      </c>
      <c r="D193" s="30" t="s">
        <v>162</v>
      </c>
      <c r="E193" s="30" t="s">
        <v>168</v>
      </c>
      <c r="F193" s="30">
        <v>1200</v>
      </c>
      <c r="G193" s="30">
        <v>600</v>
      </c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41">
        <f t="shared" si="2"/>
        <v>0</v>
      </c>
      <c r="V193" s="30">
        <v>152</v>
      </c>
      <c r="W193" s="30">
        <v>62</v>
      </c>
    </row>
    <row r="194" spans="1:23" ht="14.25" hidden="1" customHeight="1" x14ac:dyDescent="0.2">
      <c r="A194" s="43"/>
      <c r="B194" s="33" t="s">
        <v>733</v>
      </c>
      <c r="C194" s="30" t="s">
        <v>150</v>
      </c>
      <c r="D194" s="30" t="s">
        <v>162</v>
      </c>
      <c r="E194" s="30" t="s">
        <v>168</v>
      </c>
      <c r="F194" s="30">
        <v>1200</v>
      </c>
      <c r="G194" s="30">
        <v>800</v>
      </c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8"/>
      <c r="S194" s="30"/>
      <c r="T194" s="30"/>
      <c r="U194" s="41">
        <f t="shared" ref="U194:U257" si="3">V194*W194*X194/1000000</f>
        <v>0</v>
      </c>
      <c r="V194" s="30">
        <v>130</v>
      </c>
      <c r="W194" s="30">
        <v>140</v>
      </c>
    </row>
    <row r="195" spans="1:23" ht="14.25" hidden="1" customHeight="1" x14ac:dyDescent="0.2">
      <c r="A195" s="43" t="s">
        <v>983</v>
      </c>
      <c r="B195" s="33" t="s">
        <v>734</v>
      </c>
      <c r="C195" s="30" t="s">
        <v>150</v>
      </c>
      <c r="D195" s="30" t="s">
        <v>162</v>
      </c>
      <c r="E195" s="30" t="s">
        <v>168</v>
      </c>
      <c r="F195" s="30">
        <v>1200</v>
      </c>
      <c r="G195" s="30">
        <v>900</v>
      </c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8">
        <v>3927.78</v>
      </c>
      <c r="S195" s="30">
        <v>1</v>
      </c>
      <c r="T195" s="41" t="s">
        <v>166</v>
      </c>
      <c r="U195" s="41">
        <f t="shared" si="3"/>
        <v>0</v>
      </c>
      <c r="V195" s="30">
        <v>172</v>
      </c>
      <c r="W195" s="30">
        <v>89</v>
      </c>
    </row>
    <row r="196" spans="1:23" ht="14.25" hidden="1" customHeight="1" x14ac:dyDescent="0.2">
      <c r="A196" s="30"/>
      <c r="B196" s="33" t="s">
        <v>735</v>
      </c>
      <c r="C196" s="30" t="s">
        <v>150</v>
      </c>
      <c r="D196" s="30" t="s">
        <v>162</v>
      </c>
      <c r="E196" s="30" t="s">
        <v>168</v>
      </c>
      <c r="F196" s="30">
        <v>1200</v>
      </c>
      <c r="G196" s="30">
        <v>900</v>
      </c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41">
        <f t="shared" si="3"/>
        <v>0</v>
      </c>
      <c r="V196" s="30">
        <v>172</v>
      </c>
      <c r="W196" s="30">
        <v>89</v>
      </c>
    </row>
    <row r="197" spans="1:23" ht="14.25" hidden="1" customHeight="1" x14ac:dyDescent="0.2">
      <c r="A197" s="30"/>
      <c r="B197" s="33" t="s">
        <v>736</v>
      </c>
      <c r="C197" s="30" t="s">
        <v>150</v>
      </c>
      <c r="D197" s="30" t="s">
        <v>162</v>
      </c>
      <c r="E197" s="30" t="s">
        <v>168</v>
      </c>
      <c r="F197" s="30">
        <v>1200</v>
      </c>
      <c r="G197" s="30">
        <v>900</v>
      </c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41">
        <f t="shared" si="3"/>
        <v>0</v>
      </c>
      <c r="V197" s="30">
        <v>172</v>
      </c>
      <c r="W197" s="30">
        <v>89</v>
      </c>
    </row>
    <row r="198" spans="1:23" ht="14.25" hidden="1" customHeight="1" x14ac:dyDescent="0.2">
      <c r="A198" s="30"/>
      <c r="B198" s="33" t="s">
        <v>737</v>
      </c>
      <c r="C198" s="30" t="s">
        <v>150</v>
      </c>
      <c r="D198" s="30" t="s">
        <v>162</v>
      </c>
      <c r="E198" s="30" t="s">
        <v>168</v>
      </c>
      <c r="F198" s="30">
        <v>1200</v>
      </c>
      <c r="G198" s="30">
        <v>900</v>
      </c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41">
        <f t="shared" si="3"/>
        <v>0</v>
      </c>
      <c r="V198" s="30">
        <v>172</v>
      </c>
      <c r="W198" s="30">
        <v>89</v>
      </c>
    </row>
    <row r="199" spans="1:23" ht="14.25" hidden="1" customHeight="1" x14ac:dyDescent="0.2">
      <c r="A199" s="30"/>
      <c r="B199" s="33" t="s">
        <v>738</v>
      </c>
      <c r="C199" s="30" t="s">
        <v>150</v>
      </c>
      <c r="D199" s="30" t="s">
        <v>162</v>
      </c>
      <c r="E199" s="30" t="s">
        <v>168</v>
      </c>
      <c r="F199" s="30">
        <v>1200</v>
      </c>
      <c r="G199" s="30">
        <v>900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41">
        <f t="shared" si="3"/>
        <v>0</v>
      </c>
      <c r="V199" s="30">
        <v>172</v>
      </c>
      <c r="W199" s="30">
        <v>89</v>
      </c>
    </row>
    <row r="200" spans="1:23" ht="14.25" hidden="1" customHeight="1" x14ac:dyDescent="0.2">
      <c r="A200" s="30"/>
      <c r="B200" s="33" t="s">
        <v>739</v>
      </c>
      <c r="C200" s="30" t="s">
        <v>150</v>
      </c>
      <c r="D200" s="30" t="s">
        <v>162</v>
      </c>
      <c r="E200" s="30" t="s">
        <v>168</v>
      </c>
      <c r="F200" s="30">
        <v>1200</v>
      </c>
      <c r="G200" s="30">
        <v>900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41">
        <f t="shared" si="3"/>
        <v>0</v>
      </c>
      <c r="V200" s="30">
        <v>172</v>
      </c>
      <c r="W200" s="30">
        <v>89</v>
      </c>
    </row>
    <row r="201" spans="1:23" ht="14.25" hidden="1" customHeight="1" x14ac:dyDescent="0.2">
      <c r="A201" s="30"/>
      <c r="B201" s="33" t="s">
        <v>740</v>
      </c>
      <c r="C201" s="30" t="s">
        <v>150</v>
      </c>
      <c r="D201" s="30" t="s">
        <v>162</v>
      </c>
      <c r="E201" s="30" t="s">
        <v>168</v>
      </c>
      <c r="F201" s="30">
        <v>1200</v>
      </c>
      <c r="G201" s="30">
        <v>900</v>
      </c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41">
        <f t="shared" si="3"/>
        <v>0</v>
      </c>
      <c r="V201" s="30">
        <v>172</v>
      </c>
      <c r="W201" s="30">
        <v>89</v>
      </c>
    </row>
    <row r="202" spans="1:23" ht="14.25" hidden="1" customHeight="1" x14ac:dyDescent="0.2">
      <c r="A202" s="30"/>
      <c r="B202" s="33" t="s">
        <v>741</v>
      </c>
      <c r="C202" s="30" t="s">
        <v>150</v>
      </c>
      <c r="D202" s="30" t="s">
        <v>162</v>
      </c>
      <c r="E202" s="30" t="s">
        <v>168</v>
      </c>
      <c r="F202" s="30">
        <v>1200</v>
      </c>
      <c r="G202" s="30">
        <v>900</v>
      </c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41">
        <f t="shared" si="3"/>
        <v>0</v>
      </c>
      <c r="V202" s="30">
        <v>172</v>
      </c>
      <c r="W202" s="30">
        <v>89</v>
      </c>
    </row>
    <row r="203" spans="1:23" ht="14.25" hidden="1" customHeight="1" x14ac:dyDescent="0.2">
      <c r="A203" s="30"/>
      <c r="B203" s="33" t="s">
        <v>742</v>
      </c>
      <c r="C203" s="30" t="s">
        <v>150</v>
      </c>
      <c r="D203" s="30" t="s">
        <v>162</v>
      </c>
      <c r="E203" s="30" t="s">
        <v>168</v>
      </c>
      <c r="F203" s="30">
        <v>1200</v>
      </c>
      <c r="G203" s="30">
        <v>900</v>
      </c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41">
        <f t="shared" si="3"/>
        <v>0</v>
      </c>
      <c r="V203" s="30">
        <v>172</v>
      </c>
      <c r="W203" s="30">
        <v>89</v>
      </c>
    </row>
    <row r="204" spans="1:23" ht="14.25" hidden="1" customHeight="1" x14ac:dyDescent="0.2">
      <c r="A204" s="30"/>
      <c r="B204" s="33" t="s">
        <v>743</v>
      </c>
      <c r="C204" s="30" t="s">
        <v>150</v>
      </c>
      <c r="D204" s="30" t="s">
        <v>162</v>
      </c>
      <c r="E204" s="30" t="s">
        <v>168</v>
      </c>
      <c r="F204" s="30">
        <v>1200</v>
      </c>
      <c r="G204" s="30">
        <v>900</v>
      </c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41">
        <f t="shared" si="3"/>
        <v>0</v>
      </c>
      <c r="V204" s="30">
        <v>250</v>
      </c>
      <c r="W204" s="30">
        <v>89</v>
      </c>
    </row>
    <row r="205" spans="1:23" ht="14.25" hidden="1" customHeight="1" x14ac:dyDescent="0.2">
      <c r="A205" s="43" t="s">
        <v>983</v>
      </c>
      <c r="B205" s="44" t="s">
        <v>744</v>
      </c>
      <c r="C205" s="30" t="s">
        <v>150</v>
      </c>
      <c r="D205" s="30" t="s">
        <v>162</v>
      </c>
      <c r="E205" s="30" t="s">
        <v>168</v>
      </c>
      <c r="F205" s="30">
        <v>1200</v>
      </c>
      <c r="G205" s="30">
        <v>1200</v>
      </c>
      <c r="H205" s="30"/>
      <c r="I205" s="30"/>
      <c r="J205" s="30"/>
      <c r="K205" s="30"/>
      <c r="L205" s="30"/>
      <c r="M205" s="30"/>
      <c r="N205" s="43"/>
      <c r="O205" s="30"/>
      <c r="P205" s="43"/>
      <c r="Q205" s="43"/>
      <c r="R205" s="38">
        <v>6665.41</v>
      </c>
      <c r="S205" s="41">
        <v>1</v>
      </c>
      <c r="T205" s="41" t="s">
        <v>166</v>
      </c>
      <c r="U205" s="41">
        <f t="shared" si="3"/>
        <v>0</v>
      </c>
      <c r="V205" s="30">
        <v>172</v>
      </c>
      <c r="W205" s="30">
        <v>89</v>
      </c>
    </row>
    <row r="206" spans="1:23" ht="14.25" hidden="1" customHeight="1" x14ac:dyDescent="0.2">
      <c r="A206" s="30"/>
      <c r="B206" s="33" t="s">
        <v>745</v>
      </c>
      <c r="C206" s="30" t="s">
        <v>150</v>
      </c>
      <c r="D206" s="30" t="s">
        <v>162</v>
      </c>
      <c r="E206" s="30" t="s">
        <v>168</v>
      </c>
      <c r="F206" s="30">
        <v>1200</v>
      </c>
      <c r="G206" s="30">
        <v>1200</v>
      </c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41">
        <f t="shared" si="3"/>
        <v>0</v>
      </c>
      <c r="V206" s="30">
        <v>172</v>
      </c>
      <c r="W206" s="30">
        <v>89</v>
      </c>
    </row>
    <row r="207" spans="1:23" ht="14.25" hidden="1" customHeight="1" x14ac:dyDescent="0.2">
      <c r="A207" s="43"/>
      <c r="B207" s="33" t="s">
        <v>746</v>
      </c>
      <c r="C207" s="30" t="s">
        <v>150</v>
      </c>
      <c r="D207" s="30" t="s">
        <v>162</v>
      </c>
      <c r="E207" s="30" t="s">
        <v>168</v>
      </c>
      <c r="F207" s="30">
        <v>1200</v>
      </c>
      <c r="G207" s="30">
        <v>1200</v>
      </c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41">
        <f t="shared" si="3"/>
        <v>0</v>
      </c>
      <c r="V207" s="30">
        <v>130</v>
      </c>
      <c r="W207" s="30">
        <v>140</v>
      </c>
    </row>
    <row r="208" spans="1:23" ht="14.25" hidden="1" customHeight="1" x14ac:dyDescent="0.2">
      <c r="A208" s="43" t="s">
        <v>1002</v>
      </c>
      <c r="B208" s="44" t="s">
        <v>747</v>
      </c>
      <c r="C208" s="30" t="s">
        <v>150</v>
      </c>
      <c r="D208" s="30" t="s">
        <v>162</v>
      </c>
      <c r="E208" s="30" t="s">
        <v>168</v>
      </c>
      <c r="F208" s="30">
        <v>1200</v>
      </c>
      <c r="G208" s="30">
        <v>1400</v>
      </c>
      <c r="H208" s="30"/>
      <c r="I208" s="30"/>
      <c r="J208" s="30"/>
      <c r="K208" s="30"/>
      <c r="L208" s="30"/>
      <c r="M208" s="30"/>
      <c r="N208" s="43"/>
      <c r="O208" s="30"/>
      <c r="P208" s="43"/>
      <c r="Q208" s="43"/>
      <c r="R208" s="38">
        <v>5281.9</v>
      </c>
      <c r="S208" s="41">
        <v>1</v>
      </c>
      <c r="T208" s="41" t="s">
        <v>166</v>
      </c>
      <c r="U208" s="41">
        <f t="shared" si="3"/>
        <v>0</v>
      </c>
      <c r="V208" s="30">
        <v>250</v>
      </c>
      <c r="W208" s="30">
        <v>89</v>
      </c>
    </row>
    <row r="209" spans="1:24" ht="14.25" hidden="1" customHeight="1" x14ac:dyDescent="0.2">
      <c r="A209" s="30"/>
      <c r="B209" s="33" t="s">
        <v>748</v>
      </c>
      <c r="C209" s="30" t="s">
        <v>150</v>
      </c>
      <c r="D209" s="30" t="s">
        <v>162</v>
      </c>
      <c r="E209" s="30" t="s">
        <v>168</v>
      </c>
      <c r="F209" s="30">
        <v>1200</v>
      </c>
      <c r="G209" s="30">
        <v>1400</v>
      </c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41">
        <f t="shared" si="3"/>
        <v>0</v>
      </c>
      <c r="V209" s="30">
        <v>250</v>
      </c>
      <c r="W209" s="30">
        <v>89</v>
      </c>
    </row>
    <row r="210" spans="1:24" ht="14.25" hidden="1" customHeight="1" x14ac:dyDescent="0.2">
      <c r="A210" s="43" t="s">
        <v>1001</v>
      </c>
      <c r="B210" s="44" t="s">
        <v>749</v>
      </c>
      <c r="C210" s="30" t="s">
        <v>150</v>
      </c>
      <c r="D210" s="30" t="s">
        <v>162</v>
      </c>
      <c r="E210" s="30" t="s">
        <v>168</v>
      </c>
      <c r="F210" s="30">
        <v>1200</v>
      </c>
      <c r="G210" s="30">
        <v>1500</v>
      </c>
      <c r="H210" s="30"/>
      <c r="I210" s="30"/>
      <c r="J210" s="30"/>
      <c r="K210" s="30"/>
      <c r="L210" s="30"/>
      <c r="M210" s="30"/>
      <c r="N210" s="43"/>
      <c r="O210" s="43"/>
      <c r="P210" s="43"/>
      <c r="Q210" s="43"/>
      <c r="R210" s="38">
        <v>8887.24</v>
      </c>
      <c r="S210" s="30">
        <v>3</v>
      </c>
      <c r="T210" s="41" t="s">
        <v>166</v>
      </c>
      <c r="U210" s="41">
        <f t="shared" si="3"/>
        <v>0</v>
      </c>
      <c r="V210" s="30">
        <v>250</v>
      </c>
      <c r="W210" s="30">
        <v>89</v>
      </c>
    </row>
    <row r="211" spans="1:24" ht="14.25" hidden="1" customHeight="1" x14ac:dyDescent="0.2">
      <c r="A211" s="30"/>
      <c r="B211" s="33" t="s">
        <v>750</v>
      </c>
      <c r="C211" s="30" t="s">
        <v>150</v>
      </c>
      <c r="D211" s="30" t="s">
        <v>162</v>
      </c>
      <c r="E211" s="30" t="s">
        <v>168</v>
      </c>
      <c r="F211" s="30">
        <v>1200</v>
      </c>
      <c r="G211" s="30">
        <v>1500</v>
      </c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41">
        <f t="shared" si="3"/>
        <v>0</v>
      </c>
      <c r="V211" s="30">
        <v>250</v>
      </c>
      <c r="W211" s="30">
        <v>89</v>
      </c>
    </row>
    <row r="212" spans="1:24" ht="14.25" hidden="1" customHeight="1" x14ac:dyDescent="0.2">
      <c r="A212" s="43" t="s">
        <v>998</v>
      </c>
      <c r="B212" s="44" t="s">
        <v>751</v>
      </c>
      <c r="C212" s="30" t="s">
        <v>150</v>
      </c>
      <c r="D212" s="30" t="s">
        <v>162</v>
      </c>
      <c r="E212" s="43" t="s">
        <v>168</v>
      </c>
      <c r="F212" s="30">
        <v>1200</v>
      </c>
      <c r="G212" s="30">
        <v>1800</v>
      </c>
      <c r="H212" s="30"/>
      <c r="I212" s="30"/>
      <c r="J212" s="30"/>
      <c r="K212" s="30"/>
      <c r="L212" s="30"/>
      <c r="M212" s="30"/>
      <c r="N212" s="30"/>
      <c r="O212" s="30"/>
      <c r="P212" s="30"/>
      <c r="Q212" s="41"/>
      <c r="R212" s="38">
        <v>9296.0400000000009</v>
      </c>
      <c r="S212" s="41">
        <v>1</v>
      </c>
      <c r="T212" s="41" t="s">
        <v>166</v>
      </c>
      <c r="U212" s="41">
        <f t="shared" si="3"/>
        <v>0</v>
      </c>
      <c r="V212" s="30">
        <v>250</v>
      </c>
      <c r="W212" s="30">
        <v>89</v>
      </c>
    </row>
    <row r="213" spans="1:24" ht="14.25" hidden="1" customHeight="1" x14ac:dyDescent="0.2">
      <c r="A213" s="30"/>
      <c r="B213" s="33" t="s">
        <v>752</v>
      </c>
      <c r="C213" s="30" t="s">
        <v>150</v>
      </c>
      <c r="D213" s="30" t="s">
        <v>162</v>
      </c>
      <c r="E213" s="30" t="s">
        <v>168</v>
      </c>
      <c r="F213" s="30">
        <v>1200</v>
      </c>
      <c r="G213" s="30">
        <v>1800</v>
      </c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41">
        <f t="shared" si="3"/>
        <v>0</v>
      </c>
      <c r="V213" s="30">
        <v>250</v>
      </c>
      <c r="W213" s="30">
        <v>89</v>
      </c>
    </row>
    <row r="214" spans="1:24" x14ac:dyDescent="0.2">
      <c r="A214" s="30" t="s">
        <v>322</v>
      </c>
      <c r="B214" s="44" t="s">
        <v>498</v>
      </c>
      <c r="C214" s="30" t="s">
        <v>150</v>
      </c>
      <c r="D214" s="30" t="s">
        <v>162</v>
      </c>
      <c r="E214" s="43" t="s">
        <v>168</v>
      </c>
      <c r="F214" s="30">
        <v>1700</v>
      </c>
      <c r="G214" s="30">
        <v>150</v>
      </c>
      <c r="H214" s="30">
        <v>85</v>
      </c>
      <c r="I214" s="30">
        <v>86</v>
      </c>
      <c r="J214" s="30">
        <v>87</v>
      </c>
      <c r="K214" s="30">
        <v>88</v>
      </c>
      <c r="L214" s="30">
        <v>89</v>
      </c>
      <c r="M214" s="30">
        <v>0.13500000000000001</v>
      </c>
      <c r="N214" s="30">
        <v>3.6999999999999998E-2</v>
      </c>
      <c r="O214" s="30">
        <v>0.16</v>
      </c>
      <c r="P214" s="30">
        <v>4.3999999999999997E-2</v>
      </c>
      <c r="Q214" s="36">
        <v>0.01</v>
      </c>
      <c r="R214" s="30">
        <v>749.11</v>
      </c>
      <c r="S214" s="30">
        <v>100</v>
      </c>
      <c r="T214" s="30" t="s">
        <v>166</v>
      </c>
      <c r="U214" s="41">
        <f t="shared" si="3"/>
        <v>0.20186846399999997</v>
      </c>
      <c r="V214" s="30">
        <v>106.4</v>
      </c>
      <c r="W214" s="30">
        <v>61.4</v>
      </c>
      <c r="X214" s="1">
        <v>30.9</v>
      </c>
    </row>
    <row r="215" spans="1:24" ht="14.25" hidden="1" customHeight="1" x14ac:dyDescent="0.2">
      <c r="A215" s="30"/>
      <c r="B215" s="33" t="s">
        <v>918</v>
      </c>
      <c r="C215" s="30" t="s">
        <v>150</v>
      </c>
      <c r="D215" s="30" t="s">
        <v>162</v>
      </c>
      <c r="E215" s="30" t="s">
        <v>168</v>
      </c>
      <c r="F215" s="30">
        <v>1700</v>
      </c>
      <c r="G215" s="30">
        <v>200</v>
      </c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41">
        <f t="shared" si="3"/>
        <v>0</v>
      </c>
      <c r="V215" s="30">
        <v>106.4</v>
      </c>
      <c r="W215" s="30">
        <v>61.4</v>
      </c>
    </row>
    <row r="216" spans="1:24" x14ac:dyDescent="0.2">
      <c r="A216" s="30" t="s">
        <v>322</v>
      </c>
      <c r="B216" s="41" t="s">
        <v>67</v>
      </c>
      <c r="C216" s="30" t="s">
        <v>8</v>
      </c>
      <c r="D216" s="30" t="s">
        <v>162</v>
      </c>
      <c r="E216" s="37" t="s">
        <v>168</v>
      </c>
      <c r="F216" s="30">
        <v>1700</v>
      </c>
      <c r="G216" s="30">
        <v>200</v>
      </c>
      <c r="H216" s="30">
        <v>10</v>
      </c>
      <c r="I216" s="30">
        <v>11</v>
      </c>
      <c r="J216" s="30">
        <v>12</v>
      </c>
      <c r="K216" s="30">
        <v>13</v>
      </c>
      <c r="L216" s="30">
        <v>14</v>
      </c>
      <c r="M216" s="30">
        <v>0.12</v>
      </c>
      <c r="N216" s="30">
        <v>3.5000000000000003E-2</v>
      </c>
      <c r="O216" s="30">
        <v>0.16</v>
      </c>
      <c r="P216" s="30">
        <v>4.7E-2</v>
      </c>
      <c r="Q216" s="30">
        <v>0.01</v>
      </c>
      <c r="R216" s="30">
        <v>845.32</v>
      </c>
      <c r="S216" s="30">
        <v>100</v>
      </c>
      <c r="T216" s="30" t="s">
        <v>166</v>
      </c>
      <c r="U216" s="41">
        <f t="shared" si="3"/>
        <v>0.20186846399999997</v>
      </c>
      <c r="V216" s="30">
        <v>106.4</v>
      </c>
      <c r="W216" s="30">
        <v>61.4</v>
      </c>
      <c r="X216" s="1">
        <v>30.9</v>
      </c>
    </row>
    <row r="217" spans="1:24" ht="14.25" hidden="1" customHeight="1" x14ac:dyDescent="0.2">
      <c r="A217" s="30"/>
      <c r="B217" s="33" t="s">
        <v>919</v>
      </c>
      <c r="C217" s="30" t="s">
        <v>150</v>
      </c>
      <c r="D217" s="30" t="s">
        <v>162</v>
      </c>
      <c r="E217" s="30" t="s">
        <v>168</v>
      </c>
      <c r="F217" s="30">
        <v>1700</v>
      </c>
      <c r="G217" s="30">
        <v>225</v>
      </c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41">
        <f t="shared" si="3"/>
        <v>0</v>
      </c>
      <c r="V217" s="30">
        <v>152</v>
      </c>
      <c r="W217" s="30">
        <v>62</v>
      </c>
    </row>
    <row r="218" spans="1:24" ht="14.25" hidden="1" customHeight="1" x14ac:dyDescent="0.2">
      <c r="A218" s="30"/>
      <c r="B218" s="33" t="s">
        <v>499</v>
      </c>
      <c r="C218" s="30" t="s">
        <v>150</v>
      </c>
      <c r="D218" s="30" t="s">
        <v>162</v>
      </c>
      <c r="E218" s="30" t="s">
        <v>168</v>
      </c>
      <c r="F218" s="30">
        <v>1700</v>
      </c>
      <c r="G218" s="30">
        <v>225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41">
        <f t="shared" si="3"/>
        <v>0</v>
      </c>
      <c r="V218" s="30">
        <v>152</v>
      </c>
      <c r="W218" s="30">
        <v>62</v>
      </c>
    </row>
    <row r="219" spans="1:24" ht="14.25" hidden="1" customHeight="1" x14ac:dyDescent="0.2">
      <c r="A219" s="30"/>
      <c r="B219" s="33" t="s">
        <v>501</v>
      </c>
      <c r="C219" s="30" t="s">
        <v>150</v>
      </c>
      <c r="D219" s="30" t="s">
        <v>162</v>
      </c>
      <c r="E219" s="30" t="s">
        <v>168</v>
      </c>
      <c r="F219" s="30">
        <v>1700</v>
      </c>
      <c r="G219" s="30">
        <v>225</v>
      </c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41">
        <f t="shared" si="3"/>
        <v>0</v>
      </c>
      <c r="V219" s="30">
        <v>152</v>
      </c>
      <c r="W219" s="30">
        <v>62</v>
      </c>
    </row>
    <row r="220" spans="1:24" ht="14.25" hidden="1" customHeight="1" x14ac:dyDescent="0.2">
      <c r="A220" s="30"/>
      <c r="B220" s="33" t="s">
        <v>500</v>
      </c>
      <c r="C220" s="30" t="s">
        <v>150</v>
      </c>
      <c r="D220" s="30" t="s">
        <v>162</v>
      </c>
      <c r="E220" s="30" t="s">
        <v>168</v>
      </c>
      <c r="F220" s="30">
        <v>1700</v>
      </c>
      <c r="G220" s="30">
        <v>225</v>
      </c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41">
        <f t="shared" si="3"/>
        <v>0</v>
      </c>
      <c r="V220" s="30">
        <v>152</v>
      </c>
      <c r="W220" s="30">
        <v>62</v>
      </c>
    </row>
    <row r="221" spans="1:24" ht="14.25" hidden="1" customHeight="1" x14ac:dyDescent="0.2">
      <c r="A221" s="30"/>
      <c r="B221" s="33" t="s">
        <v>920</v>
      </c>
      <c r="C221" s="30" t="s">
        <v>150</v>
      </c>
      <c r="D221" s="30" t="s">
        <v>162</v>
      </c>
      <c r="E221" s="30" t="s">
        <v>168</v>
      </c>
      <c r="F221" s="30">
        <v>1700</v>
      </c>
      <c r="G221" s="30">
        <v>300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41">
        <f t="shared" si="3"/>
        <v>0</v>
      </c>
      <c r="V221" s="30">
        <v>106.4</v>
      </c>
      <c r="W221" s="30">
        <v>61.4</v>
      </c>
    </row>
    <row r="222" spans="1:24" ht="14.25" hidden="1" customHeight="1" x14ac:dyDescent="0.2">
      <c r="A222" s="30"/>
      <c r="B222" s="33" t="s">
        <v>505</v>
      </c>
      <c r="C222" s="30" t="s">
        <v>150</v>
      </c>
      <c r="D222" s="30" t="s">
        <v>162</v>
      </c>
      <c r="E222" s="30" t="s">
        <v>168</v>
      </c>
      <c r="F222" s="30">
        <v>1700</v>
      </c>
      <c r="G222" s="30">
        <v>300</v>
      </c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41">
        <f t="shared" si="3"/>
        <v>0</v>
      </c>
      <c r="V222" s="30">
        <v>106.4</v>
      </c>
      <c r="W222" s="30">
        <v>61.4</v>
      </c>
    </row>
    <row r="223" spans="1:24" ht="14.25" hidden="1" customHeight="1" x14ac:dyDescent="0.2">
      <c r="A223" s="30"/>
      <c r="B223" s="33" t="s">
        <v>502</v>
      </c>
      <c r="C223" s="30" t="s">
        <v>150</v>
      </c>
      <c r="D223" s="30" t="s">
        <v>162</v>
      </c>
      <c r="E223" s="30" t="s">
        <v>168</v>
      </c>
      <c r="F223" s="30">
        <v>1700</v>
      </c>
      <c r="G223" s="30">
        <v>300</v>
      </c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41">
        <f t="shared" si="3"/>
        <v>0</v>
      </c>
      <c r="V223" s="30">
        <v>106.4</v>
      </c>
      <c r="W223" s="30">
        <v>61.4</v>
      </c>
    </row>
    <row r="224" spans="1:24" ht="14.25" hidden="1" customHeight="1" x14ac:dyDescent="0.2">
      <c r="A224" s="30"/>
      <c r="B224" s="33" t="s">
        <v>921</v>
      </c>
      <c r="C224" s="30" t="s">
        <v>150</v>
      </c>
      <c r="D224" s="30" t="s">
        <v>162</v>
      </c>
      <c r="E224" s="30" t="s">
        <v>168</v>
      </c>
      <c r="F224" s="30">
        <v>1700</v>
      </c>
      <c r="G224" s="30">
        <v>300</v>
      </c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41">
        <f t="shared" si="3"/>
        <v>0</v>
      </c>
      <c r="V224" s="30">
        <v>152</v>
      </c>
      <c r="W224" s="30">
        <v>62</v>
      </c>
    </row>
    <row r="225" spans="1:23" ht="14.25" hidden="1" customHeight="1" x14ac:dyDescent="0.2">
      <c r="A225" s="30"/>
      <c r="B225" s="33" t="s">
        <v>506</v>
      </c>
      <c r="C225" s="30" t="s">
        <v>150</v>
      </c>
      <c r="D225" s="30" t="s">
        <v>162</v>
      </c>
      <c r="E225" s="30" t="s">
        <v>168</v>
      </c>
      <c r="F225" s="30">
        <v>1700</v>
      </c>
      <c r="G225" s="30">
        <v>300</v>
      </c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41">
        <f t="shared" si="3"/>
        <v>0</v>
      </c>
      <c r="V225" s="30">
        <v>152</v>
      </c>
      <c r="W225" s="30">
        <v>62</v>
      </c>
    </row>
    <row r="226" spans="1:23" ht="14.25" hidden="1" customHeight="1" x14ac:dyDescent="0.2">
      <c r="A226" s="41"/>
      <c r="B226" s="33" t="s">
        <v>504</v>
      </c>
      <c r="C226" s="30" t="s">
        <v>150</v>
      </c>
      <c r="D226" s="30" t="s">
        <v>162</v>
      </c>
      <c r="E226" s="30" t="s">
        <v>168</v>
      </c>
      <c r="F226" s="30">
        <v>1700</v>
      </c>
      <c r="G226" s="30">
        <v>300</v>
      </c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41"/>
      <c r="S226" s="30"/>
      <c r="T226" s="30"/>
      <c r="U226" s="41">
        <f t="shared" si="3"/>
        <v>0</v>
      </c>
      <c r="V226" s="30">
        <v>152</v>
      </c>
      <c r="W226" s="30">
        <v>62</v>
      </c>
    </row>
    <row r="227" spans="1:23" ht="14.25" hidden="1" customHeight="1" x14ac:dyDescent="0.2">
      <c r="A227" s="41"/>
      <c r="B227" s="33" t="s">
        <v>503</v>
      </c>
      <c r="C227" s="30" t="s">
        <v>150</v>
      </c>
      <c r="D227" s="30" t="s">
        <v>162</v>
      </c>
      <c r="E227" s="30" t="s">
        <v>168</v>
      </c>
      <c r="F227" s="30">
        <v>1700</v>
      </c>
      <c r="G227" s="30">
        <v>300</v>
      </c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41">
        <f t="shared" si="3"/>
        <v>0</v>
      </c>
      <c r="V227" s="30">
        <v>152</v>
      </c>
      <c r="W227" s="30">
        <v>62</v>
      </c>
    </row>
    <row r="228" spans="1:23" ht="14.25" hidden="1" customHeight="1" x14ac:dyDescent="0.2">
      <c r="B228" s="33" t="s">
        <v>473</v>
      </c>
      <c r="C228" s="30" t="s">
        <v>150</v>
      </c>
      <c r="D228" s="30" t="s">
        <v>162</v>
      </c>
      <c r="E228" s="30" t="s">
        <v>168</v>
      </c>
      <c r="F228" s="30">
        <v>1700</v>
      </c>
      <c r="G228" s="30">
        <v>400</v>
      </c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8">
        <v>1739.35</v>
      </c>
      <c r="S228" s="30">
        <v>1</v>
      </c>
      <c r="T228" s="30" t="s">
        <v>166</v>
      </c>
      <c r="U228" s="41">
        <f t="shared" si="3"/>
        <v>0</v>
      </c>
      <c r="V228" s="30">
        <v>106.4</v>
      </c>
      <c r="W228" s="30">
        <v>61.4</v>
      </c>
    </row>
    <row r="229" spans="1:23" ht="14.25" hidden="1" customHeight="1" x14ac:dyDescent="0.2">
      <c r="B229" s="33" t="s">
        <v>507</v>
      </c>
      <c r="C229" s="30" t="s">
        <v>150</v>
      </c>
      <c r="D229" s="30" t="s">
        <v>162</v>
      </c>
      <c r="E229" s="30" t="s">
        <v>168</v>
      </c>
      <c r="F229" s="30">
        <v>1700</v>
      </c>
      <c r="G229" s="41">
        <v>450</v>
      </c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41"/>
      <c r="S229" s="30"/>
      <c r="T229" s="30"/>
      <c r="U229" s="41">
        <f t="shared" si="3"/>
        <v>0</v>
      </c>
      <c r="V229" s="30">
        <v>172</v>
      </c>
      <c r="W229" s="30">
        <v>89</v>
      </c>
    </row>
    <row r="230" spans="1:23" ht="14.25" hidden="1" customHeight="1" x14ac:dyDescent="0.2">
      <c r="B230" s="33" t="s">
        <v>922</v>
      </c>
      <c r="C230" s="30" t="s">
        <v>150</v>
      </c>
      <c r="D230" s="30" t="s">
        <v>162</v>
      </c>
      <c r="E230" s="30" t="s">
        <v>168</v>
      </c>
      <c r="F230" s="30">
        <v>1700</v>
      </c>
      <c r="G230" s="30">
        <v>450</v>
      </c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41">
        <f t="shared" si="3"/>
        <v>0</v>
      </c>
      <c r="V230" s="30">
        <v>152</v>
      </c>
      <c r="W230" s="30">
        <v>62</v>
      </c>
    </row>
    <row r="231" spans="1:23" ht="14.25" hidden="1" customHeight="1" x14ac:dyDescent="0.2">
      <c r="B231" s="40" t="s">
        <v>471</v>
      </c>
      <c r="C231" s="30" t="s">
        <v>150</v>
      </c>
      <c r="D231" s="30" t="s">
        <v>162</v>
      </c>
      <c r="E231" s="30" t="s">
        <v>975</v>
      </c>
      <c r="F231" s="30">
        <v>1700</v>
      </c>
      <c r="G231" s="40">
        <v>450</v>
      </c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8">
        <v>1805.2</v>
      </c>
      <c r="S231" s="30">
        <v>1</v>
      </c>
      <c r="T231" s="30" t="s">
        <v>166</v>
      </c>
      <c r="U231" s="41">
        <f t="shared" si="3"/>
        <v>0</v>
      </c>
      <c r="V231" s="30">
        <v>152</v>
      </c>
      <c r="W231" s="30">
        <v>62</v>
      </c>
    </row>
    <row r="232" spans="1:23" ht="14.25" hidden="1" customHeight="1" x14ac:dyDescent="0.2">
      <c r="B232" s="33" t="s">
        <v>923</v>
      </c>
      <c r="C232" s="30" t="s">
        <v>150</v>
      </c>
      <c r="D232" s="30" t="s">
        <v>162</v>
      </c>
      <c r="E232" s="30" t="s">
        <v>168</v>
      </c>
      <c r="F232" s="30">
        <v>1700</v>
      </c>
      <c r="G232" s="30">
        <v>450</v>
      </c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41">
        <f t="shared" si="3"/>
        <v>0</v>
      </c>
      <c r="V232" s="30">
        <v>152</v>
      </c>
      <c r="W232" s="30">
        <v>62</v>
      </c>
    </row>
    <row r="233" spans="1:23" ht="14.25" hidden="1" customHeight="1" x14ac:dyDescent="0.2">
      <c r="B233" s="41" t="s">
        <v>976</v>
      </c>
      <c r="C233" s="30" t="s">
        <v>150</v>
      </c>
      <c r="D233" s="30" t="s">
        <v>162</v>
      </c>
      <c r="E233" s="30" t="s">
        <v>977</v>
      </c>
      <c r="F233" s="30">
        <v>1700</v>
      </c>
      <c r="G233" s="30">
        <v>450</v>
      </c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8">
        <v>1890.87</v>
      </c>
      <c r="S233" s="30">
        <v>1</v>
      </c>
      <c r="T233" s="30" t="s">
        <v>166</v>
      </c>
      <c r="U233" s="41">
        <f t="shared" si="3"/>
        <v>0</v>
      </c>
      <c r="V233" s="30">
        <v>152</v>
      </c>
      <c r="W233" s="30">
        <v>62</v>
      </c>
    </row>
    <row r="234" spans="1:23" ht="14.25" hidden="1" customHeight="1" x14ac:dyDescent="0.2">
      <c r="A234" s="30"/>
      <c r="B234" s="33" t="s">
        <v>508</v>
      </c>
      <c r="C234" s="30" t="s">
        <v>150</v>
      </c>
      <c r="D234" s="30" t="s">
        <v>162</v>
      </c>
      <c r="E234" s="30" t="s">
        <v>168</v>
      </c>
      <c r="F234" s="30">
        <v>1700</v>
      </c>
      <c r="G234" s="30">
        <v>500</v>
      </c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41">
        <f t="shared" si="3"/>
        <v>0</v>
      </c>
      <c r="V234" s="30">
        <v>106.4</v>
      </c>
      <c r="W234" s="30">
        <v>61.4</v>
      </c>
    </row>
    <row r="235" spans="1:23" ht="14.25" hidden="1" customHeight="1" x14ac:dyDescent="0.2">
      <c r="A235" s="30"/>
      <c r="B235" s="33" t="s">
        <v>924</v>
      </c>
      <c r="C235" s="30" t="s">
        <v>150</v>
      </c>
      <c r="D235" s="30" t="s">
        <v>162</v>
      </c>
      <c r="E235" s="30" t="s">
        <v>168</v>
      </c>
      <c r="F235" s="30">
        <v>1700</v>
      </c>
      <c r="G235" s="30">
        <v>600</v>
      </c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41">
        <f t="shared" si="3"/>
        <v>0</v>
      </c>
      <c r="V235" s="30">
        <v>130</v>
      </c>
      <c r="W235" s="30">
        <v>140</v>
      </c>
    </row>
    <row r="236" spans="1:23" ht="14.25" hidden="1" customHeight="1" x14ac:dyDescent="0.2">
      <c r="A236" s="30"/>
      <c r="B236" s="33" t="s">
        <v>925</v>
      </c>
      <c r="C236" s="30" t="s">
        <v>150</v>
      </c>
      <c r="D236" s="30" t="s">
        <v>162</v>
      </c>
      <c r="E236" s="30" t="s">
        <v>168</v>
      </c>
      <c r="F236" s="30">
        <v>1700</v>
      </c>
      <c r="G236" s="30">
        <v>600</v>
      </c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41">
        <f t="shared" si="3"/>
        <v>0</v>
      </c>
      <c r="V236" s="30">
        <v>152</v>
      </c>
      <c r="W236" s="30">
        <v>62</v>
      </c>
    </row>
    <row r="237" spans="1:23" ht="14.25" hidden="1" customHeight="1" x14ac:dyDescent="0.2">
      <c r="A237" s="30"/>
      <c r="B237" s="33" t="s">
        <v>509</v>
      </c>
      <c r="C237" s="30" t="s">
        <v>150</v>
      </c>
      <c r="D237" s="30" t="s">
        <v>162</v>
      </c>
      <c r="E237" s="30" t="s">
        <v>168</v>
      </c>
      <c r="F237" s="30">
        <v>1700</v>
      </c>
      <c r="G237" s="30">
        <v>600</v>
      </c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41">
        <f t="shared" si="3"/>
        <v>0</v>
      </c>
      <c r="V237" s="30">
        <v>152</v>
      </c>
      <c r="W237" s="30">
        <v>62</v>
      </c>
    </row>
    <row r="238" spans="1:23" ht="14.25" hidden="1" customHeight="1" x14ac:dyDescent="0.2">
      <c r="A238" s="30"/>
      <c r="B238" s="33" t="s">
        <v>926</v>
      </c>
      <c r="C238" s="30" t="s">
        <v>150</v>
      </c>
      <c r="D238" s="30" t="s">
        <v>162</v>
      </c>
      <c r="E238" s="30" t="s">
        <v>168</v>
      </c>
      <c r="F238" s="30">
        <v>1700</v>
      </c>
      <c r="G238" s="30">
        <v>600</v>
      </c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41">
        <f t="shared" si="3"/>
        <v>0</v>
      </c>
      <c r="V238" s="30">
        <v>152</v>
      </c>
      <c r="W238" s="30">
        <v>62</v>
      </c>
    </row>
    <row r="239" spans="1:23" ht="14.25" hidden="1" customHeight="1" x14ac:dyDescent="0.2">
      <c r="A239" s="30"/>
      <c r="B239" s="33" t="s">
        <v>510</v>
      </c>
      <c r="C239" s="30" t="s">
        <v>150</v>
      </c>
      <c r="D239" s="30" t="s">
        <v>162</v>
      </c>
      <c r="E239" s="30" t="s">
        <v>168</v>
      </c>
      <c r="F239" s="30">
        <v>1700</v>
      </c>
      <c r="G239" s="30">
        <v>600</v>
      </c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41">
        <f t="shared" si="3"/>
        <v>0</v>
      </c>
      <c r="V239" s="30">
        <v>152</v>
      </c>
      <c r="W239" s="30">
        <v>62</v>
      </c>
    </row>
    <row r="240" spans="1:23" ht="14.25" hidden="1" customHeight="1" x14ac:dyDescent="0.2">
      <c r="A240" s="30"/>
      <c r="B240" s="33" t="s">
        <v>511</v>
      </c>
      <c r="C240" s="30" t="s">
        <v>150</v>
      </c>
      <c r="D240" s="30" t="s">
        <v>162</v>
      </c>
      <c r="E240" s="30" t="s">
        <v>168</v>
      </c>
      <c r="F240" s="30">
        <v>1700</v>
      </c>
      <c r="G240" s="30">
        <v>650</v>
      </c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41">
        <f t="shared" si="3"/>
        <v>0</v>
      </c>
      <c r="V240" s="30">
        <v>172</v>
      </c>
      <c r="W240" s="30">
        <v>89</v>
      </c>
    </row>
    <row r="241" spans="1:24" ht="14.25" hidden="1" customHeight="1" x14ac:dyDescent="0.2">
      <c r="A241" s="30"/>
      <c r="B241" s="33" t="s">
        <v>512</v>
      </c>
      <c r="C241" s="30" t="s">
        <v>150</v>
      </c>
      <c r="D241" s="30" t="s">
        <v>162</v>
      </c>
      <c r="E241" s="30" t="s">
        <v>168</v>
      </c>
      <c r="F241" s="30">
        <v>1700</v>
      </c>
      <c r="G241" s="30">
        <v>650</v>
      </c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41">
        <f t="shared" si="3"/>
        <v>0</v>
      </c>
      <c r="V241" s="30">
        <v>172</v>
      </c>
      <c r="W241" s="30">
        <v>89</v>
      </c>
    </row>
    <row r="242" spans="1:24" ht="14.25" hidden="1" customHeight="1" x14ac:dyDescent="0.2">
      <c r="A242" s="30"/>
      <c r="B242" s="33" t="s">
        <v>515</v>
      </c>
      <c r="C242" s="30" t="s">
        <v>150</v>
      </c>
      <c r="D242" s="30" t="s">
        <v>162</v>
      </c>
      <c r="E242" s="30" t="s">
        <v>168</v>
      </c>
      <c r="F242" s="30">
        <v>1700</v>
      </c>
      <c r="G242" s="30">
        <v>650</v>
      </c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41">
        <f t="shared" si="3"/>
        <v>0</v>
      </c>
      <c r="V242" s="30">
        <v>172</v>
      </c>
      <c r="W242" s="30">
        <v>89</v>
      </c>
    </row>
    <row r="243" spans="1:24" ht="14.25" hidden="1" customHeight="1" x14ac:dyDescent="0.2">
      <c r="A243" s="30"/>
      <c r="B243" s="33" t="s">
        <v>514</v>
      </c>
      <c r="C243" s="30" t="s">
        <v>150</v>
      </c>
      <c r="D243" s="30" t="s">
        <v>162</v>
      </c>
      <c r="E243" s="30" t="s">
        <v>168</v>
      </c>
      <c r="F243" s="30">
        <v>1700</v>
      </c>
      <c r="G243" s="30">
        <v>650</v>
      </c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41">
        <f t="shared" si="3"/>
        <v>0</v>
      </c>
      <c r="V243" s="30">
        <v>172</v>
      </c>
      <c r="W243" s="30">
        <v>89</v>
      </c>
    </row>
    <row r="244" spans="1:24" ht="14.25" hidden="1" customHeight="1" x14ac:dyDescent="0.2">
      <c r="A244" s="30"/>
      <c r="B244" s="33" t="s">
        <v>513</v>
      </c>
      <c r="C244" s="30" t="s">
        <v>150</v>
      </c>
      <c r="D244" s="30" t="s">
        <v>162</v>
      </c>
      <c r="E244" s="30" t="s">
        <v>168</v>
      </c>
      <c r="F244" s="30">
        <v>1700</v>
      </c>
      <c r="G244" s="30">
        <v>650</v>
      </c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41">
        <f t="shared" si="3"/>
        <v>0</v>
      </c>
      <c r="V244" s="30">
        <v>172</v>
      </c>
      <c r="W244" s="30">
        <v>89</v>
      </c>
    </row>
    <row r="245" spans="1:24" ht="14.25" hidden="1" customHeight="1" x14ac:dyDescent="0.2">
      <c r="A245" s="30"/>
      <c r="B245" s="33" t="s">
        <v>927</v>
      </c>
      <c r="C245" s="30" t="s">
        <v>150</v>
      </c>
      <c r="D245" s="30" t="s">
        <v>162</v>
      </c>
      <c r="E245" s="30" t="s">
        <v>168</v>
      </c>
      <c r="F245" s="30">
        <v>1700</v>
      </c>
      <c r="G245" s="30">
        <v>800</v>
      </c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41"/>
      <c r="S245" s="30"/>
      <c r="T245" s="30"/>
      <c r="U245" s="41">
        <f t="shared" si="3"/>
        <v>0</v>
      </c>
      <c r="V245" s="30">
        <v>130</v>
      </c>
      <c r="W245" s="30">
        <v>140</v>
      </c>
    </row>
    <row r="246" spans="1:24" ht="14.25" hidden="1" customHeight="1" x14ac:dyDescent="0.2">
      <c r="A246" s="30"/>
      <c r="B246" s="33" t="s">
        <v>928</v>
      </c>
      <c r="C246" s="30" t="s">
        <v>150</v>
      </c>
      <c r="D246" s="30" t="s">
        <v>162</v>
      </c>
      <c r="E246" s="30" t="s">
        <v>168</v>
      </c>
      <c r="F246" s="30">
        <v>1700</v>
      </c>
      <c r="G246" s="30">
        <v>800</v>
      </c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41">
        <f t="shared" si="3"/>
        <v>0</v>
      </c>
      <c r="V246" s="30">
        <v>130</v>
      </c>
      <c r="W246" s="30">
        <v>140</v>
      </c>
    </row>
    <row r="247" spans="1:24" x14ac:dyDescent="0.2">
      <c r="A247" s="30" t="s">
        <v>450</v>
      </c>
      <c r="B247" s="33" t="s">
        <v>519</v>
      </c>
      <c r="C247" s="30" t="s">
        <v>150</v>
      </c>
      <c r="D247" s="30" t="s">
        <v>162</v>
      </c>
      <c r="E247" s="30" t="s">
        <v>168</v>
      </c>
      <c r="F247" s="30">
        <v>1700</v>
      </c>
      <c r="G247" s="30">
        <v>1000</v>
      </c>
      <c r="H247" s="30">
        <v>15</v>
      </c>
      <c r="I247" s="30">
        <v>16</v>
      </c>
      <c r="J247" s="30">
        <v>17</v>
      </c>
      <c r="K247" s="30">
        <v>18</v>
      </c>
      <c r="L247" s="30">
        <v>19</v>
      </c>
      <c r="M247" s="30">
        <v>2.4E-2</v>
      </c>
      <c r="N247" s="30">
        <v>8.9999999999999993E-3</v>
      </c>
      <c r="O247" s="30">
        <v>4.8000000000000001E-2</v>
      </c>
      <c r="P247" s="30">
        <v>1.7999999999999999E-2</v>
      </c>
      <c r="Q247" s="30">
        <v>3.0000000000000001E-3</v>
      </c>
      <c r="R247" s="38">
        <v>5143.13</v>
      </c>
      <c r="S247" s="30">
        <v>1</v>
      </c>
      <c r="T247" s="30" t="s">
        <v>166</v>
      </c>
      <c r="U247" s="41">
        <f t="shared" si="3"/>
        <v>0.84550000000000003</v>
      </c>
      <c r="V247" s="30">
        <v>250</v>
      </c>
      <c r="W247" s="30">
        <v>89</v>
      </c>
      <c r="X247" s="1">
        <v>38</v>
      </c>
    </row>
    <row r="248" spans="1:24" ht="14.25" hidden="1" customHeight="1" x14ac:dyDescent="0.2">
      <c r="A248" s="30"/>
      <c r="B248" s="33" t="s">
        <v>516</v>
      </c>
      <c r="C248" s="30" t="s">
        <v>150</v>
      </c>
      <c r="D248" s="30" t="s">
        <v>162</v>
      </c>
      <c r="E248" s="30" t="s">
        <v>168</v>
      </c>
      <c r="F248" s="30">
        <v>1700</v>
      </c>
      <c r="G248" s="30">
        <v>1000</v>
      </c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41">
        <f t="shared" si="3"/>
        <v>0</v>
      </c>
      <c r="V248" s="30">
        <v>250</v>
      </c>
      <c r="W248" s="30">
        <v>89</v>
      </c>
    </row>
    <row r="249" spans="1:24" ht="14.25" hidden="1" customHeight="1" x14ac:dyDescent="0.2">
      <c r="A249" s="41"/>
      <c r="B249" s="33" t="s">
        <v>517</v>
      </c>
      <c r="C249" s="30" t="s">
        <v>150</v>
      </c>
      <c r="D249" s="30" t="s">
        <v>162</v>
      </c>
      <c r="E249" s="30" t="s">
        <v>168</v>
      </c>
      <c r="F249" s="30">
        <v>1700</v>
      </c>
      <c r="G249" s="30">
        <v>1000</v>
      </c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41"/>
      <c r="S249" s="30"/>
      <c r="T249" s="30"/>
      <c r="U249" s="41">
        <f t="shared" si="3"/>
        <v>0</v>
      </c>
      <c r="V249" s="30">
        <v>250</v>
      </c>
      <c r="W249" s="30">
        <v>89</v>
      </c>
    </row>
    <row r="250" spans="1:24" ht="14.25" hidden="1" customHeight="1" x14ac:dyDescent="0.2">
      <c r="A250" s="30"/>
      <c r="B250" s="33" t="s">
        <v>518</v>
      </c>
      <c r="C250" s="30" t="s">
        <v>150</v>
      </c>
      <c r="D250" s="30" t="s">
        <v>162</v>
      </c>
      <c r="E250" s="30" t="s">
        <v>168</v>
      </c>
      <c r="F250" s="30">
        <v>1700</v>
      </c>
      <c r="G250" s="30">
        <v>1000</v>
      </c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41">
        <f t="shared" si="3"/>
        <v>0</v>
      </c>
      <c r="V250" s="30">
        <v>250</v>
      </c>
      <c r="W250" s="30">
        <v>89</v>
      </c>
    </row>
    <row r="251" spans="1:24" ht="14.25" hidden="1" customHeight="1" x14ac:dyDescent="0.2">
      <c r="B251" s="33" t="s">
        <v>472</v>
      </c>
      <c r="C251" s="30" t="s">
        <v>150</v>
      </c>
      <c r="D251" s="30" t="s">
        <v>162</v>
      </c>
      <c r="E251" s="30" t="s">
        <v>168</v>
      </c>
      <c r="F251" s="30">
        <v>1700</v>
      </c>
      <c r="G251" s="30">
        <v>1200</v>
      </c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8">
        <v>6653.65</v>
      </c>
      <c r="S251" s="30">
        <v>1</v>
      </c>
      <c r="T251" s="30" t="s">
        <v>166</v>
      </c>
      <c r="U251" s="41">
        <f t="shared" si="3"/>
        <v>0</v>
      </c>
      <c r="V251" s="30">
        <v>172</v>
      </c>
      <c r="W251" s="30">
        <v>89</v>
      </c>
    </row>
    <row r="252" spans="1:24" ht="14.25" hidden="1" customHeight="1" x14ac:dyDescent="0.2">
      <c r="A252" s="30"/>
      <c r="B252" s="33" t="s">
        <v>929</v>
      </c>
      <c r="C252" s="30" t="s">
        <v>150</v>
      </c>
      <c r="D252" s="30" t="s">
        <v>162</v>
      </c>
      <c r="E252" s="30" t="s">
        <v>168</v>
      </c>
      <c r="F252" s="30">
        <v>1700</v>
      </c>
      <c r="G252" s="30">
        <v>1200</v>
      </c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41">
        <f t="shared" si="3"/>
        <v>0</v>
      </c>
      <c r="V252" s="30">
        <v>130</v>
      </c>
      <c r="W252" s="30">
        <v>140</v>
      </c>
    </row>
    <row r="253" spans="1:24" ht="14.25" hidden="1" customHeight="1" x14ac:dyDescent="0.2">
      <c r="A253" s="30"/>
      <c r="B253" s="33" t="s">
        <v>930</v>
      </c>
      <c r="C253" s="30" t="s">
        <v>150</v>
      </c>
      <c r="D253" s="30" t="s">
        <v>162</v>
      </c>
      <c r="E253" s="30" t="s">
        <v>168</v>
      </c>
      <c r="F253" s="30">
        <v>1700</v>
      </c>
      <c r="G253" s="30">
        <v>1200</v>
      </c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41">
        <f t="shared" si="3"/>
        <v>0</v>
      </c>
      <c r="V253" s="30">
        <v>130</v>
      </c>
      <c r="W253" s="30">
        <v>140</v>
      </c>
    </row>
    <row r="254" spans="1:24" ht="14.25" hidden="1" customHeight="1" x14ac:dyDescent="0.2">
      <c r="A254" s="30"/>
      <c r="B254" s="33" t="s">
        <v>521</v>
      </c>
      <c r="C254" s="30" t="s">
        <v>150</v>
      </c>
      <c r="D254" s="30" t="s">
        <v>162</v>
      </c>
      <c r="E254" s="30" t="s">
        <v>168</v>
      </c>
      <c r="F254" s="30">
        <v>1700</v>
      </c>
      <c r="G254" s="30">
        <v>1400</v>
      </c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41">
        <f t="shared" si="3"/>
        <v>0</v>
      </c>
      <c r="V254" s="30">
        <v>250</v>
      </c>
      <c r="W254" s="30">
        <v>89</v>
      </c>
    </row>
    <row r="255" spans="1:24" ht="14.25" hidden="1" customHeight="1" x14ac:dyDescent="0.2">
      <c r="A255" s="30"/>
      <c r="B255" s="33" t="s">
        <v>520</v>
      </c>
      <c r="C255" s="30" t="s">
        <v>150</v>
      </c>
      <c r="D255" s="30" t="s">
        <v>162</v>
      </c>
      <c r="E255" s="30" t="s">
        <v>168</v>
      </c>
      <c r="F255" s="30">
        <v>1700</v>
      </c>
      <c r="G255" s="30">
        <v>1400</v>
      </c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41">
        <f t="shared" si="3"/>
        <v>0</v>
      </c>
      <c r="V255" s="30">
        <v>250</v>
      </c>
      <c r="W255" s="30">
        <v>89</v>
      </c>
    </row>
    <row r="256" spans="1:24" ht="14.25" hidden="1" customHeight="1" x14ac:dyDescent="0.2">
      <c r="A256" s="30"/>
      <c r="B256" s="33" t="s">
        <v>523</v>
      </c>
      <c r="C256" s="30" t="s">
        <v>150</v>
      </c>
      <c r="D256" s="30" t="s">
        <v>162</v>
      </c>
      <c r="E256" s="30" t="s">
        <v>168</v>
      </c>
      <c r="F256" s="30">
        <v>1700</v>
      </c>
      <c r="G256" s="30">
        <v>1500</v>
      </c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41">
        <f t="shared" si="3"/>
        <v>0</v>
      </c>
      <c r="V256" s="30">
        <v>250</v>
      </c>
      <c r="W256" s="30">
        <v>89</v>
      </c>
    </row>
    <row r="257" spans="1:24" ht="14.25" hidden="1" customHeight="1" x14ac:dyDescent="0.2">
      <c r="A257" s="30"/>
      <c r="B257" s="33" t="s">
        <v>522</v>
      </c>
      <c r="C257" s="30" t="s">
        <v>150</v>
      </c>
      <c r="D257" s="30" t="s">
        <v>162</v>
      </c>
      <c r="E257" s="30" t="s">
        <v>168</v>
      </c>
      <c r="F257" s="30">
        <v>1700</v>
      </c>
      <c r="G257" s="30">
        <v>1500</v>
      </c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41">
        <f t="shared" si="3"/>
        <v>0</v>
      </c>
      <c r="V257" s="30">
        <v>250</v>
      </c>
      <c r="W257" s="30">
        <v>89</v>
      </c>
    </row>
    <row r="258" spans="1:24" ht="14.25" hidden="1" customHeight="1" x14ac:dyDescent="0.2">
      <c r="A258" s="41"/>
      <c r="B258" s="33" t="s">
        <v>524</v>
      </c>
      <c r="C258" s="30" t="s">
        <v>150</v>
      </c>
      <c r="D258" s="30" t="s">
        <v>162</v>
      </c>
      <c r="E258" s="30" t="s">
        <v>168</v>
      </c>
      <c r="F258" s="30">
        <v>1700</v>
      </c>
      <c r="G258" s="30">
        <v>1800</v>
      </c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41">
        <f t="shared" ref="U258:U321" si="4">V258*W258*X258/1000000</f>
        <v>0</v>
      </c>
      <c r="V258" s="30">
        <v>250</v>
      </c>
      <c r="W258" s="30">
        <v>89</v>
      </c>
    </row>
    <row r="259" spans="1:24" ht="14.25" hidden="1" customHeight="1" x14ac:dyDescent="0.2">
      <c r="A259" s="39"/>
      <c r="B259" s="33" t="s">
        <v>525</v>
      </c>
      <c r="C259" s="30" t="s">
        <v>150</v>
      </c>
      <c r="D259" s="30" t="s">
        <v>162</v>
      </c>
      <c r="E259" s="30" t="s">
        <v>168</v>
      </c>
      <c r="F259" s="30">
        <v>1700</v>
      </c>
      <c r="G259" s="30">
        <v>1800</v>
      </c>
      <c r="H259" s="30"/>
      <c r="I259" s="30"/>
      <c r="J259" s="30"/>
      <c r="K259" s="30"/>
      <c r="L259" s="30"/>
      <c r="M259" s="30"/>
      <c r="N259" s="30"/>
      <c r="O259" s="30"/>
      <c r="P259" s="30"/>
      <c r="Q259" s="41"/>
      <c r="R259" s="41"/>
      <c r="S259" s="30"/>
      <c r="T259" s="30"/>
      <c r="U259" s="41">
        <f t="shared" si="4"/>
        <v>0</v>
      </c>
      <c r="V259" s="30">
        <v>250</v>
      </c>
      <c r="W259" s="30">
        <v>89</v>
      </c>
    </row>
    <row r="260" spans="1:24" ht="14.25" hidden="1" customHeight="1" x14ac:dyDescent="0.2">
      <c r="B260" s="33" t="s">
        <v>465</v>
      </c>
      <c r="C260" s="30" t="s">
        <v>150</v>
      </c>
      <c r="D260" s="30" t="s">
        <v>162</v>
      </c>
      <c r="E260" s="30" t="s">
        <v>168</v>
      </c>
      <c r="F260" s="30">
        <v>3300</v>
      </c>
      <c r="G260" s="30">
        <v>450</v>
      </c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>
        <v>0</v>
      </c>
      <c r="S260" s="30"/>
      <c r="T260" s="30"/>
      <c r="U260" s="41">
        <f t="shared" si="4"/>
        <v>0</v>
      </c>
      <c r="V260" s="30">
        <v>140</v>
      </c>
      <c r="W260" s="30">
        <v>99.8</v>
      </c>
    </row>
    <row r="261" spans="1:24" x14ac:dyDescent="0.2">
      <c r="A261" s="30" t="s">
        <v>450</v>
      </c>
      <c r="B261" s="44" t="s">
        <v>466</v>
      </c>
      <c r="C261" s="30" t="s">
        <v>150</v>
      </c>
      <c r="D261" s="30" t="s">
        <v>162</v>
      </c>
      <c r="E261" s="43" t="s">
        <v>168</v>
      </c>
      <c r="F261" s="30">
        <v>3300</v>
      </c>
      <c r="G261" s="30">
        <v>450</v>
      </c>
      <c r="H261" s="30">
        <v>100</v>
      </c>
      <c r="I261" s="30">
        <v>101</v>
      </c>
      <c r="J261" s="30">
        <v>102</v>
      </c>
      <c r="K261" s="30">
        <v>103</v>
      </c>
      <c r="L261" s="30">
        <v>104</v>
      </c>
      <c r="M261" s="30">
        <v>2.8400000000000002E-2</v>
      </c>
      <c r="N261" s="30">
        <v>2.4899999999999999E-2</v>
      </c>
      <c r="O261" s="30">
        <v>4.5499999999999999E-2</v>
      </c>
      <c r="P261" s="30">
        <v>2.5000000000000001E-2</v>
      </c>
      <c r="Q261" s="36">
        <v>0.01</v>
      </c>
      <c r="R261" s="38">
        <v>8390.93</v>
      </c>
      <c r="S261" s="30">
        <v>1</v>
      </c>
      <c r="T261" s="30" t="s">
        <v>166</v>
      </c>
      <c r="U261" s="41">
        <f t="shared" si="4"/>
        <v>0.55888000000000004</v>
      </c>
      <c r="V261" s="30">
        <v>140</v>
      </c>
      <c r="W261" s="30">
        <v>99.8</v>
      </c>
      <c r="X261" s="1">
        <v>40</v>
      </c>
    </row>
    <row r="262" spans="1:24" ht="14.25" hidden="1" customHeight="1" x14ac:dyDescent="0.2">
      <c r="A262" s="30"/>
      <c r="B262" s="33" t="s">
        <v>535</v>
      </c>
      <c r="C262" s="30" t="s">
        <v>150</v>
      </c>
      <c r="D262" s="30" t="s">
        <v>162</v>
      </c>
      <c r="E262" s="30" t="s">
        <v>529</v>
      </c>
      <c r="F262" s="30">
        <v>600</v>
      </c>
      <c r="G262" s="30">
        <v>75</v>
      </c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41">
        <f t="shared" si="4"/>
        <v>0</v>
      </c>
      <c r="V262" s="30">
        <v>48</v>
      </c>
      <c r="W262" s="30">
        <v>33.799999999999997</v>
      </c>
    </row>
    <row r="263" spans="1:24" ht="14.25" hidden="1" customHeight="1" x14ac:dyDescent="0.2">
      <c r="A263" s="30"/>
      <c r="B263" s="33" t="s">
        <v>588</v>
      </c>
      <c r="C263" s="30" t="s">
        <v>150</v>
      </c>
      <c r="D263" s="30" t="s">
        <v>162</v>
      </c>
      <c r="E263" s="30" t="s">
        <v>529</v>
      </c>
      <c r="F263" s="30">
        <v>650</v>
      </c>
      <c r="G263" s="30">
        <v>50</v>
      </c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41">
        <f t="shared" si="4"/>
        <v>0</v>
      </c>
      <c r="V263" s="30">
        <v>48</v>
      </c>
      <c r="W263" s="30">
        <v>33.799999999999997</v>
      </c>
    </row>
    <row r="264" spans="1:24" ht="14.25" hidden="1" customHeight="1" x14ac:dyDescent="0.2">
      <c r="A264" s="30"/>
      <c r="B264" s="33" t="s">
        <v>589</v>
      </c>
      <c r="C264" s="30" t="s">
        <v>150</v>
      </c>
      <c r="D264" s="30" t="s">
        <v>162</v>
      </c>
      <c r="E264" s="30" t="s">
        <v>529</v>
      </c>
      <c r="F264" s="30">
        <v>650</v>
      </c>
      <c r="G264" s="30">
        <v>75</v>
      </c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41">
        <f t="shared" si="4"/>
        <v>0</v>
      </c>
      <c r="V264" s="30">
        <v>48</v>
      </c>
      <c r="W264" s="30">
        <v>33.799999999999997</v>
      </c>
    </row>
    <row r="265" spans="1:24" ht="14.25" hidden="1" customHeight="1" x14ac:dyDescent="0.2">
      <c r="A265" s="30"/>
      <c r="B265" s="33" t="s">
        <v>753</v>
      </c>
      <c r="C265" s="30" t="s">
        <v>150</v>
      </c>
      <c r="D265" s="30" t="s">
        <v>162</v>
      </c>
      <c r="E265" s="30" t="s">
        <v>529</v>
      </c>
      <c r="F265" s="30">
        <v>1200</v>
      </c>
      <c r="G265" s="30">
        <v>50</v>
      </c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41">
        <f t="shared" si="4"/>
        <v>0</v>
      </c>
      <c r="V265" s="30">
        <v>107.5</v>
      </c>
      <c r="W265" s="30">
        <v>45</v>
      </c>
    </row>
    <row r="266" spans="1:24" ht="14.25" hidden="1" customHeight="1" x14ac:dyDescent="0.2">
      <c r="A266" s="30"/>
      <c r="B266" s="33" t="s">
        <v>754</v>
      </c>
      <c r="C266" s="30" t="s">
        <v>150</v>
      </c>
      <c r="D266" s="30" t="s">
        <v>162</v>
      </c>
      <c r="E266" s="30" t="s">
        <v>529</v>
      </c>
      <c r="F266" s="30">
        <v>1200</v>
      </c>
      <c r="G266" s="30">
        <v>50</v>
      </c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41">
        <f t="shared" si="4"/>
        <v>0</v>
      </c>
      <c r="V266" s="30">
        <v>107.5</v>
      </c>
      <c r="W266" s="30">
        <v>45</v>
      </c>
    </row>
    <row r="267" spans="1:24" ht="14.25" hidden="1" customHeight="1" x14ac:dyDescent="0.2">
      <c r="A267" s="30"/>
      <c r="B267" s="33" t="s">
        <v>755</v>
      </c>
      <c r="C267" s="30" t="s">
        <v>150</v>
      </c>
      <c r="D267" s="30" t="s">
        <v>162</v>
      </c>
      <c r="E267" s="30" t="s">
        <v>529</v>
      </c>
      <c r="F267" s="30">
        <v>1200</v>
      </c>
      <c r="G267" s="30">
        <v>75</v>
      </c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41">
        <f t="shared" si="4"/>
        <v>0</v>
      </c>
      <c r="V267" s="30">
        <v>107.5</v>
      </c>
      <c r="W267" s="30">
        <v>45</v>
      </c>
    </row>
    <row r="268" spans="1:24" ht="14.25" hidden="1" customHeight="1" x14ac:dyDescent="0.2">
      <c r="A268" s="30"/>
      <c r="B268" s="33" t="s">
        <v>756</v>
      </c>
      <c r="C268" s="30" t="s">
        <v>150</v>
      </c>
      <c r="D268" s="30" t="s">
        <v>162</v>
      </c>
      <c r="E268" s="30" t="s">
        <v>529</v>
      </c>
      <c r="F268" s="30">
        <v>1200</v>
      </c>
      <c r="G268" s="30">
        <v>75</v>
      </c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41">
        <f t="shared" si="4"/>
        <v>0</v>
      </c>
      <c r="V268" s="30">
        <v>107.5</v>
      </c>
      <c r="W268" s="30">
        <v>45</v>
      </c>
    </row>
    <row r="269" spans="1:24" ht="14.25" hidden="1" customHeight="1" x14ac:dyDescent="0.2">
      <c r="A269" s="30"/>
      <c r="B269" s="33" t="s">
        <v>757</v>
      </c>
      <c r="C269" s="30" t="s">
        <v>150</v>
      </c>
      <c r="D269" s="30" t="s">
        <v>162</v>
      </c>
      <c r="E269" s="30" t="s">
        <v>529</v>
      </c>
      <c r="F269" s="30">
        <v>1200</v>
      </c>
      <c r="G269" s="30">
        <v>100</v>
      </c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41">
        <f t="shared" si="4"/>
        <v>0</v>
      </c>
      <c r="V269" s="30">
        <v>122</v>
      </c>
      <c r="W269" s="30">
        <v>62</v>
      </c>
    </row>
    <row r="270" spans="1:24" ht="14.25" hidden="1" customHeight="1" x14ac:dyDescent="0.2">
      <c r="A270" s="30"/>
      <c r="B270" s="33" t="s">
        <v>758</v>
      </c>
      <c r="C270" s="30" t="s">
        <v>150</v>
      </c>
      <c r="D270" s="30" t="s">
        <v>162</v>
      </c>
      <c r="E270" s="30" t="s">
        <v>529</v>
      </c>
      <c r="F270" s="30">
        <v>1200</v>
      </c>
      <c r="G270" s="30">
        <v>150</v>
      </c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41">
        <f t="shared" si="4"/>
        <v>0</v>
      </c>
      <c r="V270" s="30">
        <v>122</v>
      </c>
      <c r="W270" s="30">
        <v>62</v>
      </c>
    </row>
    <row r="271" spans="1:24" ht="14.25" hidden="1" customHeight="1" x14ac:dyDescent="0.2">
      <c r="A271" s="30"/>
      <c r="B271" s="33" t="s">
        <v>526</v>
      </c>
      <c r="C271" s="30" t="s">
        <v>150</v>
      </c>
      <c r="D271" s="30" t="s">
        <v>162</v>
      </c>
      <c r="E271" s="30" t="s">
        <v>529</v>
      </c>
      <c r="F271" s="30">
        <v>1700</v>
      </c>
      <c r="G271" s="30">
        <v>100</v>
      </c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41">
        <f t="shared" si="4"/>
        <v>0</v>
      </c>
      <c r="V271" s="30">
        <v>152</v>
      </c>
      <c r="W271" s="30">
        <v>62</v>
      </c>
    </row>
    <row r="272" spans="1:24" ht="14.25" hidden="1" customHeight="1" x14ac:dyDescent="0.2">
      <c r="A272" s="30"/>
      <c r="B272" s="33" t="s">
        <v>527</v>
      </c>
      <c r="C272" s="30" t="s">
        <v>150</v>
      </c>
      <c r="D272" s="30" t="s">
        <v>162</v>
      </c>
      <c r="E272" s="30" t="s">
        <v>529</v>
      </c>
      <c r="F272" s="30">
        <v>1700</v>
      </c>
      <c r="G272" s="30">
        <v>150</v>
      </c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41">
        <f t="shared" si="4"/>
        <v>0</v>
      </c>
      <c r="V272" s="30">
        <v>152</v>
      </c>
      <c r="W272" s="30">
        <v>62</v>
      </c>
    </row>
    <row r="273" spans="1:24" ht="14.25" hidden="1" customHeight="1" x14ac:dyDescent="0.2">
      <c r="A273" s="41"/>
      <c r="B273" s="40" t="s">
        <v>528</v>
      </c>
      <c r="C273" s="41" t="s">
        <v>150</v>
      </c>
      <c r="D273" s="41" t="s">
        <v>162</v>
      </c>
      <c r="E273" s="41" t="s">
        <v>529</v>
      </c>
      <c r="F273" s="41">
        <v>1700</v>
      </c>
      <c r="G273" s="41">
        <v>200</v>
      </c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>
        <v>0</v>
      </c>
      <c r="S273" s="41"/>
      <c r="T273" s="29"/>
      <c r="U273" s="41">
        <f t="shared" si="4"/>
        <v>0</v>
      </c>
      <c r="V273" s="41">
        <v>122</v>
      </c>
      <c r="W273" s="41">
        <v>62</v>
      </c>
    </row>
    <row r="274" spans="1:24" ht="14.25" customHeight="1" x14ac:dyDescent="0.2">
      <c r="A274" s="41" t="s">
        <v>450</v>
      </c>
      <c r="B274" s="40" t="s">
        <v>1048</v>
      </c>
      <c r="C274" s="41" t="s">
        <v>150</v>
      </c>
      <c r="D274" s="41" t="s">
        <v>162</v>
      </c>
      <c r="E274" s="41" t="s">
        <v>529</v>
      </c>
      <c r="F274" s="41">
        <v>1700</v>
      </c>
      <c r="G274" s="41">
        <v>250</v>
      </c>
      <c r="H274" s="41">
        <v>133</v>
      </c>
      <c r="I274" s="41">
        <v>134</v>
      </c>
      <c r="J274" s="41">
        <v>135</v>
      </c>
      <c r="K274" s="41">
        <v>136</v>
      </c>
      <c r="L274" s="41">
        <v>137</v>
      </c>
      <c r="M274" s="41">
        <v>0.10100000000000001</v>
      </c>
      <c r="N274" s="41">
        <v>0.08</v>
      </c>
      <c r="O274" s="41">
        <v>0.215</v>
      </c>
      <c r="P274" s="41">
        <v>0.126</v>
      </c>
      <c r="Q274" s="36">
        <v>0.01</v>
      </c>
      <c r="R274" s="38">
        <v>1502.27</v>
      </c>
      <c r="S274" s="41">
        <v>30</v>
      </c>
      <c r="T274" s="51" t="s">
        <v>166</v>
      </c>
      <c r="U274" s="41">
        <f t="shared" si="4"/>
        <v>0.19475000000000001</v>
      </c>
      <c r="V274" s="41">
        <v>152</v>
      </c>
      <c r="W274" s="41">
        <v>62.5</v>
      </c>
      <c r="X274" s="1">
        <v>20.5</v>
      </c>
    </row>
    <row r="275" spans="1:24" ht="14.25" hidden="1" customHeight="1" x14ac:dyDescent="0.2">
      <c r="B275" s="31" t="s">
        <v>536</v>
      </c>
      <c r="C275" s="1" t="s">
        <v>150</v>
      </c>
      <c r="D275" s="1" t="s">
        <v>162</v>
      </c>
      <c r="E275" s="1" t="s">
        <v>967</v>
      </c>
      <c r="F275" s="1">
        <v>600</v>
      </c>
      <c r="G275" s="1">
        <v>10</v>
      </c>
      <c r="S275" s="1">
        <v>1</v>
      </c>
      <c r="T275" s="29" t="s">
        <v>166</v>
      </c>
      <c r="U275" s="41">
        <f t="shared" si="4"/>
        <v>0</v>
      </c>
      <c r="V275" s="1">
        <v>48</v>
      </c>
      <c r="W275" s="1">
        <v>33.799999999999997</v>
      </c>
    </row>
    <row r="276" spans="1:24" ht="14.25" hidden="1" customHeight="1" x14ac:dyDescent="0.2">
      <c r="B276" s="31" t="s">
        <v>537</v>
      </c>
      <c r="C276" s="1" t="s">
        <v>150</v>
      </c>
      <c r="D276" s="1" t="s">
        <v>162</v>
      </c>
      <c r="E276" s="1" t="s">
        <v>967</v>
      </c>
      <c r="F276" s="1">
        <v>600</v>
      </c>
      <c r="G276" s="1">
        <v>10</v>
      </c>
      <c r="S276" s="1">
        <v>1</v>
      </c>
      <c r="T276" s="41" t="s">
        <v>166</v>
      </c>
      <c r="U276" s="41">
        <f t="shared" si="4"/>
        <v>0</v>
      </c>
      <c r="V276" s="1">
        <v>48</v>
      </c>
      <c r="W276" s="1">
        <v>33.799999999999997</v>
      </c>
    </row>
    <row r="277" spans="1:24" ht="14.25" hidden="1" customHeight="1" x14ac:dyDescent="0.2">
      <c r="B277" s="31" t="s">
        <v>538</v>
      </c>
      <c r="C277" s="1" t="s">
        <v>150</v>
      </c>
      <c r="D277" s="1" t="s">
        <v>162</v>
      </c>
      <c r="E277" s="1" t="s">
        <v>967</v>
      </c>
      <c r="F277" s="1">
        <v>600</v>
      </c>
      <c r="G277" s="1">
        <v>15</v>
      </c>
      <c r="S277" s="1">
        <v>1</v>
      </c>
      <c r="T277" s="41" t="s">
        <v>166</v>
      </c>
      <c r="U277" s="41">
        <f t="shared" si="4"/>
        <v>0</v>
      </c>
      <c r="V277" s="1">
        <v>48</v>
      </c>
      <c r="W277" s="1">
        <v>33.799999999999997</v>
      </c>
    </row>
    <row r="278" spans="1:24" ht="14.25" hidden="1" customHeight="1" x14ac:dyDescent="0.2">
      <c r="B278" s="31" t="s">
        <v>539</v>
      </c>
      <c r="C278" s="1" t="s">
        <v>150</v>
      </c>
      <c r="D278" s="1" t="s">
        <v>162</v>
      </c>
      <c r="E278" s="1" t="s">
        <v>967</v>
      </c>
      <c r="F278" s="1">
        <v>600</v>
      </c>
      <c r="G278" s="1">
        <v>15</v>
      </c>
      <c r="U278" s="41">
        <f t="shared" si="4"/>
        <v>0</v>
      </c>
      <c r="V278" s="1">
        <v>48</v>
      </c>
      <c r="W278" s="1">
        <v>33.799999999999997</v>
      </c>
    </row>
    <row r="279" spans="1:24" ht="14.25" hidden="1" customHeight="1" x14ac:dyDescent="0.2">
      <c r="B279" s="31" t="s">
        <v>540</v>
      </c>
      <c r="C279" s="1" t="s">
        <v>150</v>
      </c>
      <c r="D279" s="1" t="s">
        <v>162</v>
      </c>
      <c r="E279" s="1" t="s">
        <v>967</v>
      </c>
      <c r="F279" s="1">
        <v>600</v>
      </c>
      <c r="G279" s="1">
        <v>20</v>
      </c>
      <c r="U279" s="41">
        <f t="shared" si="4"/>
        <v>0</v>
      </c>
      <c r="V279" s="1">
        <v>48</v>
      </c>
      <c r="W279" s="1">
        <v>33.799999999999997</v>
      </c>
    </row>
    <row r="280" spans="1:24" ht="14.25" hidden="1" customHeight="1" x14ac:dyDescent="0.2">
      <c r="B280" s="31" t="s">
        <v>541</v>
      </c>
      <c r="C280" s="1" t="s">
        <v>150</v>
      </c>
      <c r="D280" s="1" t="s">
        <v>162</v>
      </c>
      <c r="E280" s="1" t="s">
        <v>967</v>
      </c>
      <c r="F280" s="1">
        <v>600</v>
      </c>
      <c r="G280" s="1">
        <v>20</v>
      </c>
      <c r="U280" s="41">
        <f t="shared" si="4"/>
        <v>0</v>
      </c>
      <c r="V280" s="1">
        <v>48</v>
      </c>
      <c r="W280" s="1">
        <v>33.799999999999997</v>
      </c>
    </row>
    <row r="281" spans="1:24" ht="14.25" hidden="1" customHeight="1" x14ac:dyDescent="0.2">
      <c r="B281" s="31" t="s">
        <v>542</v>
      </c>
      <c r="C281" s="1" t="s">
        <v>150</v>
      </c>
      <c r="D281" s="1" t="s">
        <v>162</v>
      </c>
      <c r="E281" s="1" t="s">
        <v>967</v>
      </c>
      <c r="F281" s="1">
        <v>600</v>
      </c>
      <c r="G281" s="1">
        <v>20</v>
      </c>
      <c r="U281" s="41">
        <f t="shared" si="4"/>
        <v>0</v>
      </c>
      <c r="V281" s="1">
        <v>48</v>
      </c>
      <c r="W281" s="1">
        <v>33.799999999999997</v>
      </c>
    </row>
    <row r="282" spans="1:24" ht="14.25" hidden="1" customHeight="1" x14ac:dyDescent="0.2">
      <c r="B282" s="31" t="s">
        <v>543</v>
      </c>
      <c r="C282" s="1" t="s">
        <v>150</v>
      </c>
      <c r="D282" s="1" t="s">
        <v>162</v>
      </c>
      <c r="E282" s="1" t="s">
        <v>967</v>
      </c>
      <c r="F282" s="1">
        <v>600</v>
      </c>
      <c r="G282" s="1">
        <v>20</v>
      </c>
      <c r="U282" s="41">
        <f t="shared" si="4"/>
        <v>0</v>
      </c>
      <c r="V282" s="1">
        <v>48</v>
      </c>
      <c r="W282" s="1">
        <v>33.799999999999997</v>
      </c>
    </row>
    <row r="283" spans="1:24" ht="14.25" hidden="1" customHeight="1" x14ac:dyDescent="0.2">
      <c r="B283" s="31" t="s">
        <v>544</v>
      </c>
      <c r="C283" s="1" t="s">
        <v>150</v>
      </c>
      <c r="D283" s="1" t="s">
        <v>162</v>
      </c>
      <c r="E283" s="1" t="s">
        <v>967</v>
      </c>
      <c r="F283" s="1">
        <v>600</v>
      </c>
      <c r="G283" s="1">
        <v>30</v>
      </c>
      <c r="U283" s="41">
        <f t="shared" si="4"/>
        <v>0</v>
      </c>
      <c r="V283" s="1">
        <v>48</v>
      </c>
      <c r="W283" s="1">
        <v>33.799999999999997</v>
      </c>
    </row>
    <row r="284" spans="1:24" ht="14.25" hidden="1" customHeight="1" x14ac:dyDescent="0.2">
      <c r="B284" s="31" t="s">
        <v>545</v>
      </c>
      <c r="C284" s="1" t="s">
        <v>150</v>
      </c>
      <c r="D284" s="1" t="s">
        <v>162</v>
      </c>
      <c r="E284" s="1" t="s">
        <v>967</v>
      </c>
      <c r="F284" s="1">
        <v>600</v>
      </c>
      <c r="G284" s="1">
        <v>30</v>
      </c>
      <c r="U284" s="41">
        <f t="shared" si="4"/>
        <v>0</v>
      </c>
      <c r="V284" s="1">
        <v>48</v>
      </c>
      <c r="W284" s="1">
        <v>33.799999999999997</v>
      </c>
    </row>
    <row r="285" spans="1:24" ht="14.25" hidden="1" customHeight="1" x14ac:dyDescent="0.2">
      <c r="B285" s="31" t="s">
        <v>546</v>
      </c>
      <c r="C285" s="1" t="s">
        <v>150</v>
      </c>
      <c r="D285" s="1" t="s">
        <v>162</v>
      </c>
      <c r="E285" s="1" t="s">
        <v>967</v>
      </c>
      <c r="F285" s="1">
        <v>600</v>
      </c>
      <c r="G285" s="1">
        <v>30</v>
      </c>
      <c r="U285" s="41">
        <f t="shared" si="4"/>
        <v>0</v>
      </c>
      <c r="V285" s="1">
        <v>48</v>
      </c>
      <c r="W285" s="1">
        <v>33.799999999999997</v>
      </c>
    </row>
    <row r="286" spans="1:24" ht="14.25" hidden="1" customHeight="1" x14ac:dyDescent="0.2">
      <c r="B286" s="31" t="s">
        <v>547</v>
      </c>
      <c r="C286" s="1" t="s">
        <v>150</v>
      </c>
      <c r="D286" s="1" t="s">
        <v>162</v>
      </c>
      <c r="E286" s="1" t="s">
        <v>967</v>
      </c>
      <c r="F286" s="1">
        <v>600</v>
      </c>
      <c r="G286" s="1">
        <v>50</v>
      </c>
      <c r="U286" s="41">
        <f t="shared" si="4"/>
        <v>0</v>
      </c>
      <c r="V286" s="1">
        <v>56.7</v>
      </c>
      <c r="W286" s="1">
        <v>48</v>
      </c>
    </row>
    <row r="287" spans="1:24" ht="14.25" hidden="1" customHeight="1" x14ac:dyDescent="0.2">
      <c r="B287" s="31" t="s">
        <v>548</v>
      </c>
      <c r="C287" s="1" t="s">
        <v>150</v>
      </c>
      <c r="D287" s="1" t="s">
        <v>162</v>
      </c>
      <c r="E287" s="1" t="s">
        <v>967</v>
      </c>
      <c r="F287" s="1">
        <v>600</v>
      </c>
      <c r="G287" s="1">
        <v>50</v>
      </c>
      <c r="U287" s="41">
        <f t="shared" si="4"/>
        <v>0</v>
      </c>
      <c r="V287" s="1">
        <v>56.7</v>
      </c>
      <c r="W287" s="1">
        <v>48</v>
      </c>
    </row>
    <row r="288" spans="1:24" ht="14.25" hidden="1" customHeight="1" x14ac:dyDescent="0.2">
      <c r="B288" s="31" t="s">
        <v>759</v>
      </c>
      <c r="C288" s="1" t="s">
        <v>150</v>
      </c>
      <c r="D288" s="1" t="s">
        <v>162</v>
      </c>
      <c r="E288" s="1" t="s">
        <v>967</v>
      </c>
      <c r="F288" s="1">
        <v>1200</v>
      </c>
      <c r="G288" s="1">
        <v>6</v>
      </c>
      <c r="U288" s="41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31" t="s">
        <v>760</v>
      </c>
      <c r="C289" s="1" t="s">
        <v>150</v>
      </c>
      <c r="D289" s="1" t="s">
        <v>162</v>
      </c>
      <c r="E289" s="1" t="s">
        <v>967</v>
      </c>
      <c r="F289" s="1">
        <v>1200</v>
      </c>
      <c r="G289" s="1">
        <v>10</v>
      </c>
      <c r="U289" s="41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31" t="s">
        <v>761</v>
      </c>
      <c r="C290" s="1" t="s">
        <v>150</v>
      </c>
      <c r="D290" s="1" t="s">
        <v>162</v>
      </c>
      <c r="E290" s="1" t="s">
        <v>967</v>
      </c>
      <c r="F290" s="1">
        <v>1200</v>
      </c>
      <c r="G290" s="1">
        <v>10</v>
      </c>
      <c r="U290" s="41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31" t="s">
        <v>762</v>
      </c>
      <c r="C291" s="1" t="s">
        <v>150</v>
      </c>
      <c r="D291" s="1" t="s">
        <v>162</v>
      </c>
      <c r="E291" s="1" t="s">
        <v>967</v>
      </c>
      <c r="F291" s="1">
        <v>1200</v>
      </c>
      <c r="G291" s="1">
        <v>10</v>
      </c>
      <c r="U291" s="41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31" t="s">
        <v>763</v>
      </c>
      <c r="C292" s="1" t="s">
        <v>150</v>
      </c>
      <c r="D292" s="1" t="s">
        <v>162</v>
      </c>
      <c r="E292" s="1" t="s">
        <v>967</v>
      </c>
      <c r="F292" s="1">
        <v>1200</v>
      </c>
      <c r="G292" s="1">
        <v>10</v>
      </c>
      <c r="U292" s="41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31" t="s">
        <v>764</v>
      </c>
      <c r="C293" s="1" t="s">
        <v>150</v>
      </c>
      <c r="D293" s="1" t="s">
        <v>162</v>
      </c>
      <c r="E293" s="1" t="s">
        <v>967</v>
      </c>
      <c r="F293" s="1">
        <v>1200</v>
      </c>
      <c r="G293" s="1">
        <v>10</v>
      </c>
      <c r="U293" s="41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31" t="s">
        <v>765</v>
      </c>
      <c r="C294" s="1" t="s">
        <v>150</v>
      </c>
      <c r="D294" s="1" t="s">
        <v>162</v>
      </c>
      <c r="E294" s="1" t="s">
        <v>967</v>
      </c>
      <c r="F294" s="1">
        <v>1200</v>
      </c>
      <c r="G294" s="1">
        <v>10</v>
      </c>
      <c r="U294" s="41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31" t="s">
        <v>766</v>
      </c>
      <c r="C295" s="1" t="s">
        <v>150</v>
      </c>
      <c r="D295" s="1" t="s">
        <v>162</v>
      </c>
      <c r="E295" s="1" t="s">
        <v>967</v>
      </c>
      <c r="F295" s="1">
        <v>1200</v>
      </c>
      <c r="G295" s="1">
        <v>15</v>
      </c>
      <c r="U295" s="41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31" t="s">
        <v>767</v>
      </c>
      <c r="C296" s="1" t="s">
        <v>150</v>
      </c>
      <c r="D296" s="1" t="s">
        <v>162</v>
      </c>
      <c r="E296" s="1" t="s">
        <v>967</v>
      </c>
      <c r="F296" s="1">
        <v>1200</v>
      </c>
      <c r="G296" s="1">
        <v>15</v>
      </c>
      <c r="U296" s="41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31" t="s">
        <v>768</v>
      </c>
      <c r="C297" s="1" t="s">
        <v>150</v>
      </c>
      <c r="D297" s="1" t="s">
        <v>162</v>
      </c>
      <c r="E297" s="1" t="s">
        <v>967</v>
      </c>
      <c r="F297" s="1">
        <v>1200</v>
      </c>
      <c r="G297" s="1">
        <v>15</v>
      </c>
      <c r="U297" s="41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31" t="s">
        <v>769</v>
      </c>
      <c r="C298" s="1" t="s">
        <v>150</v>
      </c>
      <c r="D298" s="1" t="s">
        <v>162</v>
      </c>
      <c r="E298" s="1" t="s">
        <v>967</v>
      </c>
      <c r="F298" s="1">
        <v>1200</v>
      </c>
      <c r="G298" s="1">
        <v>15</v>
      </c>
      <c r="U298" s="41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31" t="s">
        <v>770</v>
      </c>
      <c r="C299" s="1" t="s">
        <v>150</v>
      </c>
      <c r="D299" s="1" t="s">
        <v>162</v>
      </c>
      <c r="E299" s="1" t="s">
        <v>967</v>
      </c>
      <c r="F299" s="1">
        <v>1200</v>
      </c>
      <c r="G299" s="1">
        <v>15</v>
      </c>
      <c r="U299" s="41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31" t="s">
        <v>771</v>
      </c>
      <c r="C300" s="1" t="s">
        <v>150</v>
      </c>
      <c r="D300" s="1" t="s">
        <v>162</v>
      </c>
      <c r="E300" s="1" t="s">
        <v>967</v>
      </c>
      <c r="F300" s="1">
        <v>1200</v>
      </c>
      <c r="G300" s="1">
        <v>15</v>
      </c>
      <c r="U300" s="41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31" t="s">
        <v>772</v>
      </c>
      <c r="C301" s="1" t="s">
        <v>150</v>
      </c>
      <c r="D301" s="1" t="s">
        <v>162</v>
      </c>
      <c r="E301" s="1" t="s">
        <v>967</v>
      </c>
      <c r="F301" s="1">
        <v>1200</v>
      </c>
      <c r="G301" s="1">
        <v>25</v>
      </c>
      <c r="U301" s="41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31" t="s">
        <v>773</v>
      </c>
      <c r="C302" s="1" t="s">
        <v>150</v>
      </c>
      <c r="D302" s="1" t="s">
        <v>162</v>
      </c>
      <c r="E302" s="1" t="s">
        <v>967</v>
      </c>
      <c r="F302" s="1">
        <v>1200</v>
      </c>
      <c r="G302" s="1">
        <v>25</v>
      </c>
      <c r="U302" s="41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31" t="s">
        <v>774</v>
      </c>
      <c r="C303" s="1" t="s">
        <v>150</v>
      </c>
      <c r="D303" s="1" t="s">
        <v>162</v>
      </c>
      <c r="E303" s="1" t="s">
        <v>967</v>
      </c>
      <c r="F303" s="1">
        <v>1200</v>
      </c>
      <c r="G303" s="1">
        <v>25</v>
      </c>
      <c r="U303" s="41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31" t="s">
        <v>775</v>
      </c>
      <c r="C304" s="1" t="s">
        <v>150</v>
      </c>
      <c r="D304" s="1" t="s">
        <v>162</v>
      </c>
      <c r="E304" s="1" t="s">
        <v>967</v>
      </c>
      <c r="F304" s="1">
        <v>1200</v>
      </c>
      <c r="G304" s="1">
        <v>25</v>
      </c>
      <c r="U304" s="41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31" t="s">
        <v>776</v>
      </c>
      <c r="C305" s="1" t="s">
        <v>150</v>
      </c>
      <c r="D305" s="1" t="s">
        <v>162</v>
      </c>
      <c r="E305" s="1" t="s">
        <v>967</v>
      </c>
      <c r="F305" s="1">
        <v>1200</v>
      </c>
      <c r="G305" s="1">
        <v>25</v>
      </c>
      <c r="U305" s="41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31" t="s">
        <v>777</v>
      </c>
      <c r="C306" s="1" t="s">
        <v>150</v>
      </c>
      <c r="D306" s="1" t="s">
        <v>162</v>
      </c>
      <c r="E306" s="1" t="s">
        <v>967</v>
      </c>
      <c r="F306" s="1">
        <v>1200</v>
      </c>
      <c r="G306" s="1">
        <v>35</v>
      </c>
      <c r="U306" s="41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31" t="s">
        <v>778</v>
      </c>
      <c r="C307" s="1" t="s">
        <v>150</v>
      </c>
      <c r="D307" s="1" t="s">
        <v>162</v>
      </c>
      <c r="E307" s="1" t="s">
        <v>967</v>
      </c>
      <c r="F307" s="1">
        <v>1200</v>
      </c>
      <c r="G307" s="1">
        <v>35</v>
      </c>
      <c r="U307" s="41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31" t="s">
        <v>779</v>
      </c>
      <c r="C308" s="1" t="s">
        <v>150</v>
      </c>
      <c r="D308" s="1" t="s">
        <v>162</v>
      </c>
      <c r="E308" s="1" t="s">
        <v>967</v>
      </c>
      <c r="F308" s="1">
        <v>1200</v>
      </c>
      <c r="G308" s="1">
        <v>35</v>
      </c>
      <c r="U308" s="41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31" t="s">
        <v>780</v>
      </c>
      <c r="C309" s="1" t="s">
        <v>150</v>
      </c>
      <c r="D309" s="1" t="s">
        <v>162</v>
      </c>
      <c r="E309" s="1" t="s">
        <v>967</v>
      </c>
      <c r="F309" s="1">
        <v>1200</v>
      </c>
      <c r="G309" s="1">
        <v>35</v>
      </c>
      <c r="U309" s="41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31" t="s">
        <v>549</v>
      </c>
      <c r="C310" s="1" t="s">
        <v>150</v>
      </c>
      <c r="D310" s="1" t="s">
        <v>162</v>
      </c>
      <c r="E310" s="1" t="s">
        <v>968</v>
      </c>
      <c r="F310" s="1">
        <v>600</v>
      </c>
      <c r="G310" s="1">
        <v>30</v>
      </c>
      <c r="U310" s="41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31" t="s">
        <v>550</v>
      </c>
      <c r="C311" s="1" t="s">
        <v>150</v>
      </c>
      <c r="D311" s="1" t="s">
        <v>162</v>
      </c>
      <c r="E311" s="1" t="s">
        <v>968</v>
      </c>
      <c r="F311" s="1">
        <v>600</v>
      </c>
      <c r="G311" s="1">
        <v>50</v>
      </c>
      <c r="U311" s="41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31" t="s">
        <v>551</v>
      </c>
      <c r="C312" s="1" t="s">
        <v>150</v>
      </c>
      <c r="D312" s="1" t="s">
        <v>162</v>
      </c>
      <c r="E312" s="1" t="s">
        <v>968</v>
      </c>
      <c r="F312" s="1">
        <v>600</v>
      </c>
      <c r="G312" s="1">
        <v>75</v>
      </c>
      <c r="U312" s="41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31" t="s">
        <v>552</v>
      </c>
      <c r="C313" s="1" t="s">
        <v>150</v>
      </c>
      <c r="D313" s="1" t="s">
        <v>162</v>
      </c>
      <c r="E313" s="1" t="s">
        <v>968</v>
      </c>
      <c r="F313" s="1">
        <v>600</v>
      </c>
      <c r="G313" s="1">
        <v>100</v>
      </c>
      <c r="U313" s="41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31" t="s">
        <v>590</v>
      </c>
      <c r="C314" s="1" t="s">
        <v>150</v>
      </c>
      <c r="D314" s="1" t="s">
        <v>162</v>
      </c>
      <c r="E314" s="1" t="s">
        <v>968</v>
      </c>
      <c r="F314" s="1">
        <v>650</v>
      </c>
      <c r="G314" s="1">
        <v>50</v>
      </c>
      <c r="U314" s="41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31" t="s">
        <v>591</v>
      </c>
      <c r="C315" s="1" t="s">
        <v>150</v>
      </c>
      <c r="D315" s="1" t="s">
        <v>162</v>
      </c>
      <c r="E315" s="1" t="s">
        <v>968</v>
      </c>
      <c r="F315" s="1">
        <v>650</v>
      </c>
      <c r="G315" s="1">
        <v>50</v>
      </c>
      <c r="U315" s="41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31" t="s">
        <v>592</v>
      </c>
      <c r="C316" s="1" t="s">
        <v>150</v>
      </c>
      <c r="D316" s="1" t="s">
        <v>162</v>
      </c>
      <c r="E316" s="1" t="s">
        <v>968</v>
      </c>
      <c r="F316" s="1">
        <v>650</v>
      </c>
      <c r="G316" s="1">
        <v>75</v>
      </c>
      <c r="U316" s="41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31" t="s">
        <v>593</v>
      </c>
      <c r="C317" s="1" t="s">
        <v>150</v>
      </c>
      <c r="D317" s="1" t="s">
        <v>162</v>
      </c>
      <c r="E317" s="1" t="s">
        <v>968</v>
      </c>
      <c r="F317" s="1">
        <v>650</v>
      </c>
      <c r="G317" s="1">
        <v>100</v>
      </c>
      <c r="U317" s="41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31" t="s">
        <v>594</v>
      </c>
      <c r="C318" s="1" t="s">
        <v>150</v>
      </c>
      <c r="D318" s="1" t="s">
        <v>162</v>
      </c>
      <c r="E318" s="1" t="s">
        <v>968</v>
      </c>
      <c r="F318" s="1">
        <v>650</v>
      </c>
      <c r="G318" s="1">
        <v>100</v>
      </c>
      <c r="U318" s="41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31" t="s">
        <v>595</v>
      </c>
      <c r="C319" s="1" t="s">
        <v>150</v>
      </c>
      <c r="D319" s="1" t="s">
        <v>162</v>
      </c>
      <c r="E319" s="1" t="s">
        <v>968</v>
      </c>
      <c r="F319" s="1">
        <v>650</v>
      </c>
      <c r="G319" s="1">
        <v>150</v>
      </c>
      <c r="U319" s="41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31" t="s">
        <v>596</v>
      </c>
      <c r="C320" s="1" t="s">
        <v>150</v>
      </c>
      <c r="D320" s="1" t="s">
        <v>162</v>
      </c>
      <c r="E320" s="1" t="s">
        <v>968</v>
      </c>
      <c r="F320" s="1">
        <v>650</v>
      </c>
      <c r="G320" s="1">
        <v>150</v>
      </c>
      <c r="U320" s="41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31" t="s">
        <v>781</v>
      </c>
      <c r="C321" s="1" t="s">
        <v>150</v>
      </c>
      <c r="D321" s="1" t="s">
        <v>162</v>
      </c>
      <c r="E321" s="1" t="s">
        <v>968</v>
      </c>
      <c r="F321" s="1">
        <v>1200</v>
      </c>
      <c r="G321" s="1">
        <v>15</v>
      </c>
      <c r="U321" s="41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31" t="s">
        <v>782</v>
      </c>
      <c r="C322" s="1" t="s">
        <v>150</v>
      </c>
      <c r="D322" s="1" t="s">
        <v>162</v>
      </c>
      <c r="E322" s="1" t="s">
        <v>968</v>
      </c>
      <c r="F322" s="1">
        <v>1200</v>
      </c>
      <c r="G322" s="1">
        <v>15</v>
      </c>
      <c r="U322" s="41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31" t="s">
        <v>783</v>
      </c>
      <c r="C323" s="1" t="s">
        <v>150</v>
      </c>
      <c r="D323" s="1" t="s">
        <v>162</v>
      </c>
      <c r="E323" s="1" t="s">
        <v>968</v>
      </c>
      <c r="F323" s="1">
        <v>1200</v>
      </c>
      <c r="G323" s="1">
        <v>15</v>
      </c>
      <c r="U323" s="41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31" t="s">
        <v>784</v>
      </c>
      <c r="C324" s="1" t="s">
        <v>150</v>
      </c>
      <c r="D324" s="1" t="s">
        <v>162</v>
      </c>
      <c r="E324" s="1" t="s">
        <v>968</v>
      </c>
      <c r="F324" s="1">
        <v>1200</v>
      </c>
      <c r="G324" s="1">
        <v>25</v>
      </c>
      <c r="U324" s="41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31" t="s">
        <v>785</v>
      </c>
      <c r="C325" s="1" t="s">
        <v>150</v>
      </c>
      <c r="D325" s="1" t="s">
        <v>162</v>
      </c>
      <c r="E325" s="1" t="s">
        <v>968</v>
      </c>
      <c r="F325" s="1">
        <v>1200</v>
      </c>
      <c r="G325" s="1">
        <v>25</v>
      </c>
      <c r="U325" s="41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31" t="s">
        <v>786</v>
      </c>
      <c r="C326" s="1" t="s">
        <v>150</v>
      </c>
      <c r="D326" s="1" t="s">
        <v>162</v>
      </c>
      <c r="E326" s="1" t="s">
        <v>968</v>
      </c>
      <c r="F326" s="1">
        <v>1200</v>
      </c>
      <c r="G326" s="1">
        <v>25</v>
      </c>
      <c r="U326" s="41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31" t="s">
        <v>787</v>
      </c>
      <c r="C327" s="1" t="s">
        <v>150</v>
      </c>
      <c r="D327" s="1" t="s">
        <v>162</v>
      </c>
      <c r="E327" s="1" t="s">
        <v>968</v>
      </c>
      <c r="F327" s="1">
        <v>1200</v>
      </c>
      <c r="G327" s="1">
        <v>25</v>
      </c>
      <c r="U327" s="41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31" t="s">
        <v>788</v>
      </c>
      <c r="C328" s="1" t="s">
        <v>150</v>
      </c>
      <c r="D328" s="1" t="s">
        <v>162</v>
      </c>
      <c r="E328" s="1" t="s">
        <v>968</v>
      </c>
      <c r="F328" s="1">
        <v>1200</v>
      </c>
      <c r="G328" s="1">
        <v>25</v>
      </c>
      <c r="U328" s="41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31" t="s">
        <v>789</v>
      </c>
      <c r="C329" s="1" t="s">
        <v>150</v>
      </c>
      <c r="D329" s="1" t="s">
        <v>162</v>
      </c>
      <c r="E329" s="1" t="s">
        <v>968</v>
      </c>
      <c r="F329" s="1">
        <v>1200</v>
      </c>
      <c r="G329" s="1">
        <v>25</v>
      </c>
      <c r="U329" s="41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31" t="s">
        <v>790</v>
      </c>
      <c r="C330" s="1" t="s">
        <v>150</v>
      </c>
      <c r="D330" s="1" t="s">
        <v>162</v>
      </c>
      <c r="E330" s="1" t="s">
        <v>968</v>
      </c>
      <c r="F330" s="1">
        <v>1200</v>
      </c>
      <c r="G330" s="1">
        <v>35</v>
      </c>
      <c r="U330" s="41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31" t="s">
        <v>791</v>
      </c>
      <c r="C331" s="1" t="s">
        <v>150</v>
      </c>
      <c r="D331" s="1" t="s">
        <v>162</v>
      </c>
      <c r="E331" s="1" t="s">
        <v>968</v>
      </c>
      <c r="F331" s="1">
        <v>1200</v>
      </c>
      <c r="G331" s="1">
        <v>35</v>
      </c>
      <c r="U331" s="41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31" t="s">
        <v>792</v>
      </c>
      <c r="C332" s="1" t="s">
        <v>150</v>
      </c>
      <c r="D332" s="1" t="s">
        <v>162</v>
      </c>
      <c r="E332" s="1" t="s">
        <v>968</v>
      </c>
      <c r="F332" s="1">
        <v>1200</v>
      </c>
      <c r="G332" s="1">
        <v>35</v>
      </c>
      <c r="U332" s="41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31" t="s">
        <v>793</v>
      </c>
      <c r="C333" s="1" t="s">
        <v>150</v>
      </c>
      <c r="D333" s="1" t="s">
        <v>162</v>
      </c>
      <c r="E333" s="1" t="s">
        <v>968</v>
      </c>
      <c r="F333" s="1">
        <v>1200</v>
      </c>
      <c r="G333" s="1">
        <v>35</v>
      </c>
      <c r="U333" s="41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31" t="s">
        <v>794</v>
      </c>
      <c r="C334" s="1" t="s">
        <v>150</v>
      </c>
      <c r="D334" s="1" t="s">
        <v>162</v>
      </c>
      <c r="E334" s="1" t="s">
        <v>968</v>
      </c>
      <c r="F334" s="1">
        <v>1200</v>
      </c>
      <c r="G334" s="1">
        <v>40</v>
      </c>
      <c r="U334" s="41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31" t="s">
        <v>795</v>
      </c>
      <c r="C335" s="1" t="s">
        <v>150</v>
      </c>
      <c r="D335" s="1" t="s">
        <v>162</v>
      </c>
      <c r="E335" s="1" t="s">
        <v>968</v>
      </c>
      <c r="F335" s="1">
        <v>1200</v>
      </c>
      <c r="G335" s="1">
        <v>40</v>
      </c>
      <c r="U335" s="41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31" t="s">
        <v>796</v>
      </c>
      <c r="C336" s="1" t="s">
        <v>150</v>
      </c>
      <c r="D336" s="1" t="s">
        <v>162</v>
      </c>
      <c r="E336" s="1" t="s">
        <v>968</v>
      </c>
      <c r="F336" s="1">
        <v>1200</v>
      </c>
      <c r="G336" s="1">
        <v>40</v>
      </c>
      <c r="U336" s="41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31" t="s">
        <v>797</v>
      </c>
      <c r="C337" s="1" t="s">
        <v>150</v>
      </c>
      <c r="D337" s="1" t="s">
        <v>162</v>
      </c>
      <c r="E337" s="1" t="s">
        <v>968</v>
      </c>
      <c r="F337" s="1">
        <v>1200</v>
      </c>
      <c r="G337" s="1">
        <v>40</v>
      </c>
      <c r="U337" s="41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31" t="s">
        <v>798</v>
      </c>
      <c r="C338" s="1" t="s">
        <v>150</v>
      </c>
      <c r="D338" s="1" t="s">
        <v>162</v>
      </c>
      <c r="E338" s="1" t="s">
        <v>968</v>
      </c>
      <c r="F338" s="1">
        <v>1200</v>
      </c>
      <c r="G338" s="1">
        <v>50</v>
      </c>
      <c r="U338" s="41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31" t="s">
        <v>799</v>
      </c>
      <c r="C339" s="1" t="s">
        <v>150</v>
      </c>
      <c r="D339" s="1" t="s">
        <v>162</v>
      </c>
      <c r="E339" s="1" t="s">
        <v>968</v>
      </c>
      <c r="F339" s="1">
        <v>1200</v>
      </c>
      <c r="G339" s="1">
        <v>50</v>
      </c>
      <c r="U339" s="41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31" t="s">
        <v>800</v>
      </c>
      <c r="C340" s="1" t="s">
        <v>150</v>
      </c>
      <c r="D340" s="1" t="s">
        <v>162</v>
      </c>
      <c r="E340" s="1" t="s">
        <v>968</v>
      </c>
      <c r="F340" s="1">
        <v>1200</v>
      </c>
      <c r="G340" s="1">
        <v>50</v>
      </c>
      <c r="U340" s="41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31" t="s">
        <v>801</v>
      </c>
      <c r="C341" s="1" t="s">
        <v>150</v>
      </c>
      <c r="D341" s="1" t="s">
        <v>162</v>
      </c>
      <c r="E341" s="1" t="s">
        <v>968</v>
      </c>
      <c r="F341" s="1">
        <v>1200</v>
      </c>
      <c r="G341" s="1">
        <v>50</v>
      </c>
      <c r="U341" s="41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31" t="s">
        <v>802</v>
      </c>
      <c r="C342" s="1" t="s">
        <v>150</v>
      </c>
      <c r="D342" s="1" t="s">
        <v>162</v>
      </c>
      <c r="E342" s="1" t="s">
        <v>968</v>
      </c>
      <c r="F342" s="1">
        <v>1200</v>
      </c>
      <c r="G342" s="1">
        <v>50</v>
      </c>
      <c r="U342" s="41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31" t="s">
        <v>803</v>
      </c>
      <c r="C343" s="1" t="s">
        <v>150</v>
      </c>
      <c r="D343" s="1" t="s">
        <v>162</v>
      </c>
      <c r="E343" s="1" t="s">
        <v>968</v>
      </c>
      <c r="F343" s="1">
        <v>1200</v>
      </c>
      <c r="G343" s="1">
        <v>50</v>
      </c>
      <c r="U343" s="41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31" t="s">
        <v>804</v>
      </c>
      <c r="C344" s="1" t="s">
        <v>150</v>
      </c>
      <c r="D344" s="1" t="s">
        <v>162</v>
      </c>
      <c r="E344" s="1" t="s">
        <v>968</v>
      </c>
      <c r="F344" s="1">
        <v>1200</v>
      </c>
      <c r="G344" s="1">
        <v>50</v>
      </c>
      <c r="U344" s="41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31" t="s">
        <v>805</v>
      </c>
      <c r="C345" s="1" t="s">
        <v>150</v>
      </c>
      <c r="D345" s="1" t="s">
        <v>162</v>
      </c>
      <c r="E345" s="1" t="s">
        <v>968</v>
      </c>
      <c r="F345" s="1">
        <v>1200</v>
      </c>
      <c r="G345" s="1">
        <v>75</v>
      </c>
      <c r="U345" s="41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31" t="s">
        <v>806</v>
      </c>
      <c r="C346" s="1" t="s">
        <v>150</v>
      </c>
      <c r="D346" s="1" t="s">
        <v>162</v>
      </c>
      <c r="E346" s="1" t="s">
        <v>968</v>
      </c>
      <c r="F346" s="1">
        <v>1200</v>
      </c>
      <c r="G346" s="1">
        <v>75</v>
      </c>
      <c r="U346" s="41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31" t="s">
        <v>807</v>
      </c>
      <c r="C347" s="1" t="s">
        <v>150</v>
      </c>
      <c r="D347" s="1" t="s">
        <v>162</v>
      </c>
      <c r="E347" s="1" t="s">
        <v>968</v>
      </c>
      <c r="F347" s="1">
        <v>1200</v>
      </c>
      <c r="G347" s="1">
        <v>75</v>
      </c>
      <c r="U347" s="41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31" t="s">
        <v>808</v>
      </c>
      <c r="C348" s="1" t="s">
        <v>150</v>
      </c>
      <c r="D348" s="1" t="s">
        <v>162</v>
      </c>
      <c r="E348" s="1" t="s">
        <v>968</v>
      </c>
      <c r="F348" s="1">
        <v>1200</v>
      </c>
      <c r="G348" s="1">
        <v>75</v>
      </c>
      <c r="U348" s="41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31" t="s">
        <v>809</v>
      </c>
      <c r="C349" s="1" t="s">
        <v>150</v>
      </c>
      <c r="D349" s="1" t="s">
        <v>162</v>
      </c>
      <c r="E349" s="1" t="s">
        <v>968</v>
      </c>
      <c r="F349" s="1">
        <v>1200</v>
      </c>
      <c r="G349" s="1">
        <v>75</v>
      </c>
      <c r="U349" s="41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31" t="s">
        <v>810</v>
      </c>
      <c r="C350" s="1" t="s">
        <v>150</v>
      </c>
      <c r="D350" s="1" t="s">
        <v>162</v>
      </c>
      <c r="E350" s="1" t="s">
        <v>968</v>
      </c>
      <c r="F350" s="1">
        <v>1200</v>
      </c>
      <c r="G350" s="1">
        <v>75</v>
      </c>
      <c r="U350" s="41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31" t="s">
        <v>811</v>
      </c>
      <c r="C351" s="1" t="s">
        <v>150</v>
      </c>
      <c r="D351" s="1" t="s">
        <v>162</v>
      </c>
      <c r="E351" s="1" t="s">
        <v>968</v>
      </c>
      <c r="F351" s="1">
        <v>1200</v>
      </c>
      <c r="G351" s="1">
        <v>75</v>
      </c>
      <c r="U351" s="41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31" t="s">
        <v>812</v>
      </c>
      <c r="C352" s="1" t="s">
        <v>150</v>
      </c>
      <c r="D352" s="1" t="s">
        <v>162</v>
      </c>
      <c r="E352" s="1" t="s">
        <v>968</v>
      </c>
      <c r="F352" s="1">
        <v>1200</v>
      </c>
      <c r="G352" s="1">
        <v>75</v>
      </c>
      <c r="U352" s="41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31" t="s">
        <v>813</v>
      </c>
      <c r="C353" s="1" t="s">
        <v>150</v>
      </c>
      <c r="D353" s="1" t="s">
        <v>162</v>
      </c>
      <c r="E353" s="1" t="s">
        <v>968</v>
      </c>
      <c r="F353" s="1">
        <v>1200</v>
      </c>
      <c r="G353" s="1">
        <v>75</v>
      </c>
      <c r="U353" s="41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31" t="s">
        <v>814</v>
      </c>
      <c r="C354" s="1" t="s">
        <v>150</v>
      </c>
      <c r="D354" s="1" t="s">
        <v>162</v>
      </c>
      <c r="E354" s="1" t="s">
        <v>968</v>
      </c>
      <c r="F354" s="1">
        <v>1200</v>
      </c>
      <c r="G354" s="1">
        <v>100</v>
      </c>
      <c r="U354" s="41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31" t="s">
        <v>815</v>
      </c>
      <c r="C355" s="1" t="s">
        <v>150</v>
      </c>
      <c r="D355" s="1" t="s">
        <v>162</v>
      </c>
      <c r="E355" s="1" t="s">
        <v>968</v>
      </c>
      <c r="F355" s="1">
        <v>1200</v>
      </c>
      <c r="G355" s="1">
        <v>100</v>
      </c>
      <c r="U355" s="41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31" t="s">
        <v>816</v>
      </c>
      <c r="C356" s="1" t="s">
        <v>150</v>
      </c>
      <c r="D356" s="1" t="s">
        <v>162</v>
      </c>
      <c r="E356" s="1" t="s">
        <v>968</v>
      </c>
      <c r="F356" s="1">
        <v>1200</v>
      </c>
      <c r="G356" s="1">
        <v>150</v>
      </c>
      <c r="U356" s="41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31" t="s">
        <v>817</v>
      </c>
      <c r="C357" s="1" t="s">
        <v>150</v>
      </c>
      <c r="D357" s="1" t="s">
        <v>162</v>
      </c>
      <c r="E357" s="1" t="s">
        <v>968</v>
      </c>
      <c r="F357" s="1">
        <v>1200</v>
      </c>
      <c r="G357" s="1">
        <v>150</v>
      </c>
      <c r="U357" s="41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31" t="s">
        <v>818</v>
      </c>
      <c r="C358" s="1" t="s">
        <v>150</v>
      </c>
      <c r="D358" s="1" t="s">
        <v>162</v>
      </c>
      <c r="E358" s="1" t="s">
        <v>968</v>
      </c>
      <c r="F358" s="1">
        <v>1200</v>
      </c>
      <c r="G358" s="1">
        <v>150</v>
      </c>
      <c r="U358" s="41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31" t="s">
        <v>819</v>
      </c>
      <c r="C359" s="1" t="s">
        <v>150</v>
      </c>
      <c r="D359" s="1" t="s">
        <v>162</v>
      </c>
      <c r="E359" s="1" t="s">
        <v>968</v>
      </c>
      <c r="F359" s="1">
        <v>1200</v>
      </c>
      <c r="G359" s="1">
        <v>150</v>
      </c>
      <c r="U359" s="41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31" t="s">
        <v>931</v>
      </c>
      <c r="C360" s="1" t="s">
        <v>150</v>
      </c>
      <c r="D360" s="1" t="s">
        <v>162</v>
      </c>
      <c r="E360" s="1" t="s">
        <v>968</v>
      </c>
      <c r="F360" s="1">
        <v>1700</v>
      </c>
      <c r="G360" s="1">
        <v>75</v>
      </c>
      <c r="U360" s="41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31" t="s">
        <v>932</v>
      </c>
      <c r="C361" s="1" t="s">
        <v>150</v>
      </c>
      <c r="D361" s="1" t="s">
        <v>162</v>
      </c>
      <c r="E361" s="1" t="s">
        <v>968</v>
      </c>
      <c r="F361" s="1">
        <v>1700</v>
      </c>
      <c r="G361" s="1">
        <v>75</v>
      </c>
      <c r="U361" s="41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30" t="s">
        <v>984</v>
      </c>
      <c r="B362" s="33" t="s">
        <v>820</v>
      </c>
      <c r="C362" s="30" t="s">
        <v>150</v>
      </c>
      <c r="D362" s="30" t="s">
        <v>162</v>
      </c>
      <c r="E362" s="39" t="s">
        <v>991</v>
      </c>
      <c r="F362" s="30">
        <v>1200</v>
      </c>
      <c r="G362" s="30">
        <v>300</v>
      </c>
      <c r="H362" s="30"/>
      <c r="I362" s="30"/>
      <c r="J362" s="30"/>
      <c r="K362" s="30"/>
      <c r="L362" s="30"/>
      <c r="M362" s="30"/>
      <c r="N362" s="30"/>
      <c r="O362" s="30"/>
      <c r="P362" s="30"/>
      <c r="Q362" s="43"/>
      <c r="R362" s="30">
        <v>631.24</v>
      </c>
      <c r="S362" s="30">
        <v>100</v>
      </c>
      <c r="T362" s="30" t="s">
        <v>166</v>
      </c>
      <c r="U362" s="41">
        <f t="shared" si="5"/>
        <v>0</v>
      </c>
      <c r="V362" s="30">
        <v>106.4</v>
      </c>
      <c r="W362" s="30">
        <v>61.4</v>
      </c>
    </row>
    <row r="363" spans="1:23" ht="14.25" hidden="1" customHeight="1" x14ac:dyDescent="0.2">
      <c r="A363" s="30"/>
      <c r="B363" s="33" t="s">
        <v>822</v>
      </c>
      <c r="C363" s="30" t="s">
        <v>150</v>
      </c>
      <c r="D363" s="30" t="s">
        <v>162</v>
      </c>
      <c r="E363" s="30" t="s">
        <v>461</v>
      </c>
      <c r="F363" s="30">
        <v>1200</v>
      </c>
      <c r="G363" s="30">
        <v>400</v>
      </c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41">
        <f t="shared" si="5"/>
        <v>0</v>
      </c>
      <c r="V363" s="30">
        <v>106.4</v>
      </c>
      <c r="W363" s="30">
        <v>61.4</v>
      </c>
    </row>
    <row r="364" spans="1:23" ht="14.25" hidden="1" customHeight="1" x14ac:dyDescent="0.2">
      <c r="A364" s="30"/>
      <c r="B364" s="33" t="s">
        <v>823</v>
      </c>
      <c r="C364" s="30" t="s">
        <v>150</v>
      </c>
      <c r="D364" s="30" t="s">
        <v>162</v>
      </c>
      <c r="E364" s="30" t="s">
        <v>461</v>
      </c>
      <c r="F364" s="30">
        <v>1200</v>
      </c>
      <c r="G364" s="30">
        <v>400</v>
      </c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41">
        <f t="shared" si="5"/>
        <v>0</v>
      </c>
      <c r="V364" s="30">
        <v>106.4</v>
      </c>
      <c r="W364" s="30">
        <v>61.4</v>
      </c>
    </row>
    <row r="365" spans="1:23" ht="14.25" hidden="1" customHeight="1" x14ac:dyDescent="0.2">
      <c r="A365" s="30"/>
      <c r="B365" s="33" t="s">
        <v>824</v>
      </c>
      <c r="C365" s="30" t="s">
        <v>150</v>
      </c>
      <c r="D365" s="30" t="s">
        <v>162</v>
      </c>
      <c r="E365" s="30" t="s">
        <v>461</v>
      </c>
      <c r="F365" s="30">
        <v>1200</v>
      </c>
      <c r="G365" s="30">
        <v>400</v>
      </c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41">
        <f t="shared" si="5"/>
        <v>0</v>
      </c>
      <c r="V365" s="30">
        <v>106.4</v>
      </c>
      <c r="W365" s="30">
        <v>61.4</v>
      </c>
    </row>
    <row r="366" spans="1:23" ht="14.25" hidden="1" customHeight="1" x14ac:dyDescent="0.2">
      <c r="A366" s="30"/>
      <c r="B366" s="33" t="s">
        <v>825</v>
      </c>
      <c r="C366" s="30" t="s">
        <v>150</v>
      </c>
      <c r="D366" s="30" t="s">
        <v>162</v>
      </c>
      <c r="E366" s="30" t="s">
        <v>461</v>
      </c>
      <c r="F366" s="30">
        <v>1200</v>
      </c>
      <c r="G366" s="30">
        <v>400</v>
      </c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41">
        <f t="shared" si="5"/>
        <v>0</v>
      </c>
      <c r="V366" s="30">
        <v>106.4</v>
      </c>
      <c r="W366" s="30">
        <v>61.4</v>
      </c>
    </row>
    <row r="367" spans="1:23" ht="14.25" hidden="1" customHeight="1" x14ac:dyDescent="0.2">
      <c r="A367" s="30"/>
      <c r="B367" s="33" t="s">
        <v>826</v>
      </c>
      <c r="C367" s="30" t="s">
        <v>150</v>
      </c>
      <c r="D367" s="30" t="s">
        <v>162</v>
      </c>
      <c r="E367" s="30" t="s">
        <v>461</v>
      </c>
      <c r="F367" s="30">
        <v>1200</v>
      </c>
      <c r="G367" s="30">
        <v>400</v>
      </c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41">
        <f t="shared" si="5"/>
        <v>0</v>
      </c>
      <c r="V367" s="30">
        <v>106.4</v>
      </c>
      <c r="W367" s="30">
        <v>61.4</v>
      </c>
    </row>
    <row r="368" spans="1:23" ht="14.25" hidden="1" customHeight="1" x14ac:dyDescent="0.2">
      <c r="A368" s="30"/>
      <c r="B368" s="33" t="s">
        <v>827</v>
      </c>
      <c r="C368" s="30" t="s">
        <v>150</v>
      </c>
      <c r="D368" s="30" t="s">
        <v>162</v>
      </c>
      <c r="E368" s="30" t="s">
        <v>461</v>
      </c>
      <c r="F368" s="30">
        <v>1200</v>
      </c>
      <c r="G368" s="30">
        <v>400</v>
      </c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41">
        <f t="shared" si="5"/>
        <v>0</v>
      </c>
      <c r="V368" s="30">
        <v>61.4</v>
      </c>
      <c r="W368" s="30">
        <v>106.4</v>
      </c>
    </row>
    <row r="369" spans="1:23" ht="14.25" hidden="1" customHeight="1" x14ac:dyDescent="0.2">
      <c r="A369" s="30"/>
      <c r="B369" s="33" t="s">
        <v>828</v>
      </c>
      <c r="C369" s="30" t="s">
        <v>150</v>
      </c>
      <c r="D369" s="30" t="s">
        <v>162</v>
      </c>
      <c r="E369" s="30" t="s">
        <v>461</v>
      </c>
      <c r="F369" s="30">
        <v>1200</v>
      </c>
      <c r="G369" s="30">
        <v>600</v>
      </c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41">
        <f t="shared" si="5"/>
        <v>0</v>
      </c>
      <c r="V369" s="30">
        <v>106.4</v>
      </c>
      <c r="W369" s="30">
        <v>61.4</v>
      </c>
    </row>
    <row r="370" spans="1:23" ht="14.25" hidden="1" customHeight="1" x14ac:dyDescent="0.2">
      <c r="A370" s="30"/>
      <c r="B370" s="33" t="s">
        <v>829</v>
      </c>
      <c r="C370" s="30" t="s">
        <v>150</v>
      </c>
      <c r="D370" s="30" t="s">
        <v>162</v>
      </c>
      <c r="E370" s="30" t="s">
        <v>461</v>
      </c>
      <c r="F370" s="30">
        <v>1200</v>
      </c>
      <c r="G370" s="30">
        <v>600</v>
      </c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41">
        <f t="shared" si="5"/>
        <v>0</v>
      </c>
      <c r="V370" s="30">
        <v>106.4</v>
      </c>
      <c r="W370" s="30">
        <v>61.4</v>
      </c>
    </row>
    <row r="371" spans="1:23" ht="14.25" hidden="1" customHeight="1" x14ac:dyDescent="0.2">
      <c r="A371" s="30"/>
      <c r="B371" s="33" t="s">
        <v>830</v>
      </c>
      <c r="C371" s="30" t="s">
        <v>150</v>
      </c>
      <c r="D371" s="30" t="s">
        <v>162</v>
      </c>
      <c r="E371" s="30" t="s">
        <v>461</v>
      </c>
      <c r="F371" s="30">
        <v>1200</v>
      </c>
      <c r="G371" s="30">
        <v>600</v>
      </c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41">
        <f t="shared" si="5"/>
        <v>0</v>
      </c>
      <c r="V371" s="30">
        <v>106.4</v>
      </c>
      <c r="W371" s="30">
        <v>61.4</v>
      </c>
    </row>
    <row r="372" spans="1:23" ht="14.25" hidden="1" customHeight="1" x14ac:dyDescent="0.2">
      <c r="A372" s="30"/>
      <c r="B372" s="33" t="s">
        <v>831</v>
      </c>
      <c r="C372" s="30" t="s">
        <v>150</v>
      </c>
      <c r="D372" s="30" t="s">
        <v>162</v>
      </c>
      <c r="E372" s="30" t="s">
        <v>461</v>
      </c>
      <c r="F372" s="30">
        <v>1200</v>
      </c>
      <c r="G372" s="30">
        <v>600</v>
      </c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41">
        <f t="shared" si="5"/>
        <v>0</v>
      </c>
      <c r="V372" s="30">
        <v>106.4</v>
      </c>
      <c r="W372" s="30">
        <v>61.4</v>
      </c>
    </row>
    <row r="373" spans="1:23" ht="14.25" hidden="1" customHeight="1" x14ac:dyDescent="0.2">
      <c r="A373" s="30"/>
      <c r="B373" s="33" t="s">
        <v>832</v>
      </c>
      <c r="C373" s="30" t="s">
        <v>150</v>
      </c>
      <c r="D373" s="30" t="s">
        <v>162</v>
      </c>
      <c r="E373" s="30" t="s">
        <v>461</v>
      </c>
      <c r="F373" s="30">
        <v>1200</v>
      </c>
      <c r="G373" s="30">
        <v>800</v>
      </c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41">
        <f t="shared" si="5"/>
        <v>0</v>
      </c>
      <c r="V373" s="30">
        <v>106.4</v>
      </c>
      <c r="W373" s="30">
        <v>61.4</v>
      </c>
    </row>
    <row r="374" spans="1:23" ht="14.25" hidden="1" customHeight="1" x14ac:dyDescent="0.2">
      <c r="A374" s="30"/>
      <c r="B374" s="33" t="s">
        <v>833</v>
      </c>
      <c r="C374" s="30" t="s">
        <v>150</v>
      </c>
      <c r="D374" s="30" t="s">
        <v>162</v>
      </c>
      <c r="E374" s="30" t="s">
        <v>461</v>
      </c>
      <c r="F374" s="30">
        <v>1200</v>
      </c>
      <c r="G374" s="30">
        <v>900</v>
      </c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41">
        <f t="shared" si="5"/>
        <v>0</v>
      </c>
      <c r="V374" s="30">
        <v>106.4</v>
      </c>
      <c r="W374" s="30">
        <v>61.4</v>
      </c>
    </row>
    <row r="375" spans="1:23" ht="14.25" hidden="1" customHeight="1" x14ac:dyDescent="0.2">
      <c r="A375" s="30"/>
      <c r="B375" s="33" t="s">
        <v>834</v>
      </c>
      <c r="C375" s="30" t="s">
        <v>150</v>
      </c>
      <c r="D375" s="30" t="s">
        <v>162</v>
      </c>
      <c r="E375" s="30" t="s">
        <v>461</v>
      </c>
      <c r="F375" s="30">
        <v>1200</v>
      </c>
      <c r="G375" s="30">
        <v>900</v>
      </c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41">
        <f t="shared" si="5"/>
        <v>0</v>
      </c>
      <c r="V375" s="30">
        <v>106.4</v>
      </c>
      <c r="W375" s="30">
        <v>61.4</v>
      </c>
    </row>
    <row r="376" spans="1:23" ht="14.25" hidden="1" customHeight="1" x14ac:dyDescent="0.2">
      <c r="A376" s="30"/>
      <c r="B376" s="33" t="s">
        <v>835</v>
      </c>
      <c r="C376" s="30" t="s">
        <v>150</v>
      </c>
      <c r="D376" s="30" t="s">
        <v>162</v>
      </c>
      <c r="E376" s="30" t="s">
        <v>461</v>
      </c>
      <c r="F376" s="30">
        <v>1200</v>
      </c>
      <c r="G376" s="30">
        <v>1200</v>
      </c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41">
        <f t="shared" si="5"/>
        <v>0</v>
      </c>
      <c r="V376" s="30">
        <v>130</v>
      </c>
      <c r="W376" s="30">
        <v>140</v>
      </c>
    </row>
    <row r="377" spans="1:23" ht="14.25" hidden="1" customHeight="1" x14ac:dyDescent="0.2">
      <c r="A377" s="30"/>
      <c r="B377" s="33" t="s">
        <v>836</v>
      </c>
      <c r="C377" s="30" t="s">
        <v>150</v>
      </c>
      <c r="D377" s="30" t="s">
        <v>162</v>
      </c>
      <c r="E377" s="30" t="s">
        <v>461</v>
      </c>
      <c r="F377" s="30">
        <v>1200</v>
      </c>
      <c r="G377" s="30">
        <v>1200</v>
      </c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41">
        <f t="shared" si="5"/>
        <v>0</v>
      </c>
      <c r="V377" s="30">
        <v>130</v>
      </c>
      <c r="W377" s="30">
        <v>140</v>
      </c>
    </row>
    <row r="378" spans="1:23" ht="14.25" hidden="1" customHeight="1" x14ac:dyDescent="0.2">
      <c r="A378" s="30"/>
      <c r="B378" s="33" t="s">
        <v>837</v>
      </c>
      <c r="C378" s="30" t="s">
        <v>150</v>
      </c>
      <c r="D378" s="30" t="s">
        <v>162</v>
      </c>
      <c r="E378" s="30" t="s">
        <v>461</v>
      </c>
      <c r="F378" s="30">
        <v>1200</v>
      </c>
      <c r="G378" s="30">
        <v>1200</v>
      </c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41">
        <f t="shared" si="5"/>
        <v>0</v>
      </c>
      <c r="V378" s="30">
        <v>130</v>
      </c>
      <c r="W378" s="30">
        <v>140</v>
      </c>
    </row>
    <row r="379" spans="1:23" ht="14.25" hidden="1" customHeight="1" x14ac:dyDescent="0.2">
      <c r="A379" s="30"/>
      <c r="B379" s="33" t="s">
        <v>838</v>
      </c>
      <c r="C379" s="30" t="s">
        <v>150</v>
      </c>
      <c r="D379" s="30" t="s">
        <v>162</v>
      </c>
      <c r="E379" s="30" t="s">
        <v>461</v>
      </c>
      <c r="F379" s="30">
        <v>1200</v>
      </c>
      <c r="G379" s="30">
        <v>1600</v>
      </c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41">
        <f t="shared" si="5"/>
        <v>0</v>
      </c>
      <c r="V379" s="30">
        <v>130</v>
      </c>
      <c r="W379" s="30">
        <v>140</v>
      </c>
    </row>
    <row r="380" spans="1:23" ht="14.25" hidden="1" customHeight="1" x14ac:dyDescent="0.2">
      <c r="A380" s="30"/>
      <c r="B380" s="33" t="s">
        <v>839</v>
      </c>
      <c r="C380" s="30" t="s">
        <v>150</v>
      </c>
      <c r="D380" s="30" t="s">
        <v>162</v>
      </c>
      <c r="E380" s="30" t="s">
        <v>461</v>
      </c>
      <c r="F380" s="30">
        <v>1200</v>
      </c>
      <c r="G380" s="30">
        <v>1800</v>
      </c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41">
        <f t="shared" si="5"/>
        <v>0</v>
      </c>
      <c r="V380" s="30">
        <v>190</v>
      </c>
      <c r="W380" s="30">
        <v>140</v>
      </c>
    </row>
    <row r="381" spans="1:23" ht="14.25" hidden="1" customHeight="1" x14ac:dyDescent="0.2">
      <c r="A381" s="30"/>
      <c r="B381" s="33" t="s">
        <v>840</v>
      </c>
      <c r="C381" s="30" t="s">
        <v>150</v>
      </c>
      <c r="D381" s="30" t="s">
        <v>162</v>
      </c>
      <c r="E381" s="30" t="s">
        <v>461</v>
      </c>
      <c r="F381" s="30">
        <v>1200</v>
      </c>
      <c r="G381" s="30">
        <v>1800</v>
      </c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41">
        <f t="shared" si="5"/>
        <v>0</v>
      </c>
      <c r="V381" s="30">
        <v>190</v>
      </c>
      <c r="W381" s="30">
        <v>140</v>
      </c>
    </row>
    <row r="382" spans="1:23" ht="14.25" hidden="1" customHeight="1" x14ac:dyDescent="0.2">
      <c r="A382" s="30"/>
      <c r="B382" s="33" t="s">
        <v>841</v>
      </c>
      <c r="C382" s="30" t="s">
        <v>150</v>
      </c>
      <c r="D382" s="30" t="s">
        <v>162</v>
      </c>
      <c r="E382" s="30" t="s">
        <v>461</v>
      </c>
      <c r="F382" s="30">
        <v>1200</v>
      </c>
      <c r="G382" s="30">
        <v>2400</v>
      </c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41">
        <f t="shared" si="5"/>
        <v>0</v>
      </c>
      <c r="V382" s="30">
        <v>190</v>
      </c>
      <c r="W382" s="30">
        <v>140</v>
      </c>
    </row>
    <row r="383" spans="1:23" ht="14.25" hidden="1" customHeight="1" x14ac:dyDescent="0.2">
      <c r="A383" s="30"/>
      <c r="B383" s="33" t="s">
        <v>842</v>
      </c>
      <c r="C383" s="30" t="s">
        <v>150</v>
      </c>
      <c r="D383" s="30" t="s">
        <v>162</v>
      </c>
      <c r="E383" s="30" t="s">
        <v>461</v>
      </c>
      <c r="F383" s="30">
        <v>1200</v>
      </c>
      <c r="G383" s="30">
        <v>2400</v>
      </c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41">
        <f t="shared" si="5"/>
        <v>0</v>
      </c>
      <c r="V383" s="30">
        <v>190</v>
      </c>
      <c r="W383" s="30">
        <v>140</v>
      </c>
    </row>
    <row r="384" spans="1:23" ht="14.25" hidden="1" customHeight="1" x14ac:dyDescent="0.2">
      <c r="A384" s="30"/>
      <c r="B384" s="33" t="s">
        <v>843</v>
      </c>
      <c r="C384" s="30" t="s">
        <v>150</v>
      </c>
      <c r="D384" s="30" t="s">
        <v>162</v>
      </c>
      <c r="E384" s="30" t="s">
        <v>461</v>
      </c>
      <c r="F384" s="30">
        <v>1200</v>
      </c>
      <c r="G384" s="30">
        <v>2400</v>
      </c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41">
        <f t="shared" si="5"/>
        <v>0</v>
      </c>
      <c r="V384" s="30">
        <v>130</v>
      </c>
      <c r="W384" s="30">
        <v>140</v>
      </c>
    </row>
    <row r="385" spans="1:23" ht="14.25" hidden="1" customHeight="1" x14ac:dyDescent="0.2">
      <c r="A385" s="30"/>
      <c r="B385" s="33" t="s">
        <v>844</v>
      </c>
      <c r="C385" s="30" t="s">
        <v>150</v>
      </c>
      <c r="D385" s="30" t="s">
        <v>162</v>
      </c>
      <c r="E385" s="30" t="s">
        <v>461</v>
      </c>
      <c r="F385" s="30">
        <v>1200</v>
      </c>
      <c r="G385" s="30">
        <v>2400</v>
      </c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41">
        <f t="shared" si="5"/>
        <v>0</v>
      </c>
      <c r="V385" s="30">
        <v>190</v>
      </c>
      <c r="W385" s="30">
        <v>140</v>
      </c>
    </row>
    <row r="386" spans="1:23" ht="14.25" hidden="1" customHeight="1" x14ac:dyDescent="0.2">
      <c r="A386" s="30"/>
      <c r="B386" s="33" t="s">
        <v>845</v>
      </c>
      <c r="C386" s="30" t="s">
        <v>150</v>
      </c>
      <c r="D386" s="30" t="s">
        <v>162</v>
      </c>
      <c r="E386" s="30" t="s">
        <v>461</v>
      </c>
      <c r="F386" s="30">
        <v>1200</v>
      </c>
      <c r="G386" s="30">
        <v>3600</v>
      </c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41">
        <f t="shared" ref="U386:U449" si="6">V386*W386*X386/1000000</f>
        <v>0</v>
      </c>
      <c r="V386" s="30">
        <v>190</v>
      </c>
      <c r="W386" s="30">
        <v>140</v>
      </c>
    </row>
    <row r="387" spans="1:23" ht="14.25" hidden="1" customHeight="1" x14ac:dyDescent="0.2">
      <c r="A387" s="30"/>
      <c r="B387" s="33" t="s">
        <v>933</v>
      </c>
      <c r="C387" s="30" t="s">
        <v>150</v>
      </c>
      <c r="D387" s="30" t="s">
        <v>162</v>
      </c>
      <c r="E387" s="30" t="s">
        <v>461</v>
      </c>
      <c r="F387" s="30">
        <v>1700</v>
      </c>
      <c r="G387" s="30">
        <v>400</v>
      </c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41">
        <f t="shared" si="6"/>
        <v>0</v>
      </c>
      <c r="V387" s="30">
        <v>106.4</v>
      </c>
      <c r="W387" s="30">
        <v>61.4</v>
      </c>
    </row>
    <row r="388" spans="1:23" ht="14.25" hidden="1" customHeight="1" x14ac:dyDescent="0.2">
      <c r="A388" s="39" t="s">
        <v>987</v>
      </c>
      <c r="B388" s="44" t="s">
        <v>478</v>
      </c>
      <c r="C388" s="30" t="s">
        <v>150</v>
      </c>
      <c r="D388" s="30" t="s">
        <v>162</v>
      </c>
      <c r="E388" s="43" t="s">
        <v>461</v>
      </c>
      <c r="F388" s="30">
        <v>1700</v>
      </c>
      <c r="G388" s="30">
        <v>400</v>
      </c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>
        <v>846.01</v>
      </c>
      <c r="S388" s="30">
        <v>1</v>
      </c>
      <c r="T388" s="30" t="s">
        <v>166</v>
      </c>
      <c r="U388" s="41">
        <f t="shared" si="6"/>
        <v>0</v>
      </c>
      <c r="V388" s="30">
        <v>106.4</v>
      </c>
      <c r="W388" s="30">
        <v>61.4</v>
      </c>
    </row>
    <row r="389" spans="1:23" ht="14.25" hidden="1" customHeight="1" x14ac:dyDescent="0.2">
      <c r="A389" s="30"/>
      <c r="B389" s="33" t="s">
        <v>934</v>
      </c>
      <c r="C389" s="30" t="s">
        <v>150</v>
      </c>
      <c r="D389" s="30" t="s">
        <v>162</v>
      </c>
      <c r="E389" s="30" t="s">
        <v>461</v>
      </c>
      <c r="F389" s="30">
        <v>1700</v>
      </c>
      <c r="G389" s="30">
        <v>600</v>
      </c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41">
        <f t="shared" si="6"/>
        <v>0</v>
      </c>
      <c r="V389" s="30">
        <v>106.4</v>
      </c>
      <c r="W389" s="30">
        <v>61.4</v>
      </c>
    </row>
    <row r="390" spans="1:23" ht="14.25" hidden="1" customHeight="1" x14ac:dyDescent="0.2">
      <c r="A390" s="30"/>
      <c r="B390" s="33" t="s">
        <v>935</v>
      </c>
      <c r="C390" s="30" t="s">
        <v>150</v>
      </c>
      <c r="D390" s="30" t="s">
        <v>162</v>
      </c>
      <c r="E390" s="30" t="s">
        <v>461</v>
      </c>
      <c r="F390" s="30">
        <v>1700</v>
      </c>
      <c r="G390" s="30">
        <v>600</v>
      </c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41">
        <f t="shared" si="6"/>
        <v>0</v>
      </c>
      <c r="V390" s="30">
        <v>106.4</v>
      </c>
      <c r="W390" s="30">
        <v>61.4</v>
      </c>
    </row>
    <row r="391" spans="1:23" ht="14.25" hidden="1" customHeight="1" x14ac:dyDescent="0.2">
      <c r="A391" s="30"/>
      <c r="B391" s="33" t="s">
        <v>490</v>
      </c>
      <c r="C391" s="30" t="s">
        <v>150</v>
      </c>
      <c r="D391" s="30" t="s">
        <v>162</v>
      </c>
      <c r="E391" s="30" t="s">
        <v>461</v>
      </c>
      <c r="F391" s="30">
        <v>1700</v>
      </c>
      <c r="G391" s="30">
        <v>600</v>
      </c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41">
        <f t="shared" si="6"/>
        <v>0</v>
      </c>
      <c r="V391" s="30">
        <v>106.4</v>
      </c>
      <c r="W391" s="30">
        <v>61.4</v>
      </c>
    </row>
    <row r="392" spans="1:23" ht="14.25" hidden="1" customHeight="1" x14ac:dyDescent="0.2">
      <c r="A392" s="30"/>
      <c r="B392" s="33" t="s">
        <v>477</v>
      </c>
      <c r="C392" s="30" t="s">
        <v>150</v>
      </c>
      <c r="D392" s="30" t="s">
        <v>162</v>
      </c>
      <c r="E392" s="30" t="s">
        <v>461</v>
      </c>
      <c r="F392" s="30">
        <v>1700</v>
      </c>
      <c r="G392" s="30">
        <v>1200</v>
      </c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41">
        <f t="shared" si="6"/>
        <v>0</v>
      </c>
      <c r="V392" s="30">
        <v>130</v>
      </c>
      <c r="W392" s="30">
        <v>140</v>
      </c>
    </row>
    <row r="393" spans="1:23" ht="14.25" hidden="1" customHeight="1" x14ac:dyDescent="0.2">
      <c r="A393" s="30"/>
      <c r="B393" s="33" t="s">
        <v>492</v>
      </c>
      <c r="C393" s="30" t="s">
        <v>150</v>
      </c>
      <c r="D393" s="30" t="s">
        <v>162</v>
      </c>
      <c r="E393" s="30" t="s">
        <v>461</v>
      </c>
      <c r="F393" s="30">
        <v>1700</v>
      </c>
      <c r="G393" s="30">
        <v>1200</v>
      </c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41">
        <f t="shared" si="6"/>
        <v>0</v>
      </c>
      <c r="V393" s="30">
        <v>130</v>
      </c>
      <c r="W393" s="30">
        <v>140</v>
      </c>
    </row>
    <row r="394" spans="1:23" ht="14.25" hidden="1" customHeight="1" x14ac:dyDescent="0.2">
      <c r="A394" s="30"/>
      <c r="B394" s="33" t="s">
        <v>476</v>
      </c>
      <c r="C394" s="30" t="s">
        <v>150</v>
      </c>
      <c r="D394" s="30" t="s">
        <v>162</v>
      </c>
      <c r="E394" s="30" t="s">
        <v>461</v>
      </c>
      <c r="F394" s="30">
        <v>1700</v>
      </c>
      <c r="G394" s="30">
        <v>1200</v>
      </c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41">
        <f t="shared" si="6"/>
        <v>0</v>
      </c>
      <c r="V394" s="30">
        <v>130</v>
      </c>
      <c r="W394" s="30">
        <v>140</v>
      </c>
    </row>
    <row r="395" spans="1:23" ht="14.25" hidden="1" customHeight="1" x14ac:dyDescent="0.2">
      <c r="A395" s="30"/>
      <c r="B395" s="33" t="s">
        <v>489</v>
      </c>
      <c r="C395" s="30" t="s">
        <v>150</v>
      </c>
      <c r="D395" s="30" t="s">
        <v>162</v>
      </c>
      <c r="E395" s="30" t="s">
        <v>461</v>
      </c>
      <c r="F395" s="30">
        <v>1700</v>
      </c>
      <c r="G395" s="30">
        <v>1200</v>
      </c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41">
        <f t="shared" si="6"/>
        <v>0</v>
      </c>
      <c r="V395" s="30">
        <v>130</v>
      </c>
      <c r="W395" s="30">
        <v>140</v>
      </c>
    </row>
    <row r="396" spans="1:23" ht="14.25" hidden="1" customHeight="1" x14ac:dyDescent="0.2">
      <c r="A396" s="30"/>
      <c r="B396" s="33" t="s">
        <v>495</v>
      </c>
      <c r="C396" s="30" t="s">
        <v>150</v>
      </c>
      <c r="D396" s="30" t="s">
        <v>162</v>
      </c>
      <c r="E396" s="30" t="s">
        <v>461</v>
      </c>
      <c r="F396" s="30">
        <v>1700</v>
      </c>
      <c r="G396" s="30">
        <v>1600</v>
      </c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41">
        <f t="shared" si="6"/>
        <v>0</v>
      </c>
      <c r="V396" s="30">
        <v>130</v>
      </c>
      <c r="W396" s="30">
        <v>140</v>
      </c>
    </row>
    <row r="397" spans="1:23" ht="14.25" hidden="1" customHeight="1" x14ac:dyDescent="0.2">
      <c r="A397" s="30"/>
      <c r="B397" s="33" t="s">
        <v>479</v>
      </c>
      <c r="C397" s="30" t="s">
        <v>150</v>
      </c>
      <c r="D397" s="30" t="s">
        <v>162</v>
      </c>
      <c r="E397" s="30" t="s">
        <v>461</v>
      </c>
      <c r="F397" s="30">
        <v>1700</v>
      </c>
      <c r="G397" s="30">
        <v>1600</v>
      </c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41">
        <f t="shared" si="6"/>
        <v>0</v>
      </c>
      <c r="V397" s="30">
        <v>130</v>
      </c>
      <c r="W397" s="30">
        <v>140</v>
      </c>
    </row>
    <row r="398" spans="1:23" ht="14.25" hidden="1" customHeight="1" x14ac:dyDescent="0.2">
      <c r="A398" s="30"/>
      <c r="B398" s="33" t="s">
        <v>482</v>
      </c>
      <c r="C398" s="30" t="s">
        <v>150</v>
      </c>
      <c r="D398" s="30" t="s">
        <v>162</v>
      </c>
      <c r="E398" s="30" t="s">
        <v>461</v>
      </c>
      <c r="F398" s="30">
        <v>1700</v>
      </c>
      <c r="G398" s="30">
        <v>1600</v>
      </c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41">
        <f t="shared" si="6"/>
        <v>0</v>
      </c>
      <c r="V398" s="30">
        <v>130</v>
      </c>
      <c r="W398" s="30">
        <v>140</v>
      </c>
    </row>
    <row r="399" spans="1:23" ht="14.25" hidden="1" customHeight="1" x14ac:dyDescent="0.2">
      <c r="A399" s="30"/>
      <c r="B399" s="33" t="s">
        <v>485</v>
      </c>
      <c r="C399" s="30" t="s">
        <v>150</v>
      </c>
      <c r="D399" s="30" t="s">
        <v>162</v>
      </c>
      <c r="E399" s="30" t="s">
        <v>461</v>
      </c>
      <c r="F399" s="30">
        <v>1700</v>
      </c>
      <c r="G399" s="30">
        <v>1800</v>
      </c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41">
        <f t="shared" si="6"/>
        <v>0</v>
      </c>
      <c r="V399" s="30">
        <v>190</v>
      </c>
      <c r="W399" s="30">
        <v>140</v>
      </c>
    </row>
    <row r="400" spans="1:23" ht="14.25" hidden="1" customHeight="1" x14ac:dyDescent="0.2">
      <c r="A400" s="30"/>
      <c r="B400" s="33" t="s">
        <v>493</v>
      </c>
      <c r="C400" s="30" t="s">
        <v>150</v>
      </c>
      <c r="D400" s="30" t="s">
        <v>162</v>
      </c>
      <c r="E400" s="30" t="s">
        <v>461</v>
      </c>
      <c r="F400" s="30">
        <v>1700</v>
      </c>
      <c r="G400" s="30">
        <v>1800</v>
      </c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41">
        <f t="shared" si="6"/>
        <v>0</v>
      </c>
      <c r="V400" s="30">
        <v>190</v>
      </c>
      <c r="W400" s="30">
        <v>140</v>
      </c>
    </row>
    <row r="401" spans="1:23" ht="14.25" hidden="1" customHeight="1" x14ac:dyDescent="0.2">
      <c r="A401" s="30"/>
      <c r="B401" s="33" t="s">
        <v>481</v>
      </c>
      <c r="C401" s="30" t="s">
        <v>150</v>
      </c>
      <c r="D401" s="30" t="s">
        <v>162</v>
      </c>
      <c r="E401" s="30" t="s">
        <v>461</v>
      </c>
      <c r="F401" s="30">
        <v>1700</v>
      </c>
      <c r="G401" s="30">
        <v>1800</v>
      </c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41">
        <f t="shared" si="6"/>
        <v>0</v>
      </c>
      <c r="V401" s="30">
        <v>190</v>
      </c>
      <c r="W401" s="30">
        <v>140</v>
      </c>
    </row>
    <row r="402" spans="1:23" ht="14.25" hidden="1" customHeight="1" x14ac:dyDescent="0.2">
      <c r="A402" s="30"/>
      <c r="B402" s="33" t="s">
        <v>488</v>
      </c>
      <c r="C402" s="30" t="s">
        <v>150</v>
      </c>
      <c r="D402" s="30" t="s">
        <v>162</v>
      </c>
      <c r="E402" s="30" t="s">
        <v>461</v>
      </c>
      <c r="F402" s="30">
        <v>1700</v>
      </c>
      <c r="G402" s="30">
        <v>2400</v>
      </c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41">
        <f t="shared" si="6"/>
        <v>0</v>
      </c>
      <c r="V402" s="30">
        <v>190</v>
      </c>
      <c r="W402" s="30">
        <v>140</v>
      </c>
    </row>
    <row r="403" spans="1:23" ht="14.25" hidden="1" customHeight="1" x14ac:dyDescent="0.2">
      <c r="A403" s="30"/>
      <c r="B403" s="33" t="s">
        <v>491</v>
      </c>
      <c r="C403" s="30" t="s">
        <v>150</v>
      </c>
      <c r="D403" s="30" t="s">
        <v>162</v>
      </c>
      <c r="E403" s="30" t="s">
        <v>461</v>
      </c>
      <c r="F403" s="30">
        <v>1700</v>
      </c>
      <c r="G403" s="30">
        <v>2400</v>
      </c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41">
        <f t="shared" si="6"/>
        <v>0</v>
      </c>
      <c r="V403" s="30">
        <v>190</v>
      </c>
      <c r="W403" s="30">
        <v>140</v>
      </c>
    </row>
    <row r="404" spans="1:23" ht="14.25" hidden="1" customHeight="1" x14ac:dyDescent="0.2">
      <c r="A404" s="30"/>
      <c r="B404" s="33" t="s">
        <v>475</v>
      </c>
      <c r="C404" s="30" t="s">
        <v>150</v>
      </c>
      <c r="D404" s="30" t="s">
        <v>162</v>
      </c>
      <c r="E404" s="30" t="s">
        <v>461</v>
      </c>
      <c r="F404" s="30">
        <v>1700</v>
      </c>
      <c r="G404" s="30">
        <v>2400</v>
      </c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41">
        <f t="shared" si="6"/>
        <v>0</v>
      </c>
      <c r="V404" s="30">
        <v>130</v>
      </c>
      <c r="W404" s="30">
        <v>140</v>
      </c>
    </row>
    <row r="405" spans="1:23" ht="14.25" hidden="1" customHeight="1" x14ac:dyDescent="0.2">
      <c r="A405" s="30"/>
      <c r="B405" s="33" t="s">
        <v>484</v>
      </c>
      <c r="C405" s="30" t="s">
        <v>150</v>
      </c>
      <c r="D405" s="30" t="s">
        <v>162</v>
      </c>
      <c r="E405" s="30" t="s">
        <v>461</v>
      </c>
      <c r="F405" s="30">
        <v>1700</v>
      </c>
      <c r="G405" s="30">
        <v>2400</v>
      </c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41">
        <f t="shared" si="6"/>
        <v>0</v>
      </c>
      <c r="V405" s="30">
        <v>130</v>
      </c>
      <c r="W405" s="30">
        <v>140</v>
      </c>
    </row>
    <row r="406" spans="1:23" ht="14.25" hidden="1" customHeight="1" x14ac:dyDescent="0.2">
      <c r="A406" s="30"/>
      <c r="B406" s="33" t="s">
        <v>483</v>
      </c>
      <c r="C406" s="30" t="s">
        <v>150</v>
      </c>
      <c r="D406" s="30" t="s">
        <v>162</v>
      </c>
      <c r="E406" s="30" t="s">
        <v>461</v>
      </c>
      <c r="F406" s="30">
        <v>1700</v>
      </c>
      <c r="G406" s="30">
        <v>2400</v>
      </c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41">
        <f t="shared" si="6"/>
        <v>0</v>
      </c>
      <c r="V406" s="30">
        <v>190</v>
      </c>
      <c r="W406" s="30">
        <v>140</v>
      </c>
    </row>
    <row r="407" spans="1:23" ht="14.25" hidden="1" customHeight="1" x14ac:dyDescent="0.2">
      <c r="A407" s="30"/>
      <c r="B407" s="33" t="s">
        <v>486</v>
      </c>
      <c r="C407" s="30" t="s">
        <v>150</v>
      </c>
      <c r="D407" s="30" t="s">
        <v>162</v>
      </c>
      <c r="E407" s="30" t="s">
        <v>461</v>
      </c>
      <c r="F407" s="30">
        <v>1700</v>
      </c>
      <c r="G407" s="30">
        <v>2400</v>
      </c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41">
        <f t="shared" si="6"/>
        <v>0</v>
      </c>
      <c r="V407" s="30">
        <v>190</v>
      </c>
      <c r="W407" s="30">
        <v>140</v>
      </c>
    </row>
    <row r="408" spans="1:23" ht="14.25" hidden="1" customHeight="1" x14ac:dyDescent="0.2">
      <c r="A408" s="30"/>
      <c r="B408" s="33" t="s">
        <v>497</v>
      </c>
      <c r="C408" s="30" t="s">
        <v>150</v>
      </c>
      <c r="D408" s="30" t="s">
        <v>162</v>
      </c>
      <c r="E408" s="30" t="s">
        <v>461</v>
      </c>
      <c r="F408" s="30">
        <v>1700</v>
      </c>
      <c r="G408" s="30">
        <v>2400</v>
      </c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41">
        <f t="shared" si="6"/>
        <v>0</v>
      </c>
      <c r="V408" s="30">
        <v>190</v>
      </c>
      <c r="W408" s="30">
        <v>140</v>
      </c>
    </row>
    <row r="409" spans="1:23" ht="14.25" hidden="1" customHeight="1" x14ac:dyDescent="0.2">
      <c r="A409" s="30"/>
      <c r="B409" s="33" t="s">
        <v>496</v>
      </c>
      <c r="C409" s="30" t="s">
        <v>150</v>
      </c>
      <c r="D409" s="30" t="s">
        <v>162</v>
      </c>
      <c r="E409" s="30" t="s">
        <v>461</v>
      </c>
      <c r="F409" s="30">
        <v>1700</v>
      </c>
      <c r="G409" s="30">
        <v>3600</v>
      </c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41">
        <f t="shared" si="6"/>
        <v>0</v>
      </c>
      <c r="V409" s="30">
        <v>190</v>
      </c>
      <c r="W409" s="30">
        <v>140</v>
      </c>
    </row>
    <row r="410" spans="1:23" ht="14.25" hidden="1" customHeight="1" x14ac:dyDescent="0.2">
      <c r="A410" s="30"/>
      <c r="B410" s="33" t="s">
        <v>487</v>
      </c>
      <c r="C410" s="30" t="s">
        <v>150</v>
      </c>
      <c r="D410" s="30" t="s">
        <v>162</v>
      </c>
      <c r="E410" s="30" t="s">
        <v>461</v>
      </c>
      <c r="F410" s="30">
        <v>1700</v>
      </c>
      <c r="G410" s="30">
        <v>3600</v>
      </c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41">
        <f t="shared" si="6"/>
        <v>0</v>
      </c>
      <c r="V410" s="30">
        <v>190</v>
      </c>
      <c r="W410" s="30">
        <v>140</v>
      </c>
    </row>
    <row r="411" spans="1:23" ht="14.25" hidden="1" customHeight="1" x14ac:dyDescent="0.2">
      <c r="A411" s="30"/>
      <c r="B411" s="33" t="s">
        <v>494</v>
      </c>
      <c r="C411" s="30" t="s">
        <v>150</v>
      </c>
      <c r="D411" s="30" t="s">
        <v>162</v>
      </c>
      <c r="E411" s="30" t="s">
        <v>461</v>
      </c>
      <c r="F411" s="30">
        <v>1700</v>
      </c>
      <c r="G411" s="30">
        <v>3600</v>
      </c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41">
        <f t="shared" si="6"/>
        <v>0</v>
      </c>
      <c r="V411" s="30">
        <v>190</v>
      </c>
      <c r="W411" s="30">
        <v>140</v>
      </c>
    </row>
    <row r="412" spans="1:23" ht="14.25" hidden="1" customHeight="1" x14ac:dyDescent="0.2">
      <c r="A412" s="30"/>
      <c r="B412" s="33" t="s">
        <v>480</v>
      </c>
      <c r="C412" s="30" t="s">
        <v>150</v>
      </c>
      <c r="D412" s="30" t="s">
        <v>162</v>
      </c>
      <c r="E412" s="30" t="s">
        <v>461</v>
      </c>
      <c r="F412" s="30">
        <v>1700</v>
      </c>
      <c r="G412" s="30">
        <v>3600</v>
      </c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41">
        <f t="shared" si="6"/>
        <v>0</v>
      </c>
      <c r="V412" s="30">
        <v>190</v>
      </c>
      <c r="W412" s="30">
        <v>140</v>
      </c>
    </row>
    <row r="413" spans="1:23" ht="14.25" hidden="1" customHeight="1" x14ac:dyDescent="0.2">
      <c r="A413" s="39" t="s">
        <v>983</v>
      </c>
      <c r="B413" s="40" t="s">
        <v>989</v>
      </c>
      <c r="C413" s="30" t="s">
        <v>150</v>
      </c>
      <c r="D413" s="30" t="s">
        <v>162</v>
      </c>
      <c r="E413" s="30" t="s">
        <v>461</v>
      </c>
      <c r="F413" s="30">
        <v>3300</v>
      </c>
      <c r="G413" s="30">
        <v>1000</v>
      </c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8">
        <v>11753.91</v>
      </c>
      <c r="S413" s="30">
        <v>1</v>
      </c>
      <c r="T413" s="30" t="s">
        <v>166</v>
      </c>
      <c r="U413" s="41">
        <f t="shared" si="6"/>
        <v>0</v>
      </c>
      <c r="V413" s="30">
        <v>130</v>
      </c>
      <c r="W413" s="30">
        <v>140</v>
      </c>
    </row>
    <row r="414" spans="1:23" ht="14.25" hidden="1" customHeight="1" x14ac:dyDescent="0.2">
      <c r="A414" s="39" t="s">
        <v>988</v>
      </c>
      <c r="B414" s="33" t="s">
        <v>470</v>
      </c>
      <c r="C414" s="30" t="s">
        <v>150</v>
      </c>
      <c r="D414" s="30" t="s">
        <v>162</v>
      </c>
      <c r="E414" s="30" t="s">
        <v>461</v>
      </c>
      <c r="F414" s="30">
        <v>3300</v>
      </c>
      <c r="G414" s="30">
        <v>1000</v>
      </c>
      <c r="H414" s="30"/>
      <c r="I414" s="30"/>
      <c r="J414" s="30"/>
      <c r="K414" s="30"/>
      <c r="L414" s="30"/>
      <c r="M414" s="30"/>
      <c r="N414" s="30"/>
      <c r="O414" s="30"/>
      <c r="P414" s="30"/>
      <c r="Q414" s="43"/>
      <c r="R414" s="38">
        <v>11753.91</v>
      </c>
      <c r="S414" s="30">
        <v>1</v>
      </c>
      <c r="T414" s="30" t="s">
        <v>166</v>
      </c>
      <c r="U414" s="41">
        <f t="shared" si="6"/>
        <v>0</v>
      </c>
      <c r="V414" s="30">
        <v>130</v>
      </c>
      <c r="W414" s="30">
        <v>140</v>
      </c>
    </row>
    <row r="415" spans="1:23" ht="14.25" hidden="1" customHeight="1" x14ac:dyDescent="0.2">
      <c r="B415" s="33" t="s">
        <v>468</v>
      </c>
      <c r="C415" s="30" t="s">
        <v>150</v>
      </c>
      <c r="D415" s="30" t="s">
        <v>162</v>
      </c>
      <c r="E415" s="30" t="s">
        <v>461</v>
      </c>
      <c r="F415" s="30">
        <v>3300</v>
      </c>
      <c r="G415" s="30">
        <v>1200</v>
      </c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8">
        <v>12587</v>
      </c>
      <c r="S415" s="30">
        <v>1</v>
      </c>
      <c r="T415" s="30" t="s">
        <v>166</v>
      </c>
      <c r="U415" s="41">
        <f t="shared" si="6"/>
        <v>0</v>
      </c>
      <c r="V415" s="30">
        <v>190</v>
      </c>
      <c r="W415" s="30">
        <v>140</v>
      </c>
    </row>
    <row r="416" spans="1:23" ht="14.25" hidden="1" customHeight="1" x14ac:dyDescent="0.2">
      <c r="B416" s="33" t="s">
        <v>469</v>
      </c>
      <c r="C416" s="30" t="s">
        <v>150</v>
      </c>
      <c r="D416" s="30" t="s">
        <v>162</v>
      </c>
      <c r="E416" s="30" t="s">
        <v>461</v>
      </c>
      <c r="F416" s="30">
        <v>3300</v>
      </c>
      <c r="G416" s="30">
        <v>1500</v>
      </c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8">
        <v>15811.75</v>
      </c>
      <c r="S416" s="30">
        <v>1</v>
      </c>
      <c r="T416" s="30" t="s">
        <v>166</v>
      </c>
      <c r="U416" s="41">
        <f t="shared" si="6"/>
        <v>0</v>
      </c>
      <c r="V416" s="30">
        <v>190</v>
      </c>
      <c r="W416" s="30">
        <v>140</v>
      </c>
    </row>
    <row r="417" spans="1:24" ht="14.25" hidden="1" customHeight="1" x14ac:dyDescent="0.2">
      <c r="B417" s="33" t="s">
        <v>467</v>
      </c>
      <c r="C417" s="30" t="s">
        <v>150</v>
      </c>
      <c r="D417" s="30" t="s">
        <v>162</v>
      </c>
      <c r="E417" s="30" t="s">
        <v>461</v>
      </c>
      <c r="F417" s="30">
        <v>3300</v>
      </c>
      <c r="G417" s="30">
        <v>1500</v>
      </c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8">
        <v>15811.75</v>
      </c>
      <c r="S417" s="30">
        <v>1</v>
      </c>
      <c r="T417" s="30" t="s">
        <v>166</v>
      </c>
      <c r="U417" s="41">
        <f t="shared" si="6"/>
        <v>0</v>
      </c>
      <c r="V417" s="30">
        <v>190</v>
      </c>
      <c r="W417" s="30">
        <v>140</v>
      </c>
    </row>
    <row r="418" spans="1:24" ht="14.25" hidden="1" customHeight="1" x14ac:dyDescent="0.2">
      <c r="A418" s="41" t="s">
        <v>1005</v>
      </c>
      <c r="B418" s="33" t="s">
        <v>464</v>
      </c>
      <c r="C418" s="30" t="s">
        <v>150</v>
      </c>
      <c r="D418" s="30" t="s">
        <v>162</v>
      </c>
      <c r="E418" s="30" t="s">
        <v>461</v>
      </c>
      <c r="F418" s="30">
        <v>4500</v>
      </c>
      <c r="G418" s="30">
        <v>800</v>
      </c>
      <c r="H418" s="30">
        <v>105</v>
      </c>
      <c r="I418" s="30">
        <v>106</v>
      </c>
      <c r="J418" s="30">
        <v>107</v>
      </c>
      <c r="K418" s="30">
        <v>108</v>
      </c>
      <c r="L418" s="30">
        <v>109</v>
      </c>
      <c r="M418" s="30">
        <v>1.11E-2</v>
      </c>
      <c r="N418" s="30">
        <v>1.35E-2</v>
      </c>
      <c r="O418" s="30">
        <v>2.5499999999999998E-2</v>
      </c>
      <c r="P418" s="30">
        <v>2.1000000000000001E-2</v>
      </c>
      <c r="Q418" s="36">
        <v>0.01</v>
      </c>
      <c r="R418" s="38">
        <v>14893.13</v>
      </c>
      <c r="S418" s="30">
        <v>1</v>
      </c>
      <c r="T418" s="30" t="s">
        <v>166</v>
      </c>
      <c r="U418" s="41">
        <f t="shared" si="6"/>
        <v>0.87360000000000004</v>
      </c>
      <c r="V418" s="30">
        <v>130</v>
      </c>
      <c r="W418" s="30">
        <v>140</v>
      </c>
      <c r="X418" s="1">
        <v>48</v>
      </c>
    </row>
    <row r="419" spans="1:24" ht="14.25" hidden="1" customHeight="1" x14ac:dyDescent="0.2">
      <c r="B419" s="33" t="s">
        <v>463</v>
      </c>
      <c r="C419" s="30" t="s">
        <v>150</v>
      </c>
      <c r="D419" s="30" t="s">
        <v>162</v>
      </c>
      <c r="E419" s="30" t="s">
        <v>461</v>
      </c>
      <c r="F419" s="30">
        <v>4500</v>
      </c>
      <c r="G419" s="30">
        <v>1200</v>
      </c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>
        <v>0</v>
      </c>
      <c r="S419" s="30"/>
      <c r="T419" s="30"/>
      <c r="U419" s="41">
        <f t="shared" si="6"/>
        <v>0</v>
      </c>
      <c r="V419" s="30">
        <v>190</v>
      </c>
      <c r="W419" s="30">
        <v>140</v>
      </c>
    </row>
    <row r="420" spans="1:24" ht="14.25" hidden="1" customHeight="1" x14ac:dyDescent="0.2">
      <c r="B420" s="33" t="s">
        <v>462</v>
      </c>
      <c r="C420" s="30" t="s">
        <v>150</v>
      </c>
      <c r="D420" s="30" t="s">
        <v>162</v>
      </c>
      <c r="E420" s="30" t="s">
        <v>461</v>
      </c>
      <c r="F420" s="30">
        <v>4500</v>
      </c>
      <c r="G420" s="30">
        <v>1200</v>
      </c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8">
        <v>17941.98</v>
      </c>
      <c r="S420" s="30">
        <v>1</v>
      </c>
      <c r="T420" s="30" t="s">
        <v>166</v>
      </c>
      <c r="U420" s="41">
        <f t="shared" si="6"/>
        <v>0</v>
      </c>
      <c r="V420" s="30">
        <v>190</v>
      </c>
      <c r="W420" s="30">
        <v>140</v>
      </c>
    </row>
    <row r="421" spans="1:24" ht="14.25" hidden="1" customHeight="1" x14ac:dyDescent="0.2">
      <c r="A421" s="46" t="s">
        <v>1006</v>
      </c>
      <c r="B421" s="30" t="s">
        <v>456</v>
      </c>
      <c r="C421" s="30" t="s">
        <v>150</v>
      </c>
      <c r="D421" s="30" t="s">
        <v>162</v>
      </c>
      <c r="E421" s="30" t="s">
        <v>461</v>
      </c>
      <c r="F421" s="30">
        <v>6500</v>
      </c>
      <c r="G421" s="30">
        <v>250</v>
      </c>
      <c r="H421" s="30">
        <v>90</v>
      </c>
      <c r="I421" s="30">
        <v>91</v>
      </c>
      <c r="J421" s="30">
        <v>92</v>
      </c>
      <c r="K421" s="30">
        <v>93</v>
      </c>
      <c r="L421" s="30">
        <v>94</v>
      </c>
      <c r="M421" s="30">
        <v>2.6100000000000002E-2</v>
      </c>
      <c r="N421" s="30">
        <v>2.6499999999999999E-2</v>
      </c>
      <c r="O421" s="30">
        <v>5.6000000000000001E-2</v>
      </c>
      <c r="P421" s="30">
        <v>4.2000000000000003E-2</v>
      </c>
      <c r="Q421" s="36">
        <v>0.01</v>
      </c>
      <c r="R421" s="38">
        <v>10372.709999999999</v>
      </c>
      <c r="S421" s="30">
        <v>1</v>
      </c>
      <c r="T421" s="30" t="s">
        <v>166</v>
      </c>
      <c r="U421" s="41">
        <f t="shared" si="6"/>
        <v>0.49056</v>
      </c>
      <c r="V421" s="30">
        <v>73</v>
      </c>
      <c r="W421" s="30">
        <v>140</v>
      </c>
      <c r="X421" s="1">
        <v>48</v>
      </c>
    </row>
    <row r="422" spans="1:24" ht="14.25" hidden="1" customHeight="1" x14ac:dyDescent="0.2">
      <c r="B422" s="30" t="s">
        <v>460</v>
      </c>
      <c r="C422" s="30" t="s">
        <v>150</v>
      </c>
      <c r="D422" s="30" t="s">
        <v>162</v>
      </c>
      <c r="E422" s="30" t="s">
        <v>461</v>
      </c>
      <c r="F422" s="30">
        <v>6500</v>
      </c>
      <c r="G422" s="30">
        <v>400</v>
      </c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8">
        <v>14919.64</v>
      </c>
      <c r="S422" s="30">
        <v>1</v>
      </c>
      <c r="T422" s="30" t="s">
        <v>166</v>
      </c>
      <c r="U422" s="41">
        <f t="shared" si="6"/>
        <v>0</v>
      </c>
      <c r="V422" s="30">
        <v>130</v>
      </c>
      <c r="W422" s="30">
        <v>140</v>
      </c>
    </row>
    <row r="423" spans="1:24" ht="14.25" hidden="1" customHeight="1" x14ac:dyDescent="0.2">
      <c r="B423" s="30" t="s">
        <v>458</v>
      </c>
      <c r="C423" s="30" t="s">
        <v>150</v>
      </c>
      <c r="D423" s="30" t="s">
        <v>162</v>
      </c>
      <c r="E423" s="30" t="s">
        <v>461</v>
      </c>
      <c r="F423" s="30">
        <v>6500</v>
      </c>
      <c r="G423" s="30">
        <v>500</v>
      </c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8">
        <v>15754.43</v>
      </c>
      <c r="S423" s="30">
        <v>1</v>
      </c>
      <c r="T423" s="30" t="s">
        <v>166</v>
      </c>
      <c r="U423" s="41">
        <f t="shared" si="6"/>
        <v>0</v>
      </c>
      <c r="V423" s="30">
        <v>130</v>
      </c>
      <c r="W423" s="30">
        <v>140</v>
      </c>
    </row>
    <row r="424" spans="1:24" ht="14.25" hidden="1" customHeight="1" x14ac:dyDescent="0.2">
      <c r="B424" s="30" t="s">
        <v>457</v>
      </c>
      <c r="C424" s="30" t="s">
        <v>150</v>
      </c>
      <c r="D424" s="30" t="s">
        <v>162</v>
      </c>
      <c r="E424" s="30" t="s">
        <v>461</v>
      </c>
      <c r="F424" s="30">
        <v>6500</v>
      </c>
      <c r="G424" s="30">
        <v>600</v>
      </c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8">
        <v>18649.53</v>
      </c>
      <c r="S424" s="30">
        <v>1</v>
      </c>
      <c r="T424" s="30" t="s">
        <v>166</v>
      </c>
      <c r="U424" s="41">
        <f t="shared" si="6"/>
        <v>0</v>
      </c>
      <c r="V424" s="30">
        <v>190</v>
      </c>
      <c r="W424" s="30">
        <v>140</v>
      </c>
    </row>
    <row r="425" spans="1:24" ht="14.25" hidden="1" customHeight="1" x14ac:dyDescent="0.2">
      <c r="B425" s="30" t="s">
        <v>459</v>
      </c>
      <c r="C425" s="30" t="s">
        <v>150</v>
      </c>
      <c r="D425" s="30" t="s">
        <v>162</v>
      </c>
      <c r="E425" s="30" t="s">
        <v>461</v>
      </c>
      <c r="F425" s="30">
        <v>6500</v>
      </c>
      <c r="G425" s="30">
        <v>750</v>
      </c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8">
        <v>20425.689999999999</v>
      </c>
      <c r="S425" s="30">
        <v>1</v>
      </c>
      <c r="T425" s="30" t="s">
        <v>166</v>
      </c>
      <c r="U425" s="41">
        <f t="shared" si="6"/>
        <v>0</v>
      </c>
      <c r="V425" s="30">
        <v>190</v>
      </c>
      <c r="W425" s="30">
        <v>140</v>
      </c>
    </row>
    <row r="426" spans="1:24" ht="14.25" hidden="1" customHeight="1" x14ac:dyDescent="0.2">
      <c r="B426" s="31" t="s">
        <v>553</v>
      </c>
      <c r="C426" s="1" t="s">
        <v>150</v>
      </c>
      <c r="D426" s="1" t="s">
        <v>162</v>
      </c>
      <c r="E426" s="1" t="s">
        <v>969</v>
      </c>
      <c r="F426" s="1">
        <v>600</v>
      </c>
      <c r="G426" s="1">
        <v>20</v>
      </c>
      <c r="U426" s="41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31" t="s">
        <v>554</v>
      </c>
      <c r="C427" s="1" t="s">
        <v>150</v>
      </c>
      <c r="D427" s="1" t="s">
        <v>162</v>
      </c>
      <c r="E427" s="1" t="s">
        <v>969</v>
      </c>
      <c r="F427" s="1">
        <v>600</v>
      </c>
      <c r="G427" s="1">
        <v>20</v>
      </c>
      <c r="U427" s="41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31" t="s">
        <v>555</v>
      </c>
      <c r="C428" s="1" t="s">
        <v>150</v>
      </c>
      <c r="D428" s="1" t="s">
        <v>162</v>
      </c>
      <c r="E428" s="1" t="s">
        <v>969</v>
      </c>
      <c r="F428" s="1">
        <v>600</v>
      </c>
      <c r="G428" s="1">
        <v>30</v>
      </c>
      <c r="U428" s="41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31" t="s">
        <v>556</v>
      </c>
      <c r="C429" s="1" t="s">
        <v>150</v>
      </c>
      <c r="D429" s="1" t="s">
        <v>162</v>
      </c>
      <c r="E429" s="1" t="s">
        <v>969</v>
      </c>
      <c r="F429" s="1">
        <v>600</v>
      </c>
      <c r="G429" s="1">
        <v>30</v>
      </c>
      <c r="U429" s="41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31" t="s">
        <v>557</v>
      </c>
      <c r="C430" s="1" t="s">
        <v>150</v>
      </c>
      <c r="D430" s="1" t="s">
        <v>162</v>
      </c>
      <c r="E430" s="1" t="s">
        <v>969</v>
      </c>
      <c r="F430" s="1">
        <v>600</v>
      </c>
      <c r="G430" s="1">
        <v>50</v>
      </c>
      <c r="U430" s="41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31" t="s">
        <v>558</v>
      </c>
      <c r="C431" s="1" t="s">
        <v>150</v>
      </c>
      <c r="D431" s="1" t="s">
        <v>162</v>
      </c>
      <c r="E431" s="1" t="s">
        <v>969</v>
      </c>
      <c r="F431" s="1">
        <v>600</v>
      </c>
      <c r="G431" s="1">
        <v>50</v>
      </c>
      <c r="U431" s="41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31" t="s">
        <v>559</v>
      </c>
      <c r="C432" s="1" t="s">
        <v>150</v>
      </c>
      <c r="D432" s="1" t="s">
        <v>162</v>
      </c>
      <c r="E432" s="1" t="s">
        <v>969</v>
      </c>
      <c r="F432" s="1">
        <v>600</v>
      </c>
      <c r="G432" s="1">
        <v>50</v>
      </c>
      <c r="U432" s="41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31" t="s">
        <v>560</v>
      </c>
      <c r="C433" s="1" t="s">
        <v>150</v>
      </c>
      <c r="D433" s="1" t="s">
        <v>162</v>
      </c>
      <c r="E433" s="1" t="s">
        <v>969</v>
      </c>
      <c r="F433" s="1">
        <v>600</v>
      </c>
      <c r="G433" s="1">
        <v>75</v>
      </c>
      <c r="U433" s="41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31" t="s">
        <v>561</v>
      </c>
      <c r="C434" s="1" t="s">
        <v>150</v>
      </c>
      <c r="D434" s="1" t="s">
        <v>162</v>
      </c>
      <c r="E434" s="1" t="s">
        <v>969</v>
      </c>
      <c r="F434" s="1">
        <v>600</v>
      </c>
      <c r="G434" s="1">
        <v>100</v>
      </c>
      <c r="U434" s="41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31" t="s">
        <v>562</v>
      </c>
      <c r="C435" s="1" t="s">
        <v>150</v>
      </c>
      <c r="D435" s="1" t="s">
        <v>162</v>
      </c>
      <c r="E435" s="1" t="s">
        <v>969</v>
      </c>
      <c r="F435" s="1">
        <v>600</v>
      </c>
      <c r="G435" s="1">
        <v>150</v>
      </c>
      <c r="U435" s="41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31" t="s">
        <v>563</v>
      </c>
      <c r="C436" s="1" t="s">
        <v>150</v>
      </c>
      <c r="D436" s="1" t="s">
        <v>162</v>
      </c>
      <c r="E436" s="1" t="s">
        <v>969</v>
      </c>
      <c r="F436" s="1">
        <v>600</v>
      </c>
      <c r="G436" s="1">
        <v>200</v>
      </c>
      <c r="U436" s="41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31" t="s">
        <v>597</v>
      </c>
      <c r="C437" s="1" t="s">
        <v>150</v>
      </c>
      <c r="D437" s="1" t="s">
        <v>162</v>
      </c>
      <c r="E437" s="1" t="s">
        <v>969</v>
      </c>
      <c r="F437" s="1">
        <v>650</v>
      </c>
      <c r="G437" s="1">
        <v>50</v>
      </c>
      <c r="U437" s="41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31" t="s">
        <v>598</v>
      </c>
      <c r="C438" s="1" t="s">
        <v>150</v>
      </c>
      <c r="D438" s="1" t="s">
        <v>162</v>
      </c>
      <c r="E438" s="1" t="s">
        <v>969</v>
      </c>
      <c r="F438" s="1">
        <v>650</v>
      </c>
      <c r="G438" s="1">
        <v>75</v>
      </c>
      <c r="U438" s="41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31" t="s">
        <v>599</v>
      </c>
      <c r="C439" s="1" t="s">
        <v>150</v>
      </c>
      <c r="D439" s="1" t="s">
        <v>162</v>
      </c>
      <c r="E439" s="1" t="s">
        <v>969</v>
      </c>
      <c r="F439" s="1">
        <v>650</v>
      </c>
      <c r="G439" s="1">
        <v>75</v>
      </c>
      <c r="U439" s="41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31" t="s">
        <v>600</v>
      </c>
      <c r="C440" s="1" t="s">
        <v>150</v>
      </c>
      <c r="D440" s="1" t="s">
        <v>162</v>
      </c>
      <c r="E440" s="1" t="s">
        <v>969</v>
      </c>
      <c r="F440" s="1">
        <v>650</v>
      </c>
      <c r="G440" s="1">
        <v>75</v>
      </c>
      <c r="U440" s="41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31" t="s">
        <v>601</v>
      </c>
      <c r="C441" s="1" t="s">
        <v>150</v>
      </c>
      <c r="D441" s="1" t="s">
        <v>162</v>
      </c>
      <c r="E441" s="1" t="s">
        <v>969</v>
      </c>
      <c r="F441" s="1">
        <v>650</v>
      </c>
      <c r="G441" s="1">
        <v>100</v>
      </c>
      <c r="U441" s="41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31" t="s">
        <v>602</v>
      </c>
      <c r="C442" s="1" t="s">
        <v>150</v>
      </c>
      <c r="D442" s="1" t="s">
        <v>162</v>
      </c>
      <c r="E442" s="1" t="s">
        <v>969</v>
      </c>
      <c r="F442" s="1">
        <v>650</v>
      </c>
      <c r="G442" s="1">
        <v>100</v>
      </c>
      <c r="U442" s="41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31" t="s">
        <v>603</v>
      </c>
      <c r="C443" s="1" t="s">
        <v>150</v>
      </c>
      <c r="D443" s="1" t="s">
        <v>162</v>
      </c>
      <c r="E443" s="1" t="s">
        <v>969</v>
      </c>
      <c r="F443" s="1">
        <v>650</v>
      </c>
      <c r="G443" s="1">
        <v>100</v>
      </c>
      <c r="U443" s="41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31" t="s">
        <v>604</v>
      </c>
      <c r="C444" s="1" t="s">
        <v>150</v>
      </c>
      <c r="D444" s="1" t="s">
        <v>162</v>
      </c>
      <c r="E444" s="1" t="s">
        <v>969</v>
      </c>
      <c r="F444" s="1">
        <v>650</v>
      </c>
      <c r="G444" s="1">
        <v>150</v>
      </c>
      <c r="U444" s="41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31" t="s">
        <v>605</v>
      </c>
      <c r="C445" s="1" t="s">
        <v>150</v>
      </c>
      <c r="D445" s="1" t="s">
        <v>162</v>
      </c>
      <c r="E445" s="1" t="s">
        <v>969</v>
      </c>
      <c r="F445" s="1">
        <v>650</v>
      </c>
      <c r="G445" s="1">
        <v>150</v>
      </c>
      <c r="U445" s="41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31" t="s">
        <v>606</v>
      </c>
      <c r="C446" s="1" t="s">
        <v>150</v>
      </c>
      <c r="D446" s="1" t="s">
        <v>162</v>
      </c>
      <c r="E446" s="1" t="s">
        <v>969</v>
      </c>
      <c r="F446" s="1">
        <v>650</v>
      </c>
      <c r="G446" s="1">
        <v>200</v>
      </c>
      <c r="U446" s="41">
        <f t="shared" si="6"/>
        <v>0</v>
      </c>
    </row>
    <row r="447" spans="2:23" ht="14.25" hidden="1" customHeight="1" x14ac:dyDescent="0.2">
      <c r="B447" s="31" t="s">
        <v>607</v>
      </c>
      <c r="C447" s="1" t="s">
        <v>150</v>
      </c>
      <c r="D447" s="1" t="s">
        <v>162</v>
      </c>
      <c r="E447" s="1" t="s">
        <v>969</v>
      </c>
      <c r="F447" s="1">
        <v>650</v>
      </c>
      <c r="G447" s="1">
        <v>200</v>
      </c>
      <c r="U447" s="41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31" t="s">
        <v>608</v>
      </c>
      <c r="C448" s="1" t="s">
        <v>150</v>
      </c>
      <c r="D448" s="1" t="s">
        <v>162</v>
      </c>
      <c r="E448" s="1" t="s">
        <v>969</v>
      </c>
      <c r="F448" s="1">
        <v>650</v>
      </c>
      <c r="G448" s="1">
        <v>200</v>
      </c>
      <c r="U448" s="41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31" t="s">
        <v>609</v>
      </c>
      <c r="C449" s="1" t="s">
        <v>150</v>
      </c>
      <c r="D449" s="1" t="s">
        <v>162</v>
      </c>
      <c r="E449" s="1" t="s">
        <v>969</v>
      </c>
      <c r="F449" s="1">
        <v>650</v>
      </c>
      <c r="G449" s="1">
        <v>200</v>
      </c>
      <c r="U449" s="41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31" t="s">
        <v>610</v>
      </c>
      <c r="C450" s="1" t="s">
        <v>150</v>
      </c>
      <c r="D450" s="1" t="s">
        <v>162</v>
      </c>
      <c r="E450" s="1" t="s">
        <v>969</v>
      </c>
      <c r="F450" s="1">
        <v>650</v>
      </c>
      <c r="G450" s="1">
        <v>200</v>
      </c>
      <c r="U450" s="41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31" t="s">
        <v>611</v>
      </c>
      <c r="C451" s="1" t="s">
        <v>150</v>
      </c>
      <c r="D451" s="1" t="s">
        <v>162</v>
      </c>
      <c r="E451" s="1" t="s">
        <v>969</v>
      </c>
      <c r="F451" s="1">
        <v>650</v>
      </c>
      <c r="G451" s="1">
        <v>200</v>
      </c>
      <c r="U451" s="41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31" t="s">
        <v>612</v>
      </c>
      <c r="C452" s="1" t="s">
        <v>150</v>
      </c>
      <c r="D452" s="1" t="s">
        <v>162</v>
      </c>
      <c r="E452" s="1" t="s">
        <v>969</v>
      </c>
      <c r="F452" s="1">
        <v>650</v>
      </c>
      <c r="G452" s="1">
        <v>400</v>
      </c>
      <c r="U452" s="41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31" t="s">
        <v>613</v>
      </c>
      <c r="C453" s="1" t="s">
        <v>150</v>
      </c>
      <c r="D453" s="1" t="s">
        <v>162</v>
      </c>
      <c r="E453" s="1" t="s">
        <v>969</v>
      </c>
      <c r="F453" s="1">
        <v>650</v>
      </c>
      <c r="G453" s="1">
        <v>400</v>
      </c>
      <c r="U453" s="41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31" t="s">
        <v>614</v>
      </c>
      <c r="C454" s="1" t="s">
        <v>150</v>
      </c>
      <c r="D454" s="1" t="s">
        <v>162</v>
      </c>
      <c r="E454" s="1" t="s">
        <v>969</v>
      </c>
      <c r="F454" s="1">
        <v>650</v>
      </c>
      <c r="G454" s="1">
        <v>400</v>
      </c>
      <c r="U454" s="41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31" t="s">
        <v>615</v>
      </c>
      <c r="C455" s="1" t="s">
        <v>150</v>
      </c>
      <c r="D455" s="1" t="s">
        <v>162</v>
      </c>
      <c r="E455" s="1" t="s">
        <v>969</v>
      </c>
      <c r="F455" s="1">
        <v>750</v>
      </c>
      <c r="G455" s="1">
        <v>660</v>
      </c>
      <c r="U455" s="41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31" t="s">
        <v>616</v>
      </c>
      <c r="C456" s="1" t="s">
        <v>150</v>
      </c>
      <c r="D456" s="1" t="s">
        <v>162</v>
      </c>
      <c r="E456" s="1" t="s">
        <v>969</v>
      </c>
      <c r="F456" s="1">
        <v>750</v>
      </c>
      <c r="G456" s="1">
        <v>660</v>
      </c>
      <c r="U456" s="41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31" t="s">
        <v>617</v>
      </c>
      <c r="C457" s="1" t="s">
        <v>150</v>
      </c>
      <c r="D457" s="1" t="s">
        <v>162</v>
      </c>
      <c r="E457" s="1" t="s">
        <v>969</v>
      </c>
      <c r="F457" s="1">
        <v>750</v>
      </c>
      <c r="G457" s="1">
        <v>770</v>
      </c>
      <c r="U457" s="41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31" t="s">
        <v>618</v>
      </c>
      <c r="C458" s="1" t="s">
        <v>150</v>
      </c>
      <c r="D458" s="1" t="s">
        <v>162</v>
      </c>
      <c r="E458" s="1" t="s">
        <v>969</v>
      </c>
      <c r="F458" s="1">
        <v>750</v>
      </c>
      <c r="G458" s="1">
        <v>770</v>
      </c>
      <c r="U458" s="41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31" t="s">
        <v>619</v>
      </c>
      <c r="C459" s="1" t="s">
        <v>150</v>
      </c>
      <c r="D459" s="1" t="s">
        <v>162</v>
      </c>
      <c r="E459" s="1" t="s">
        <v>969</v>
      </c>
      <c r="F459" s="1">
        <v>750</v>
      </c>
      <c r="G459" s="1">
        <v>820</v>
      </c>
      <c r="U459" s="41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31" t="s">
        <v>620</v>
      </c>
      <c r="C460" s="1" t="s">
        <v>150</v>
      </c>
      <c r="D460" s="1" t="s">
        <v>162</v>
      </c>
      <c r="E460" s="1" t="s">
        <v>969</v>
      </c>
      <c r="F460" s="1">
        <v>750</v>
      </c>
      <c r="G460" s="1">
        <v>820</v>
      </c>
      <c r="U460" s="41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31" t="s">
        <v>621</v>
      </c>
      <c r="C461" s="1" t="s">
        <v>150</v>
      </c>
      <c r="D461" s="1" t="s">
        <v>162</v>
      </c>
      <c r="E461" s="1" t="s">
        <v>969</v>
      </c>
      <c r="F461" s="1">
        <v>750</v>
      </c>
      <c r="G461" s="1">
        <v>820</v>
      </c>
      <c r="U461" s="41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31" t="s">
        <v>622</v>
      </c>
      <c r="C462" s="1" t="s">
        <v>150</v>
      </c>
      <c r="D462" s="1" t="s">
        <v>162</v>
      </c>
      <c r="E462" s="1" t="s">
        <v>969</v>
      </c>
      <c r="F462" s="1">
        <v>750</v>
      </c>
      <c r="G462" s="1">
        <v>900</v>
      </c>
      <c r="U462" s="41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31" t="s">
        <v>846</v>
      </c>
      <c r="C463" s="1" t="s">
        <v>150</v>
      </c>
      <c r="D463" s="1" t="s">
        <v>162</v>
      </c>
      <c r="E463" s="1" t="s">
        <v>969</v>
      </c>
      <c r="F463" s="1">
        <v>1200</v>
      </c>
      <c r="G463" s="1">
        <v>25</v>
      </c>
      <c r="U463" s="41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31" t="s">
        <v>847</v>
      </c>
      <c r="C464" s="1" t="s">
        <v>150</v>
      </c>
      <c r="D464" s="1" t="s">
        <v>162</v>
      </c>
      <c r="E464" s="1" t="s">
        <v>969</v>
      </c>
      <c r="F464" s="1">
        <v>1200</v>
      </c>
      <c r="G464" s="1">
        <v>25</v>
      </c>
      <c r="U464" s="41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31" t="s">
        <v>848</v>
      </c>
      <c r="C465" s="1" t="s">
        <v>150</v>
      </c>
      <c r="D465" s="1" t="s">
        <v>162</v>
      </c>
      <c r="E465" s="1" t="s">
        <v>969</v>
      </c>
      <c r="F465" s="1">
        <v>1200</v>
      </c>
      <c r="G465" s="1">
        <v>25</v>
      </c>
      <c r="U465" s="41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31" t="s">
        <v>849</v>
      </c>
      <c r="C466" s="1" t="s">
        <v>150</v>
      </c>
      <c r="D466" s="1" t="s">
        <v>162</v>
      </c>
      <c r="E466" s="1" t="s">
        <v>969</v>
      </c>
      <c r="F466" s="1">
        <v>1200</v>
      </c>
      <c r="G466" s="1">
        <v>25</v>
      </c>
      <c r="U466" s="41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31" t="s">
        <v>850</v>
      </c>
      <c r="C467" s="1" t="s">
        <v>150</v>
      </c>
      <c r="D467" s="1" t="s">
        <v>162</v>
      </c>
      <c r="E467" s="1" t="s">
        <v>969</v>
      </c>
      <c r="F467" s="1">
        <v>1200</v>
      </c>
      <c r="G467" s="1">
        <v>35</v>
      </c>
      <c r="U467" s="41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31" t="s">
        <v>851</v>
      </c>
      <c r="C468" s="1" t="s">
        <v>150</v>
      </c>
      <c r="D468" s="1" t="s">
        <v>162</v>
      </c>
      <c r="E468" s="1" t="s">
        <v>969</v>
      </c>
      <c r="F468" s="1">
        <v>1200</v>
      </c>
      <c r="G468" s="1">
        <v>35</v>
      </c>
      <c r="U468" s="41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31" t="s">
        <v>852</v>
      </c>
      <c r="C469" s="1" t="s">
        <v>150</v>
      </c>
      <c r="D469" s="1" t="s">
        <v>162</v>
      </c>
      <c r="E469" s="1" t="s">
        <v>969</v>
      </c>
      <c r="F469" s="1">
        <v>1200</v>
      </c>
      <c r="G469" s="1">
        <v>35</v>
      </c>
      <c r="U469" s="41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31" t="s">
        <v>853</v>
      </c>
      <c r="C470" s="1" t="s">
        <v>150</v>
      </c>
      <c r="D470" s="1" t="s">
        <v>162</v>
      </c>
      <c r="E470" s="1" t="s">
        <v>969</v>
      </c>
      <c r="F470" s="1">
        <v>1200</v>
      </c>
      <c r="G470" s="1">
        <v>35</v>
      </c>
      <c r="U470" s="41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31" t="s">
        <v>854</v>
      </c>
      <c r="C471" s="1" t="s">
        <v>150</v>
      </c>
      <c r="D471" s="1" t="s">
        <v>162</v>
      </c>
      <c r="E471" s="1" t="s">
        <v>969</v>
      </c>
      <c r="F471" s="1">
        <v>1200</v>
      </c>
      <c r="G471" s="1">
        <v>50</v>
      </c>
      <c r="U471" s="41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31" t="s">
        <v>855</v>
      </c>
      <c r="C472" s="1" t="s">
        <v>150</v>
      </c>
      <c r="D472" s="1" t="s">
        <v>162</v>
      </c>
      <c r="E472" s="1" t="s">
        <v>969</v>
      </c>
      <c r="F472" s="1">
        <v>1200</v>
      </c>
      <c r="G472" s="1">
        <v>50</v>
      </c>
      <c r="U472" s="41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31" t="s">
        <v>856</v>
      </c>
      <c r="C473" s="1" t="s">
        <v>150</v>
      </c>
      <c r="D473" s="1" t="s">
        <v>162</v>
      </c>
      <c r="E473" s="1" t="s">
        <v>969</v>
      </c>
      <c r="F473" s="1">
        <v>1200</v>
      </c>
      <c r="G473" s="1">
        <v>50</v>
      </c>
      <c r="U473" s="41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31" t="s">
        <v>857</v>
      </c>
      <c r="C474" s="1" t="s">
        <v>150</v>
      </c>
      <c r="D474" s="1" t="s">
        <v>162</v>
      </c>
      <c r="E474" s="1" t="s">
        <v>969</v>
      </c>
      <c r="F474" s="1">
        <v>1200</v>
      </c>
      <c r="G474" s="1">
        <v>50</v>
      </c>
      <c r="U474" s="41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31" t="s">
        <v>858</v>
      </c>
      <c r="C475" s="1" t="s">
        <v>150</v>
      </c>
      <c r="D475" s="1" t="s">
        <v>162</v>
      </c>
      <c r="E475" s="1" t="s">
        <v>969</v>
      </c>
      <c r="F475" s="1">
        <v>1200</v>
      </c>
      <c r="G475" s="1">
        <v>50</v>
      </c>
      <c r="U475" s="41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31" t="s">
        <v>859</v>
      </c>
      <c r="C476" s="1" t="s">
        <v>150</v>
      </c>
      <c r="D476" s="1" t="s">
        <v>162</v>
      </c>
      <c r="E476" s="1" t="s">
        <v>969</v>
      </c>
      <c r="F476" s="1">
        <v>1200</v>
      </c>
      <c r="G476" s="1">
        <v>50</v>
      </c>
      <c r="U476" s="41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31" t="s">
        <v>860</v>
      </c>
      <c r="C477" s="1" t="s">
        <v>150</v>
      </c>
      <c r="D477" s="1" t="s">
        <v>162</v>
      </c>
      <c r="E477" s="1" t="s">
        <v>969</v>
      </c>
      <c r="F477" s="1">
        <v>1200</v>
      </c>
      <c r="G477" s="1">
        <v>50</v>
      </c>
      <c r="U477" s="41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31" t="s">
        <v>861</v>
      </c>
      <c r="C478" s="1" t="s">
        <v>150</v>
      </c>
      <c r="D478" s="1" t="s">
        <v>162</v>
      </c>
      <c r="E478" s="1" t="s">
        <v>969</v>
      </c>
      <c r="F478" s="1">
        <v>1200</v>
      </c>
      <c r="G478" s="1">
        <v>75</v>
      </c>
      <c r="U478" s="41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31" t="s">
        <v>862</v>
      </c>
      <c r="C479" s="1" t="s">
        <v>150</v>
      </c>
      <c r="D479" s="1" t="s">
        <v>162</v>
      </c>
      <c r="E479" s="1" t="s">
        <v>969</v>
      </c>
      <c r="F479" s="1">
        <v>1200</v>
      </c>
      <c r="G479" s="1">
        <v>75</v>
      </c>
      <c r="U479" s="41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31" t="s">
        <v>863</v>
      </c>
      <c r="C480" s="1" t="s">
        <v>150</v>
      </c>
      <c r="D480" s="1" t="s">
        <v>162</v>
      </c>
      <c r="E480" s="1" t="s">
        <v>969</v>
      </c>
      <c r="F480" s="1">
        <v>1200</v>
      </c>
      <c r="G480" s="1">
        <v>75</v>
      </c>
      <c r="U480" s="41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31" t="s">
        <v>864</v>
      </c>
      <c r="C481" s="1" t="s">
        <v>150</v>
      </c>
      <c r="D481" s="1" t="s">
        <v>162</v>
      </c>
      <c r="E481" s="1" t="s">
        <v>969</v>
      </c>
      <c r="F481" s="1">
        <v>1200</v>
      </c>
      <c r="G481" s="1">
        <v>75</v>
      </c>
      <c r="U481" s="41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31" t="s">
        <v>865</v>
      </c>
      <c r="C482" s="1" t="s">
        <v>150</v>
      </c>
      <c r="D482" s="1" t="s">
        <v>162</v>
      </c>
      <c r="E482" s="1" t="s">
        <v>969</v>
      </c>
      <c r="F482" s="1">
        <v>1200</v>
      </c>
      <c r="G482" s="1">
        <v>75</v>
      </c>
      <c r="U482" s="41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31" t="s">
        <v>866</v>
      </c>
      <c r="C483" s="1" t="s">
        <v>150</v>
      </c>
      <c r="D483" s="1" t="s">
        <v>162</v>
      </c>
      <c r="E483" s="1" t="s">
        <v>969</v>
      </c>
      <c r="F483" s="1">
        <v>1200</v>
      </c>
      <c r="G483" s="1">
        <v>75</v>
      </c>
      <c r="U483" s="41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31" t="s">
        <v>867</v>
      </c>
      <c r="C484" s="1" t="s">
        <v>150</v>
      </c>
      <c r="D484" s="1" t="s">
        <v>162</v>
      </c>
      <c r="E484" s="1" t="s">
        <v>969</v>
      </c>
      <c r="F484" s="1">
        <v>1200</v>
      </c>
      <c r="G484" s="1">
        <v>75</v>
      </c>
      <c r="U484" s="41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31" t="s">
        <v>868</v>
      </c>
      <c r="C485" s="1" t="s">
        <v>150</v>
      </c>
      <c r="D485" s="1" t="s">
        <v>162</v>
      </c>
      <c r="E485" s="1" t="s">
        <v>969</v>
      </c>
      <c r="F485" s="1">
        <v>1200</v>
      </c>
      <c r="G485" s="1">
        <v>75</v>
      </c>
      <c r="U485" s="41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31" t="s">
        <v>869</v>
      </c>
      <c r="C486" s="1" t="s">
        <v>150</v>
      </c>
      <c r="D486" s="1" t="s">
        <v>162</v>
      </c>
      <c r="E486" s="1" t="s">
        <v>969</v>
      </c>
      <c r="F486" s="1">
        <v>1200</v>
      </c>
      <c r="G486" s="1">
        <v>75</v>
      </c>
      <c r="U486" s="41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31" t="s">
        <v>870</v>
      </c>
      <c r="C487" s="1" t="s">
        <v>150</v>
      </c>
      <c r="D487" s="1" t="s">
        <v>162</v>
      </c>
      <c r="E487" s="1" t="s">
        <v>969</v>
      </c>
      <c r="F487" s="1">
        <v>1200</v>
      </c>
      <c r="G487" s="1">
        <v>75</v>
      </c>
      <c r="U487" s="41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31" t="s">
        <v>871</v>
      </c>
      <c r="C488" s="1" t="s">
        <v>150</v>
      </c>
      <c r="D488" s="1" t="s">
        <v>162</v>
      </c>
      <c r="E488" s="1" t="s">
        <v>969</v>
      </c>
      <c r="F488" s="1">
        <v>1200</v>
      </c>
      <c r="G488" s="1">
        <v>75</v>
      </c>
      <c r="U488" s="41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31" t="s">
        <v>872</v>
      </c>
      <c r="C489" s="1" t="s">
        <v>150</v>
      </c>
      <c r="D489" s="1" t="s">
        <v>162</v>
      </c>
      <c r="E489" s="1" t="s">
        <v>969</v>
      </c>
      <c r="F489" s="1">
        <v>1200</v>
      </c>
      <c r="G489" s="1">
        <v>100</v>
      </c>
      <c r="U489" s="41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31" t="s">
        <v>873</v>
      </c>
      <c r="C490" s="1" t="s">
        <v>150</v>
      </c>
      <c r="D490" s="1" t="s">
        <v>162</v>
      </c>
      <c r="E490" s="1" t="s">
        <v>969</v>
      </c>
      <c r="F490" s="1">
        <v>1200</v>
      </c>
      <c r="G490" s="1">
        <v>100</v>
      </c>
      <c r="U490" s="41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31" t="s">
        <v>874</v>
      </c>
      <c r="C491" s="1" t="s">
        <v>150</v>
      </c>
      <c r="D491" s="1" t="s">
        <v>162</v>
      </c>
      <c r="E491" s="1" t="s">
        <v>969</v>
      </c>
      <c r="F491" s="1">
        <v>1200</v>
      </c>
      <c r="G491" s="1">
        <v>100</v>
      </c>
      <c r="U491" s="41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31" t="s">
        <v>875</v>
      </c>
      <c r="C492" s="1" t="s">
        <v>150</v>
      </c>
      <c r="D492" s="1" t="s">
        <v>162</v>
      </c>
      <c r="E492" s="1" t="s">
        <v>969</v>
      </c>
      <c r="F492" s="1">
        <v>1200</v>
      </c>
      <c r="G492" s="1">
        <v>100</v>
      </c>
      <c r="U492" s="41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31" t="s">
        <v>876</v>
      </c>
      <c r="C493" s="1" t="s">
        <v>150</v>
      </c>
      <c r="D493" s="1" t="s">
        <v>162</v>
      </c>
      <c r="E493" s="1" t="s">
        <v>969</v>
      </c>
      <c r="F493" s="1">
        <v>1200</v>
      </c>
      <c r="G493" s="1">
        <v>100</v>
      </c>
      <c r="U493" s="41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31" t="s">
        <v>877</v>
      </c>
      <c r="C494" s="1" t="s">
        <v>150</v>
      </c>
      <c r="D494" s="1" t="s">
        <v>162</v>
      </c>
      <c r="E494" s="1" t="s">
        <v>969</v>
      </c>
      <c r="F494" s="1">
        <v>1200</v>
      </c>
      <c r="G494" s="1">
        <v>100</v>
      </c>
      <c r="U494" s="41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31" t="s">
        <v>878</v>
      </c>
      <c r="C495" s="1" t="s">
        <v>150</v>
      </c>
      <c r="D495" s="1" t="s">
        <v>162</v>
      </c>
      <c r="E495" s="1" t="s">
        <v>969</v>
      </c>
      <c r="F495" s="1">
        <v>1200</v>
      </c>
      <c r="G495" s="1">
        <v>100</v>
      </c>
      <c r="U495" s="41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31" t="s">
        <v>879</v>
      </c>
      <c r="C496" s="1" t="s">
        <v>150</v>
      </c>
      <c r="D496" s="1" t="s">
        <v>162</v>
      </c>
      <c r="E496" s="1" t="s">
        <v>969</v>
      </c>
      <c r="F496" s="1">
        <v>1200</v>
      </c>
      <c r="G496" s="1">
        <v>100</v>
      </c>
      <c r="U496" s="41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31" t="s">
        <v>880</v>
      </c>
      <c r="C497" s="1" t="s">
        <v>150</v>
      </c>
      <c r="D497" s="1" t="s">
        <v>162</v>
      </c>
      <c r="E497" s="1" t="s">
        <v>969</v>
      </c>
      <c r="F497" s="1">
        <v>1200</v>
      </c>
      <c r="G497" s="1">
        <v>100</v>
      </c>
      <c r="U497" s="41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31" t="s">
        <v>881</v>
      </c>
      <c r="C498" s="1" t="s">
        <v>150</v>
      </c>
      <c r="D498" s="1" t="s">
        <v>162</v>
      </c>
      <c r="E498" s="1" t="s">
        <v>969</v>
      </c>
      <c r="F498" s="1">
        <v>1200</v>
      </c>
      <c r="G498" s="1">
        <v>100</v>
      </c>
      <c r="U498" s="41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31" t="s">
        <v>882</v>
      </c>
      <c r="C499" s="1" t="s">
        <v>150</v>
      </c>
      <c r="D499" s="1" t="s">
        <v>162</v>
      </c>
      <c r="E499" s="1" t="s">
        <v>969</v>
      </c>
      <c r="F499" s="1">
        <v>1200</v>
      </c>
      <c r="G499" s="1">
        <v>150</v>
      </c>
      <c r="U499" s="41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31" t="s">
        <v>883</v>
      </c>
      <c r="C500" s="1" t="s">
        <v>150</v>
      </c>
      <c r="D500" s="1" t="s">
        <v>162</v>
      </c>
      <c r="E500" s="1" t="s">
        <v>969</v>
      </c>
      <c r="F500" s="1">
        <v>1200</v>
      </c>
      <c r="G500" s="1">
        <v>150</v>
      </c>
      <c r="U500" s="41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31" t="s">
        <v>884</v>
      </c>
      <c r="C501" s="1" t="s">
        <v>150</v>
      </c>
      <c r="D501" s="1" t="s">
        <v>162</v>
      </c>
      <c r="E501" s="1" t="s">
        <v>969</v>
      </c>
      <c r="F501" s="1">
        <v>1200</v>
      </c>
      <c r="G501" s="1">
        <v>150</v>
      </c>
      <c r="U501" s="41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31" t="s">
        <v>885</v>
      </c>
      <c r="C502" s="1" t="s">
        <v>150</v>
      </c>
      <c r="D502" s="1" t="s">
        <v>162</v>
      </c>
      <c r="E502" s="1" t="s">
        <v>969</v>
      </c>
      <c r="F502" s="1">
        <v>1200</v>
      </c>
      <c r="G502" s="1">
        <v>150</v>
      </c>
      <c r="U502" s="41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31" t="s">
        <v>886</v>
      </c>
      <c r="C503" s="1" t="s">
        <v>150</v>
      </c>
      <c r="D503" s="1" t="s">
        <v>162</v>
      </c>
      <c r="E503" s="1" t="s">
        <v>969</v>
      </c>
      <c r="F503" s="1">
        <v>1200</v>
      </c>
      <c r="G503" s="1">
        <v>150</v>
      </c>
      <c r="U503" s="41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31" t="s">
        <v>887</v>
      </c>
      <c r="C504" s="1" t="s">
        <v>150</v>
      </c>
      <c r="D504" s="1" t="s">
        <v>162</v>
      </c>
      <c r="E504" s="1" t="s">
        <v>969</v>
      </c>
      <c r="F504" s="1">
        <v>1200</v>
      </c>
      <c r="G504" s="1">
        <v>150</v>
      </c>
      <c r="U504" s="41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31" t="s">
        <v>888</v>
      </c>
      <c r="C505" s="1" t="s">
        <v>150</v>
      </c>
      <c r="D505" s="1" t="s">
        <v>162</v>
      </c>
      <c r="E505" s="1" t="s">
        <v>969</v>
      </c>
      <c r="F505" s="1">
        <v>1200</v>
      </c>
      <c r="G505" s="1">
        <v>150</v>
      </c>
      <c r="U505" s="41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31" t="s">
        <v>889</v>
      </c>
      <c r="C506" s="1" t="s">
        <v>150</v>
      </c>
      <c r="D506" s="1" t="s">
        <v>162</v>
      </c>
      <c r="E506" s="1" t="s">
        <v>969</v>
      </c>
      <c r="F506" s="1">
        <v>1200</v>
      </c>
      <c r="G506" s="1">
        <v>200</v>
      </c>
      <c r="U506" s="41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31" t="s">
        <v>890</v>
      </c>
      <c r="C507" s="1" t="s">
        <v>150</v>
      </c>
      <c r="D507" s="1" t="s">
        <v>162</v>
      </c>
      <c r="E507" s="1" t="s">
        <v>969</v>
      </c>
      <c r="F507" s="1">
        <v>1200</v>
      </c>
      <c r="G507" s="1">
        <v>200</v>
      </c>
      <c r="U507" s="41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31" t="s">
        <v>891</v>
      </c>
      <c r="C508" s="1" t="s">
        <v>150</v>
      </c>
      <c r="D508" s="1" t="s">
        <v>162</v>
      </c>
      <c r="E508" s="1" t="s">
        <v>969</v>
      </c>
      <c r="F508" s="1">
        <v>1200</v>
      </c>
      <c r="G508" s="1">
        <v>200</v>
      </c>
      <c r="U508" s="41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31" t="s">
        <v>892</v>
      </c>
      <c r="C509" s="1" t="s">
        <v>150</v>
      </c>
      <c r="D509" s="1" t="s">
        <v>162</v>
      </c>
      <c r="E509" s="1" t="s">
        <v>969</v>
      </c>
      <c r="F509" s="1">
        <v>1200</v>
      </c>
      <c r="G509" s="1">
        <v>200</v>
      </c>
      <c r="U509" s="41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31" t="s">
        <v>893</v>
      </c>
      <c r="C510" s="1" t="s">
        <v>150</v>
      </c>
      <c r="D510" s="1" t="s">
        <v>162</v>
      </c>
      <c r="E510" s="1" t="s">
        <v>969</v>
      </c>
      <c r="F510" s="1">
        <v>1200</v>
      </c>
      <c r="G510" s="1">
        <v>200</v>
      </c>
      <c r="U510" s="41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31" t="s">
        <v>894</v>
      </c>
      <c r="C511" s="1" t="s">
        <v>150</v>
      </c>
      <c r="D511" s="1" t="s">
        <v>162</v>
      </c>
      <c r="E511" s="1" t="s">
        <v>969</v>
      </c>
      <c r="F511" s="1">
        <v>1200</v>
      </c>
      <c r="G511" s="1">
        <v>200</v>
      </c>
      <c r="U511" s="41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31" t="s">
        <v>895</v>
      </c>
      <c r="C512" s="1" t="s">
        <v>150</v>
      </c>
      <c r="D512" s="1" t="s">
        <v>162</v>
      </c>
      <c r="E512" s="1" t="s">
        <v>969</v>
      </c>
      <c r="F512" s="1">
        <v>1200</v>
      </c>
      <c r="G512" s="1">
        <v>225</v>
      </c>
      <c r="U512" s="41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31" t="s">
        <v>896</v>
      </c>
      <c r="C513" s="1" t="s">
        <v>150</v>
      </c>
      <c r="D513" s="1" t="s">
        <v>162</v>
      </c>
      <c r="E513" s="1" t="s">
        <v>969</v>
      </c>
      <c r="F513" s="1">
        <v>1200</v>
      </c>
      <c r="G513" s="1">
        <v>225</v>
      </c>
      <c r="U513" s="41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31" t="s">
        <v>897</v>
      </c>
      <c r="C514" s="1" t="s">
        <v>150</v>
      </c>
      <c r="D514" s="1" t="s">
        <v>162</v>
      </c>
      <c r="E514" s="1" t="s">
        <v>969</v>
      </c>
      <c r="F514" s="1">
        <v>1200</v>
      </c>
      <c r="G514" s="1">
        <v>300</v>
      </c>
      <c r="U514" s="41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31" t="s">
        <v>898</v>
      </c>
      <c r="C515" s="1" t="s">
        <v>150</v>
      </c>
      <c r="D515" s="1" t="s">
        <v>162</v>
      </c>
      <c r="E515" s="1" t="s">
        <v>969</v>
      </c>
      <c r="F515" s="1">
        <v>1200</v>
      </c>
      <c r="G515" s="1">
        <v>300</v>
      </c>
      <c r="U515" s="41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31" t="s">
        <v>899</v>
      </c>
      <c r="C516" s="1" t="s">
        <v>150</v>
      </c>
      <c r="D516" s="1" t="s">
        <v>162</v>
      </c>
      <c r="E516" s="1" t="s">
        <v>969</v>
      </c>
      <c r="F516" s="1">
        <v>1200</v>
      </c>
      <c r="G516" s="1">
        <v>450</v>
      </c>
      <c r="U516" s="41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31" t="s">
        <v>900</v>
      </c>
      <c r="C517" s="1" t="s">
        <v>150</v>
      </c>
      <c r="D517" s="1" t="s">
        <v>162</v>
      </c>
      <c r="E517" s="1" t="s">
        <v>969</v>
      </c>
      <c r="F517" s="1">
        <v>1200</v>
      </c>
      <c r="G517" s="1">
        <v>450</v>
      </c>
      <c r="U517" s="41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31" t="s">
        <v>936</v>
      </c>
      <c r="C518" s="1" t="s">
        <v>150</v>
      </c>
      <c r="D518" s="1" t="s">
        <v>162</v>
      </c>
      <c r="E518" s="1" t="s">
        <v>969</v>
      </c>
      <c r="F518" s="1">
        <v>1700</v>
      </c>
      <c r="G518" s="1">
        <v>50</v>
      </c>
      <c r="U518" s="41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31" t="s">
        <v>937</v>
      </c>
      <c r="C519" s="1" t="s">
        <v>150</v>
      </c>
      <c r="D519" s="1" t="s">
        <v>162</v>
      </c>
      <c r="E519" s="1" t="s">
        <v>969</v>
      </c>
      <c r="F519" s="1">
        <v>1700</v>
      </c>
      <c r="G519" s="1">
        <v>75</v>
      </c>
      <c r="U519" s="41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31" t="s">
        <v>938</v>
      </c>
      <c r="C520" s="1" t="s">
        <v>150</v>
      </c>
      <c r="D520" s="1" t="s">
        <v>162</v>
      </c>
      <c r="E520" s="1" t="s">
        <v>969</v>
      </c>
      <c r="F520" s="1">
        <v>1700</v>
      </c>
      <c r="G520" s="1">
        <v>100</v>
      </c>
      <c r="U520" s="41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31" t="s">
        <v>939</v>
      </c>
      <c r="C521" s="1" t="s">
        <v>150</v>
      </c>
      <c r="D521" s="1" t="s">
        <v>162</v>
      </c>
      <c r="E521" s="1" t="s">
        <v>969</v>
      </c>
      <c r="F521" s="1">
        <v>1700</v>
      </c>
      <c r="G521" s="1">
        <v>100</v>
      </c>
      <c r="U521" s="41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31" t="s">
        <v>940</v>
      </c>
      <c r="C522" s="1" t="s">
        <v>150</v>
      </c>
      <c r="D522" s="1" t="s">
        <v>162</v>
      </c>
      <c r="E522" s="1" t="s">
        <v>969</v>
      </c>
      <c r="F522" s="1">
        <v>1700</v>
      </c>
      <c r="G522" s="1">
        <v>100</v>
      </c>
      <c r="U522" s="41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31" t="s">
        <v>941</v>
      </c>
      <c r="C523" s="1" t="s">
        <v>150</v>
      </c>
      <c r="D523" s="1" t="s">
        <v>162</v>
      </c>
      <c r="E523" s="1" t="s">
        <v>969</v>
      </c>
      <c r="F523" s="1">
        <v>1700</v>
      </c>
      <c r="G523" s="1">
        <v>100</v>
      </c>
      <c r="U523" s="41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31" t="s">
        <v>942</v>
      </c>
      <c r="C524" s="1" t="s">
        <v>150</v>
      </c>
      <c r="D524" s="1" t="s">
        <v>162</v>
      </c>
      <c r="E524" s="1" t="s">
        <v>969</v>
      </c>
      <c r="F524" s="1">
        <v>1700</v>
      </c>
      <c r="G524" s="1">
        <v>150</v>
      </c>
      <c r="U524" s="41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31" t="s">
        <v>943</v>
      </c>
      <c r="C525" s="1" t="s">
        <v>150</v>
      </c>
      <c r="D525" s="1" t="s">
        <v>162</v>
      </c>
      <c r="E525" s="1" t="s">
        <v>969</v>
      </c>
      <c r="F525" s="1">
        <v>1700</v>
      </c>
      <c r="G525" s="1">
        <v>150</v>
      </c>
      <c r="U525" s="41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31" t="s">
        <v>944</v>
      </c>
      <c r="C526" s="1" t="s">
        <v>150</v>
      </c>
      <c r="D526" s="1" t="s">
        <v>162</v>
      </c>
      <c r="E526" s="1" t="s">
        <v>969</v>
      </c>
      <c r="F526" s="1">
        <v>1700</v>
      </c>
      <c r="G526" s="1">
        <v>150</v>
      </c>
      <c r="U526" s="41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31" t="s">
        <v>945</v>
      </c>
      <c r="C527" s="1" t="s">
        <v>150</v>
      </c>
      <c r="D527" s="1" t="s">
        <v>162</v>
      </c>
      <c r="E527" s="1" t="s">
        <v>969</v>
      </c>
      <c r="F527" s="1">
        <v>1700</v>
      </c>
      <c r="G527" s="1">
        <v>150</v>
      </c>
      <c r="U527" s="41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31" t="s">
        <v>946</v>
      </c>
      <c r="C528" s="1" t="s">
        <v>150</v>
      </c>
      <c r="D528" s="1" t="s">
        <v>162</v>
      </c>
      <c r="E528" s="1" t="s">
        <v>969</v>
      </c>
      <c r="F528" s="1">
        <v>1700</v>
      </c>
      <c r="G528" s="1">
        <v>225</v>
      </c>
      <c r="U528" s="41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31" t="s">
        <v>947</v>
      </c>
      <c r="C529" s="1" t="s">
        <v>150</v>
      </c>
      <c r="D529" s="1" t="s">
        <v>162</v>
      </c>
      <c r="E529" s="1" t="s">
        <v>969</v>
      </c>
      <c r="F529" s="1">
        <v>1700</v>
      </c>
      <c r="G529" s="1">
        <v>300</v>
      </c>
      <c r="U529" s="41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31" t="s">
        <v>948</v>
      </c>
      <c r="C530" s="1" t="s">
        <v>150</v>
      </c>
      <c r="D530" s="1" t="s">
        <v>162</v>
      </c>
      <c r="E530" s="1" t="s">
        <v>969</v>
      </c>
      <c r="F530" s="1">
        <v>1700</v>
      </c>
      <c r="G530" s="1">
        <v>450</v>
      </c>
      <c r="U530" s="41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31" t="s">
        <v>949</v>
      </c>
      <c r="C531" s="1" t="s">
        <v>150</v>
      </c>
      <c r="D531" s="1" t="s">
        <v>162</v>
      </c>
      <c r="E531" s="1" t="s">
        <v>969</v>
      </c>
      <c r="F531" s="1">
        <v>1700</v>
      </c>
      <c r="G531" s="1">
        <v>450</v>
      </c>
      <c r="U531" s="41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31" t="s">
        <v>950</v>
      </c>
      <c r="C532" s="1" t="s">
        <v>150</v>
      </c>
      <c r="D532" s="1" t="s">
        <v>162</v>
      </c>
      <c r="E532" s="1" t="s">
        <v>969</v>
      </c>
      <c r="F532" s="1">
        <v>1700</v>
      </c>
      <c r="G532" s="1">
        <v>500</v>
      </c>
      <c r="U532" s="41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31" t="s">
        <v>951</v>
      </c>
      <c r="C533" s="1" t="s">
        <v>150</v>
      </c>
      <c r="D533" s="1" t="s">
        <v>162</v>
      </c>
      <c r="E533" s="1" t="s">
        <v>969</v>
      </c>
      <c r="F533" s="1">
        <v>1700</v>
      </c>
      <c r="G533" s="1">
        <v>500</v>
      </c>
      <c r="U533" s="41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31" t="s">
        <v>901</v>
      </c>
      <c r="C534" s="1" t="s">
        <v>150</v>
      </c>
      <c r="D534" s="1" t="s">
        <v>162</v>
      </c>
      <c r="E534" s="1" t="s">
        <v>973</v>
      </c>
      <c r="F534" s="1">
        <v>1200</v>
      </c>
      <c r="G534" s="1">
        <v>25</v>
      </c>
      <c r="U534" s="41">
        <f t="shared" si="8"/>
        <v>0</v>
      </c>
      <c r="V534" s="1">
        <v>122</v>
      </c>
      <c r="W534" s="1">
        <v>62</v>
      </c>
    </row>
    <row r="535" spans="1:33" x14ac:dyDescent="0.2">
      <c r="A535" s="1" t="s">
        <v>450</v>
      </c>
      <c r="B535" s="51" t="s">
        <v>1037</v>
      </c>
      <c r="C535" s="51" t="s">
        <v>1036</v>
      </c>
      <c r="D535" s="51" t="s">
        <v>1047</v>
      </c>
      <c r="E535" s="51" t="s">
        <v>1040</v>
      </c>
      <c r="F535" s="60">
        <v>1700</v>
      </c>
      <c r="G535" s="1">
        <v>48</v>
      </c>
      <c r="H535" s="1">
        <v>90</v>
      </c>
      <c r="I535" s="1">
        <v>130</v>
      </c>
      <c r="M535" s="1">
        <v>0.24</v>
      </c>
      <c r="Q535" s="36">
        <v>0.01</v>
      </c>
      <c r="R535" s="1">
        <v>611.04999999999995</v>
      </c>
      <c r="S535" s="1">
        <v>100</v>
      </c>
      <c r="T535" s="50" t="s">
        <v>166</v>
      </c>
      <c r="U535" s="50">
        <f>V535*W535*X535/1000000</f>
        <v>1.9832802799999998E-3</v>
      </c>
      <c r="V535" s="1">
        <v>23.6</v>
      </c>
      <c r="W535" s="1">
        <v>16.13</v>
      </c>
      <c r="X535" s="1">
        <v>5.21</v>
      </c>
      <c r="Y535" s="61">
        <v>1.8</v>
      </c>
      <c r="Z535" s="1">
        <v>24.4</v>
      </c>
      <c r="AA535" s="1">
        <v>3672</v>
      </c>
      <c r="AB535" s="1">
        <v>171</v>
      </c>
      <c r="AC535" s="1">
        <v>6.7</v>
      </c>
      <c r="AD535" s="1">
        <v>1.3</v>
      </c>
      <c r="AE535" s="1">
        <v>20</v>
      </c>
      <c r="AF535" s="1">
        <v>-5</v>
      </c>
      <c r="AG535" s="1">
        <v>2.5</v>
      </c>
    </row>
    <row r="536" spans="1:33" x14ac:dyDescent="0.2">
      <c r="A536" s="51" t="s">
        <v>450</v>
      </c>
      <c r="B536" s="51" t="s">
        <v>1035</v>
      </c>
      <c r="C536" s="51" t="s">
        <v>1036</v>
      </c>
      <c r="D536" s="51" t="s">
        <v>1039</v>
      </c>
      <c r="E536" s="51" t="s">
        <v>1040</v>
      </c>
      <c r="F536" s="60">
        <v>1700</v>
      </c>
      <c r="G536" s="1">
        <v>27</v>
      </c>
      <c r="H536" s="1">
        <v>150</v>
      </c>
      <c r="I536" s="1">
        <v>131</v>
      </c>
      <c r="M536" s="1">
        <v>0.45</v>
      </c>
      <c r="Q536" s="36">
        <v>0.01</v>
      </c>
      <c r="R536" s="1">
        <v>274.7</v>
      </c>
      <c r="S536" s="1">
        <v>100</v>
      </c>
      <c r="T536" s="50" t="s">
        <v>166</v>
      </c>
      <c r="U536" s="50">
        <f>V536*W536*X536/1000000</f>
        <v>1.9832802799999998E-3</v>
      </c>
      <c r="V536" s="1">
        <v>23.6</v>
      </c>
      <c r="W536" s="1">
        <v>16.13</v>
      </c>
      <c r="X536" s="1">
        <v>5.21</v>
      </c>
      <c r="Y536" s="1">
        <v>2</v>
      </c>
      <c r="Z536" s="1">
        <v>10.07</v>
      </c>
      <c r="AA536" s="1">
        <v>2250</v>
      </c>
      <c r="AB536" s="1">
        <v>105</v>
      </c>
      <c r="AC536" s="1">
        <v>4</v>
      </c>
      <c r="AD536" s="1">
        <v>2</v>
      </c>
      <c r="AE536" s="1">
        <v>20</v>
      </c>
      <c r="AF536" s="1">
        <v>-5</v>
      </c>
      <c r="AG536" s="1">
        <v>2.5</v>
      </c>
    </row>
    <row r="537" spans="1:33" x14ac:dyDescent="0.2">
      <c r="A537" s="51" t="s">
        <v>450</v>
      </c>
      <c r="B537" s="51" t="s">
        <v>1038</v>
      </c>
      <c r="C537" s="51" t="s">
        <v>1036</v>
      </c>
      <c r="D537" s="51" t="s">
        <v>1039</v>
      </c>
      <c r="E537" s="51" t="s">
        <v>1040</v>
      </c>
      <c r="F537" s="60">
        <v>1700</v>
      </c>
      <c r="G537" s="1">
        <v>3.5</v>
      </c>
      <c r="H537" s="1">
        <v>2000</v>
      </c>
      <c r="I537" s="1">
        <v>132</v>
      </c>
      <c r="M537" s="1">
        <v>1.8</v>
      </c>
      <c r="Q537" s="36">
        <v>0.01</v>
      </c>
      <c r="R537" s="1">
        <v>40.119999999999997</v>
      </c>
      <c r="S537" s="1">
        <v>100</v>
      </c>
      <c r="T537" s="50" t="s">
        <v>166</v>
      </c>
      <c r="U537" s="50">
        <f>V537*W537*X537/1000000</f>
        <v>1.77318703E-3</v>
      </c>
      <c r="V537" s="1">
        <v>21.1</v>
      </c>
      <c r="W537" s="1">
        <v>16.13</v>
      </c>
      <c r="X537" s="1">
        <v>5.21</v>
      </c>
      <c r="Y537" s="1">
        <v>2.1</v>
      </c>
      <c r="Z537" s="1">
        <v>0.81</v>
      </c>
      <c r="AA537" s="1">
        <v>200</v>
      </c>
      <c r="AB537" s="1">
        <v>12</v>
      </c>
      <c r="AC537" s="1">
        <v>1.3</v>
      </c>
      <c r="AD537" s="1">
        <v>24.8</v>
      </c>
      <c r="AE537" s="1">
        <v>20</v>
      </c>
      <c r="AF537" s="1">
        <v>-5</v>
      </c>
      <c r="AG537" s="1">
        <v>2.5</v>
      </c>
    </row>
    <row r="538" spans="1:33" x14ac:dyDescent="0.2">
      <c r="A538" s="61" t="s">
        <v>983</v>
      </c>
      <c r="B538" s="61" t="s">
        <v>1070</v>
      </c>
      <c r="C538" s="60" t="s">
        <v>150</v>
      </c>
      <c r="D538" s="61" t="s">
        <v>1069</v>
      </c>
      <c r="E538" s="60" t="s">
        <v>1040</v>
      </c>
      <c r="H538" s="51"/>
      <c r="R538" s="1">
        <v>690.25</v>
      </c>
      <c r="S538" s="1">
        <v>105</v>
      </c>
      <c r="T538" s="60" t="s">
        <v>166</v>
      </c>
    </row>
    <row r="539" spans="1:33" x14ac:dyDescent="0.2">
      <c r="A539" s="61" t="s">
        <v>983</v>
      </c>
      <c r="B539" s="61" t="s">
        <v>1071</v>
      </c>
      <c r="C539" s="60" t="s">
        <v>150</v>
      </c>
      <c r="D539" s="61" t="s">
        <v>1069</v>
      </c>
      <c r="E539" s="60" t="s">
        <v>1040</v>
      </c>
      <c r="R539" s="1">
        <v>847.45</v>
      </c>
      <c r="S539" s="1">
        <v>100</v>
      </c>
      <c r="T539" s="60" t="s">
        <v>166</v>
      </c>
    </row>
    <row r="540" spans="1:33" x14ac:dyDescent="0.2">
      <c r="A540" s="61" t="s">
        <v>983</v>
      </c>
      <c r="B540" s="61" t="s">
        <v>1072</v>
      </c>
      <c r="C540" s="60" t="s">
        <v>150</v>
      </c>
      <c r="D540" s="61" t="s">
        <v>1069</v>
      </c>
      <c r="E540" s="60" t="s">
        <v>1040</v>
      </c>
      <c r="R540" s="62">
        <v>1155.92</v>
      </c>
      <c r="S540" s="1">
        <v>25</v>
      </c>
      <c r="T540" s="60" t="s">
        <v>166</v>
      </c>
    </row>
    <row r="541" spans="1:33" x14ac:dyDescent="0.2">
      <c r="A541" s="61" t="s">
        <v>983</v>
      </c>
      <c r="B541" s="61" t="s">
        <v>1073</v>
      </c>
      <c r="C541" s="60" t="s">
        <v>150</v>
      </c>
      <c r="D541" s="61" t="s">
        <v>1069</v>
      </c>
      <c r="E541" s="60" t="s">
        <v>1040</v>
      </c>
      <c r="R541" s="62">
        <v>1271.42</v>
      </c>
      <c r="S541" s="1">
        <v>25</v>
      </c>
      <c r="T541" s="60" t="s">
        <v>166</v>
      </c>
    </row>
    <row r="542" spans="1:33" x14ac:dyDescent="0.2">
      <c r="A542" s="61" t="s">
        <v>983</v>
      </c>
      <c r="B542" s="61" t="s">
        <v>1075</v>
      </c>
      <c r="C542" s="60" t="s">
        <v>150</v>
      </c>
      <c r="D542" s="61" t="s">
        <v>1069</v>
      </c>
      <c r="E542" s="60" t="s">
        <v>1040</v>
      </c>
      <c r="R542" s="62">
        <v>1339.58</v>
      </c>
      <c r="S542" s="1">
        <v>25</v>
      </c>
      <c r="T542" s="60" t="s">
        <v>166</v>
      </c>
    </row>
    <row r="543" spans="1:33" x14ac:dyDescent="0.2">
      <c r="A543" s="61" t="s">
        <v>983</v>
      </c>
      <c r="B543" s="61" t="s">
        <v>1076</v>
      </c>
      <c r="C543" s="60" t="s">
        <v>150</v>
      </c>
      <c r="D543" s="61" t="s">
        <v>1069</v>
      </c>
      <c r="E543" s="60" t="s">
        <v>1040</v>
      </c>
      <c r="R543" s="62">
        <v>2686.87</v>
      </c>
      <c r="S543" s="1">
        <v>5</v>
      </c>
      <c r="T543" s="60" t="s">
        <v>166</v>
      </c>
    </row>
    <row r="544" spans="1:33" x14ac:dyDescent="0.2">
      <c r="A544" s="61" t="s">
        <v>983</v>
      </c>
      <c r="B544" s="61" t="s">
        <v>1074</v>
      </c>
      <c r="C544" s="60" t="s">
        <v>150</v>
      </c>
      <c r="D544" s="61" t="s">
        <v>1069</v>
      </c>
      <c r="E544" s="60" t="s">
        <v>1040</v>
      </c>
      <c r="R544" s="62">
        <v>2875.53</v>
      </c>
      <c r="S544" s="1">
        <v>5</v>
      </c>
      <c r="T544" s="60" t="s">
        <v>166</v>
      </c>
    </row>
  </sheetData>
  <autoFilter ref="A1:X537">
    <filterColumn colId="0">
      <filters>
        <filter val="Y"/>
      </filters>
    </filterColumn>
  </autoFilter>
  <sortState ref="A1:X534">
    <sortCondition ref="C2:C534"/>
    <sortCondition ref="D2:D534"/>
    <sortCondition ref="E2:E534"/>
    <sortCondition ref="F2:F534"/>
    <sortCondition ref="G2:G534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opLeftCell="A103" workbookViewId="0">
      <selection activeCell="N122" sqref="N122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53" bestFit="1" customWidth="1"/>
    <col min="13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1049</v>
      </c>
      <c r="K1" s="2" t="s">
        <v>1050</v>
      </c>
      <c r="L1" s="53" t="s">
        <v>1054</v>
      </c>
      <c r="M1" s="53" t="s">
        <v>1055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53" t="s">
        <v>413</v>
      </c>
      <c r="M2" s="53" t="s">
        <v>1158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53" t="s">
        <v>413</v>
      </c>
      <c r="M3" s="52" t="s">
        <v>1159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53" t="s">
        <v>413</v>
      </c>
      <c r="M4" s="52" t="s">
        <v>1160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53" t="s">
        <v>413</v>
      </c>
      <c r="M5" s="52" t="s">
        <v>1161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53" t="s">
        <v>413</v>
      </c>
      <c r="M6" s="52" t="s">
        <v>1162</v>
      </c>
    </row>
    <row r="7" spans="1:13" x14ac:dyDescent="0.2">
      <c r="A7" s="55">
        <v>4</v>
      </c>
      <c r="B7" s="55">
        <v>125</v>
      </c>
      <c r="C7" s="55">
        <v>15</v>
      </c>
      <c r="D7" s="55"/>
      <c r="E7" s="55">
        <v>0.34702</v>
      </c>
      <c r="F7" s="55">
        <v>8.1290000000000001E-2</v>
      </c>
      <c r="G7" s="55">
        <v>-1.81E-3</v>
      </c>
      <c r="H7" s="56">
        <v>2.26645E-5</v>
      </c>
      <c r="I7" s="56">
        <v>-9.6730999999999994E-8</v>
      </c>
      <c r="J7" s="55"/>
      <c r="K7" s="55"/>
      <c r="L7" s="57" t="s">
        <v>1056</v>
      </c>
      <c r="M7" s="53" t="s">
        <v>1158</v>
      </c>
    </row>
    <row r="8" spans="1:13" x14ac:dyDescent="0.2">
      <c r="A8" s="55">
        <v>4</v>
      </c>
      <c r="B8" s="55">
        <v>125</v>
      </c>
      <c r="C8" s="55"/>
      <c r="D8" s="55"/>
      <c r="E8" s="55">
        <v>0.32349</v>
      </c>
      <c r="F8" s="55">
        <v>7.7299999999999994E-2</v>
      </c>
      <c r="G8" s="55">
        <v>-2.0500000000000002E-3</v>
      </c>
      <c r="H8" s="56">
        <v>2.63128E-5</v>
      </c>
      <c r="I8" s="56">
        <v>-1.17135E-7</v>
      </c>
      <c r="J8" s="55"/>
      <c r="K8" s="55"/>
      <c r="L8" s="57" t="s">
        <v>1056</v>
      </c>
      <c r="M8" s="52" t="s">
        <v>1159</v>
      </c>
    </row>
    <row r="9" spans="1:13" x14ac:dyDescent="0.2">
      <c r="A9" s="55">
        <v>4</v>
      </c>
      <c r="B9" s="55">
        <v>125</v>
      </c>
      <c r="C9" s="55">
        <v>15</v>
      </c>
      <c r="D9" s="55">
        <v>600</v>
      </c>
      <c r="E9" s="55">
        <v>0.37034</v>
      </c>
      <c r="F9" s="55">
        <v>0.12603</v>
      </c>
      <c r="G9" s="56">
        <v>-6.4249000000000001E-4</v>
      </c>
      <c r="H9" s="56">
        <v>1.02498E-5</v>
      </c>
      <c r="I9" s="56">
        <v>1.29252E-9</v>
      </c>
      <c r="J9" s="55"/>
      <c r="K9" s="55"/>
      <c r="L9" s="57" t="s">
        <v>1057</v>
      </c>
      <c r="M9" s="52" t="s">
        <v>1160</v>
      </c>
    </row>
    <row r="10" spans="1:13" x14ac:dyDescent="0.2">
      <c r="A10" s="55">
        <v>4</v>
      </c>
      <c r="B10" s="55">
        <v>125</v>
      </c>
      <c r="C10" s="55">
        <v>15</v>
      </c>
      <c r="D10" s="55">
        <v>600</v>
      </c>
      <c r="E10" s="55">
        <v>0.21546000000000001</v>
      </c>
      <c r="F10" s="55">
        <v>8.4220000000000003E-2</v>
      </c>
      <c r="G10" s="56">
        <v>-1.10436E-4</v>
      </c>
      <c r="H10" s="56">
        <v>9.0294699999999999E-8</v>
      </c>
      <c r="I10" s="56">
        <v>-5.1292100000000003E-10</v>
      </c>
      <c r="J10" s="55"/>
      <c r="K10" s="55"/>
      <c r="L10" s="57" t="s">
        <v>1057</v>
      </c>
      <c r="M10" s="52" t="s">
        <v>1161</v>
      </c>
    </row>
    <row r="11" spans="1:13" x14ac:dyDescent="0.2">
      <c r="A11" s="55">
        <v>4</v>
      </c>
      <c r="B11" s="55">
        <v>125</v>
      </c>
      <c r="C11" s="55"/>
      <c r="D11" s="55">
        <v>600</v>
      </c>
      <c r="E11" s="55">
        <v>0.15762999999999999</v>
      </c>
      <c r="F11" s="55">
        <v>9.4E-2</v>
      </c>
      <c r="G11" s="56">
        <v>-7.9880000000000001E-4</v>
      </c>
      <c r="H11" s="56">
        <v>2.53743E-6</v>
      </c>
      <c r="I11" s="56">
        <v>1.9143100000000002E-9</v>
      </c>
      <c r="J11" s="55"/>
      <c r="K11" s="55"/>
      <c r="L11" s="57" t="s">
        <v>1058</v>
      </c>
      <c r="M11" s="52" t="s">
        <v>1162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53" t="s">
        <v>67</v>
      </c>
      <c r="M12" s="53" t="s">
        <v>1158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53" t="s">
        <v>67</v>
      </c>
      <c r="M13" s="52" t="s">
        <v>1159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53" t="s">
        <v>67</v>
      </c>
      <c r="M14" s="52" t="s">
        <v>1160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53" t="s">
        <v>67</v>
      </c>
      <c r="M15" s="52" t="s">
        <v>1161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53" t="s">
        <v>67</v>
      </c>
      <c r="M16" s="52" t="s">
        <v>1162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54" t="s">
        <v>519</v>
      </c>
      <c r="M17" s="53" t="s">
        <v>1158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54" t="s">
        <v>519</v>
      </c>
      <c r="M18" s="52" t="s">
        <v>1159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54" t="s">
        <v>519</v>
      </c>
      <c r="M19" s="52" t="s">
        <v>1160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54" t="s">
        <v>519</v>
      </c>
      <c r="M20" s="52" t="s">
        <v>1161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54" t="s">
        <v>519</v>
      </c>
      <c r="M21" s="52" t="s">
        <v>1162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53" t="s">
        <v>646</v>
      </c>
      <c r="M22" s="53" t="s">
        <v>1158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53" t="s">
        <v>646</v>
      </c>
      <c r="M23" s="52" t="s">
        <v>1159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53" t="s">
        <v>646</v>
      </c>
      <c r="M24" s="52" t="s">
        <v>1160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53" t="s">
        <v>646</v>
      </c>
      <c r="M25" s="52" t="s">
        <v>1161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53" t="s">
        <v>646</v>
      </c>
      <c r="M26" s="52" t="s">
        <v>1162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53" t="s">
        <v>66</v>
      </c>
      <c r="M27" s="53" t="s">
        <v>1158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53" t="s">
        <v>66</v>
      </c>
      <c r="M28" s="52" t="s">
        <v>1159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53" t="s">
        <v>66</v>
      </c>
      <c r="M29" s="52" t="s">
        <v>1160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53" t="s">
        <v>66</v>
      </c>
      <c r="M30" s="52" t="s">
        <v>1161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53" t="s">
        <v>66</v>
      </c>
      <c r="M31" s="52" t="s">
        <v>1162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53" t="s">
        <v>71</v>
      </c>
      <c r="M32" s="53" t="s">
        <v>1158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53" t="s">
        <v>71</v>
      </c>
      <c r="M33" s="52" t="s">
        <v>1159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53" t="s">
        <v>71</v>
      </c>
      <c r="M34" s="52" t="s">
        <v>1160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53" t="s">
        <v>71</v>
      </c>
      <c r="M35" s="52" t="s">
        <v>1161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53" t="s">
        <v>71</v>
      </c>
      <c r="M36" s="52" t="s">
        <v>1162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53" t="s">
        <v>151</v>
      </c>
      <c r="M37" s="53" t="s">
        <v>1158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53" t="s">
        <v>151</v>
      </c>
      <c r="M38" s="52" t="s">
        <v>1159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53" t="s">
        <v>151</v>
      </c>
      <c r="M39" s="52" t="s">
        <v>1160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53" t="s">
        <v>151</v>
      </c>
      <c r="M40" s="52" t="s">
        <v>1161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53" t="s">
        <v>151</v>
      </c>
      <c r="M41" s="52" t="s">
        <v>1162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53" t="s">
        <v>152</v>
      </c>
      <c r="M42" s="53" t="s">
        <v>1158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53" t="s">
        <v>152</v>
      </c>
      <c r="M43" s="52" t="s">
        <v>1159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53" t="s">
        <v>152</v>
      </c>
      <c r="M44" s="52" t="s">
        <v>1160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53" t="s">
        <v>152</v>
      </c>
      <c r="M45" s="52" t="s">
        <v>1161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53" t="s">
        <v>152</v>
      </c>
      <c r="M46" s="52" t="s">
        <v>1162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53" t="s">
        <v>979</v>
      </c>
      <c r="M47" s="53" t="s">
        <v>1158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53" t="s">
        <v>979</v>
      </c>
      <c r="M48" s="52" t="s">
        <v>1159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53" t="s">
        <v>979</v>
      </c>
      <c r="M49" s="52" t="s">
        <v>1160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53" t="s">
        <v>979</v>
      </c>
      <c r="M50" s="52" t="s">
        <v>1161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53" t="s">
        <v>979</v>
      </c>
      <c r="M51" s="52" t="s">
        <v>1162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53" t="s">
        <v>153</v>
      </c>
      <c r="M52" s="53" t="s">
        <v>1158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53" t="s">
        <v>153</v>
      </c>
      <c r="M53" s="52" t="s">
        <v>1159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53" t="s">
        <v>153</v>
      </c>
      <c r="M54" s="52" t="s">
        <v>1160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53" t="s">
        <v>153</v>
      </c>
      <c r="M55" s="52" t="s">
        <v>1161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53" t="s">
        <v>153</v>
      </c>
      <c r="M56" s="52" t="s">
        <v>1162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53" t="s">
        <v>155</v>
      </c>
      <c r="M57" s="53" t="s">
        <v>1158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53" t="s">
        <v>155</v>
      </c>
      <c r="M58" s="52" t="s">
        <v>1159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53" t="s">
        <v>155</v>
      </c>
      <c r="M59" s="52" t="s">
        <v>1160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53" t="s">
        <v>155</v>
      </c>
      <c r="M60" s="52" t="s">
        <v>1161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53" t="s">
        <v>155</v>
      </c>
      <c r="M61" s="52" t="s">
        <v>1162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53" t="s">
        <v>156</v>
      </c>
      <c r="M62" s="53" t="s">
        <v>1158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53" t="s">
        <v>156</v>
      </c>
      <c r="M63" s="52" t="s">
        <v>1159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53" t="s">
        <v>156</v>
      </c>
      <c r="M64" s="52" t="s">
        <v>1160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53" t="s">
        <v>156</v>
      </c>
      <c r="M65" s="52" t="s">
        <v>1161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53" t="s">
        <v>156</v>
      </c>
      <c r="M66" s="52" t="s">
        <v>1162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53" t="s">
        <v>157</v>
      </c>
      <c r="M67" s="53" t="s">
        <v>1158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53" t="s">
        <v>157</v>
      </c>
      <c r="M68" s="52" t="s">
        <v>1159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53" t="s">
        <v>157</v>
      </c>
      <c r="M69" s="52" t="s">
        <v>1160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53" t="s">
        <v>157</v>
      </c>
      <c r="M70" s="52" t="s">
        <v>1161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53" t="s">
        <v>157</v>
      </c>
      <c r="M71" s="52" t="s">
        <v>1162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53" t="s">
        <v>158</v>
      </c>
      <c r="M72" s="53" t="s">
        <v>1158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53" t="s">
        <v>158</v>
      </c>
      <c r="M73" s="52" t="s">
        <v>1159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53" t="s">
        <v>158</v>
      </c>
      <c r="M74" s="52" t="s">
        <v>1160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53" t="s">
        <v>158</v>
      </c>
      <c r="M75" s="52" t="s">
        <v>1161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53" t="s">
        <v>158</v>
      </c>
      <c r="M76" s="52" t="s">
        <v>1162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53" t="s">
        <v>159</v>
      </c>
      <c r="M77" s="53" t="s">
        <v>1158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53" t="s">
        <v>159</v>
      </c>
      <c r="M78" s="52" t="s">
        <v>1159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53" t="s">
        <v>159</v>
      </c>
      <c r="M79" s="52" t="s">
        <v>1160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53" t="s">
        <v>159</v>
      </c>
      <c r="M80" s="52" t="s">
        <v>1161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53" t="s">
        <v>159</v>
      </c>
      <c r="M81" s="52" t="s">
        <v>1162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53" t="s">
        <v>154</v>
      </c>
      <c r="M82" s="53" t="s">
        <v>1158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53" t="s">
        <v>154</v>
      </c>
      <c r="M83" s="52" t="s">
        <v>1159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53" t="s">
        <v>154</v>
      </c>
      <c r="M84" s="52" t="s">
        <v>1160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53" t="s">
        <v>154</v>
      </c>
      <c r="M85" s="52" t="s">
        <v>1161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53" t="s">
        <v>154</v>
      </c>
      <c r="M86" s="52" t="s">
        <v>1162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54" t="s">
        <v>498</v>
      </c>
      <c r="M87" s="53" t="s">
        <v>1158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54" t="s">
        <v>498</v>
      </c>
      <c r="M88" s="52" t="s">
        <v>1159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54" t="s">
        <v>498</v>
      </c>
      <c r="M89" s="52" t="s">
        <v>1160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54" t="s">
        <v>498</v>
      </c>
      <c r="M90" s="52" t="s">
        <v>1161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54" t="s">
        <v>498</v>
      </c>
      <c r="M91" s="52" t="s">
        <v>1162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53" t="s">
        <v>456</v>
      </c>
      <c r="M92" s="53" t="s">
        <v>1158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53" t="s">
        <v>456</v>
      </c>
      <c r="M93" s="52" t="s">
        <v>1159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53" t="s">
        <v>456</v>
      </c>
      <c r="M94" s="52" t="s">
        <v>1160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53" t="s">
        <v>456</v>
      </c>
      <c r="M95" s="52" t="s">
        <v>1161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53" t="s">
        <v>456</v>
      </c>
      <c r="M96" s="52" t="s">
        <v>1162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54" t="s">
        <v>688</v>
      </c>
      <c r="M97" s="53" t="s">
        <v>1158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54" t="s">
        <v>688</v>
      </c>
      <c r="M98" s="52" t="s">
        <v>1159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54" t="s">
        <v>688</v>
      </c>
      <c r="M99" s="52" t="s">
        <v>1160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54" t="s">
        <v>688</v>
      </c>
      <c r="M100" s="52" t="s">
        <v>1161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54" t="s">
        <v>688</v>
      </c>
      <c r="M101" s="52" t="s">
        <v>1162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54" t="s">
        <v>466</v>
      </c>
      <c r="M102" s="53" t="s">
        <v>1158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54" t="s">
        <v>466</v>
      </c>
      <c r="M103" s="52" t="s">
        <v>1159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54" t="s">
        <v>466</v>
      </c>
      <c r="M104" s="52" t="s">
        <v>1160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54" t="s">
        <v>466</v>
      </c>
      <c r="M105" s="52" t="s">
        <v>1161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54" t="s">
        <v>466</v>
      </c>
      <c r="M106" s="52" t="s">
        <v>1162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54" t="s">
        <v>464</v>
      </c>
      <c r="M107" s="53" t="s">
        <v>1158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54" t="s">
        <v>464</v>
      </c>
      <c r="M108" s="52" t="s">
        <v>1159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54" t="s">
        <v>464</v>
      </c>
      <c r="M109" s="52" t="s">
        <v>1160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54" t="s">
        <v>464</v>
      </c>
      <c r="M110" s="52" t="s">
        <v>1161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54" t="s">
        <v>464</v>
      </c>
      <c r="M111" s="52" t="s">
        <v>1162</v>
      </c>
    </row>
    <row r="112" spans="1:13" x14ac:dyDescent="0.2">
      <c r="A112" s="1">
        <v>4</v>
      </c>
      <c r="B112" s="42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53" t="s">
        <v>451</v>
      </c>
      <c r="M112" s="53" t="s">
        <v>1163</v>
      </c>
    </row>
    <row r="113" spans="1:13" x14ac:dyDescent="0.2">
      <c r="A113" s="1">
        <v>4</v>
      </c>
      <c r="B113" s="42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53" t="s">
        <v>451</v>
      </c>
      <c r="M113" s="53" t="s">
        <v>1165</v>
      </c>
    </row>
    <row r="114" spans="1:13" x14ac:dyDescent="0.2">
      <c r="A114" s="1">
        <v>4</v>
      </c>
      <c r="B114" s="42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53" t="s">
        <v>451</v>
      </c>
      <c r="M114" s="52" t="s">
        <v>1160</v>
      </c>
    </row>
    <row r="115" spans="1:13" x14ac:dyDescent="0.2">
      <c r="A115" s="1">
        <v>4</v>
      </c>
      <c r="B115" s="42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53" t="s">
        <v>451</v>
      </c>
      <c r="M115" s="52" t="s">
        <v>1161</v>
      </c>
    </row>
    <row r="116" spans="1:13" x14ac:dyDescent="0.2">
      <c r="A116" s="1">
        <v>4</v>
      </c>
      <c r="B116" s="42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53" t="s">
        <v>451</v>
      </c>
      <c r="M116" s="52" t="s">
        <v>1162</v>
      </c>
    </row>
    <row r="117" spans="1:13" x14ac:dyDescent="0.2">
      <c r="A117" s="1">
        <v>4</v>
      </c>
      <c r="B117" s="42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53" t="s">
        <v>452</v>
      </c>
      <c r="M117" s="53" t="s">
        <v>1163</v>
      </c>
    </row>
    <row r="118" spans="1:13" x14ac:dyDescent="0.2">
      <c r="A118" s="1">
        <v>4</v>
      </c>
      <c r="B118" s="42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53" t="s">
        <v>452</v>
      </c>
      <c r="M118" s="58" t="s">
        <v>1165</v>
      </c>
    </row>
    <row r="119" spans="1:13" x14ac:dyDescent="0.2">
      <c r="A119" s="1">
        <v>4</v>
      </c>
      <c r="B119" s="42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53" t="s">
        <v>452</v>
      </c>
      <c r="M119" s="52" t="s">
        <v>1160</v>
      </c>
    </row>
    <row r="120" spans="1:13" x14ac:dyDescent="0.2">
      <c r="A120" s="1">
        <v>4</v>
      </c>
      <c r="B120" s="42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53" t="s">
        <v>452</v>
      </c>
      <c r="M120" s="52" t="s">
        <v>1161</v>
      </c>
    </row>
    <row r="121" spans="1:13" x14ac:dyDescent="0.2">
      <c r="A121" s="1">
        <v>4</v>
      </c>
      <c r="B121" s="42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53" t="s">
        <v>452</v>
      </c>
      <c r="M121" s="52" t="s">
        <v>1162</v>
      </c>
    </row>
    <row r="122" spans="1:13" x14ac:dyDescent="0.2">
      <c r="A122" s="1">
        <v>4</v>
      </c>
      <c r="B122" s="42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53" t="s">
        <v>455</v>
      </c>
      <c r="M122" s="53" t="s">
        <v>1163</v>
      </c>
    </row>
    <row r="123" spans="1:13" x14ac:dyDescent="0.2">
      <c r="A123" s="1">
        <v>4</v>
      </c>
      <c r="B123" s="42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53" t="s">
        <v>455</v>
      </c>
      <c r="M123" s="58" t="s">
        <v>1165</v>
      </c>
    </row>
    <row r="124" spans="1:13" x14ac:dyDescent="0.2">
      <c r="A124" s="1">
        <v>4</v>
      </c>
      <c r="B124" s="42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53" t="s">
        <v>455</v>
      </c>
      <c r="M124" s="52" t="s">
        <v>1160</v>
      </c>
    </row>
    <row r="125" spans="1:13" x14ac:dyDescent="0.2">
      <c r="A125" s="1">
        <v>4</v>
      </c>
      <c r="B125" s="42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53" t="s">
        <v>455</v>
      </c>
      <c r="M125" s="52" t="s">
        <v>1161</v>
      </c>
    </row>
    <row r="126" spans="1:13" x14ac:dyDescent="0.2">
      <c r="A126" s="1">
        <v>4</v>
      </c>
      <c r="B126" s="42">
        <v>25</v>
      </c>
      <c r="C126" s="1">
        <v>-4</v>
      </c>
      <c r="D126" s="1">
        <v>600</v>
      </c>
      <c r="E126" s="42">
        <v>0</v>
      </c>
      <c r="F126" s="42">
        <v>0</v>
      </c>
      <c r="G126" s="42">
        <v>0</v>
      </c>
      <c r="H126" s="42">
        <v>0</v>
      </c>
      <c r="I126" s="42">
        <v>0</v>
      </c>
      <c r="L126" s="53" t="s">
        <v>455</v>
      </c>
      <c r="M126" s="52" t="s">
        <v>1162</v>
      </c>
    </row>
    <row r="127" spans="1:13" x14ac:dyDescent="0.2">
      <c r="A127" s="1">
        <v>4</v>
      </c>
      <c r="B127" s="42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53" t="s">
        <v>454</v>
      </c>
      <c r="M127" s="53" t="s">
        <v>1163</v>
      </c>
    </row>
    <row r="128" spans="1:13" x14ac:dyDescent="0.2">
      <c r="A128" s="1">
        <v>4</v>
      </c>
      <c r="B128" s="42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53" t="s">
        <v>454</v>
      </c>
      <c r="M128" s="58" t="s">
        <v>1165</v>
      </c>
    </row>
    <row r="129" spans="1:13" x14ac:dyDescent="0.2">
      <c r="A129" s="1">
        <v>4</v>
      </c>
      <c r="B129" s="42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53" t="s">
        <v>454</v>
      </c>
      <c r="M129" s="52" t="s">
        <v>1160</v>
      </c>
    </row>
    <row r="130" spans="1:13" x14ac:dyDescent="0.2">
      <c r="A130" s="1">
        <v>4</v>
      </c>
      <c r="B130" s="42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53" t="s">
        <v>454</v>
      </c>
      <c r="M130" s="52" t="s">
        <v>1161</v>
      </c>
    </row>
    <row r="131" spans="1:13" x14ac:dyDescent="0.2">
      <c r="A131" s="1">
        <v>4</v>
      </c>
      <c r="B131" s="42">
        <v>25</v>
      </c>
      <c r="C131" s="1">
        <v>-4</v>
      </c>
      <c r="D131" s="1">
        <v>900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L131" s="53" t="s">
        <v>454</v>
      </c>
      <c r="M131" s="52" t="s">
        <v>1162</v>
      </c>
    </row>
    <row r="132" spans="1:13" x14ac:dyDescent="0.2">
      <c r="A132" s="1">
        <v>4</v>
      </c>
      <c r="B132" s="42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53" t="s">
        <v>1037</v>
      </c>
      <c r="M132" s="53" t="s">
        <v>1164</v>
      </c>
    </row>
    <row r="133" spans="1:13" x14ac:dyDescent="0.2">
      <c r="A133" s="1">
        <v>4</v>
      </c>
      <c r="B133" s="42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53" t="s">
        <v>1035</v>
      </c>
      <c r="M133" s="53" t="s">
        <v>1164</v>
      </c>
    </row>
    <row r="134" spans="1:13" x14ac:dyDescent="0.2">
      <c r="A134" s="1">
        <v>4</v>
      </c>
      <c r="B134" s="42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53" t="s">
        <v>1038</v>
      </c>
      <c r="M134" s="53" t="s">
        <v>1164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54" t="s">
        <v>1048</v>
      </c>
      <c r="M135" s="53" t="s">
        <v>1158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54" t="s">
        <v>1051</v>
      </c>
      <c r="M136" s="52" t="s">
        <v>1159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54" t="s">
        <v>1048</v>
      </c>
      <c r="M137" s="52" t="s">
        <v>1160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54" t="s">
        <v>1048</v>
      </c>
      <c r="M138" s="52" t="s">
        <v>1161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54" t="s">
        <v>1048</v>
      </c>
      <c r="M139" s="52" t="s">
        <v>1162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8"/>
  <sheetViews>
    <sheetView topLeftCell="A93" workbookViewId="0">
      <selection activeCell="N106" sqref="N106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bestFit="1" customWidth="1"/>
    <col min="4" max="4" width="22" style="7" bestFit="1" customWidth="1"/>
    <col min="5" max="5" width="16.75" style="7" bestFit="1" customWidth="1"/>
    <col min="6" max="6" width="14.75" style="7" bestFit="1" customWidth="1"/>
    <col min="7" max="7" width="14.25" style="7" bestFit="1" customWidth="1"/>
    <col min="8" max="8" width="8.875" style="7" customWidth="1"/>
    <col min="9" max="9" width="12.125" style="7" bestFit="1" customWidth="1"/>
    <col min="10" max="16384" width="9" style="7"/>
  </cols>
  <sheetData>
    <row r="1" spans="1:11" s="48" customFormat="1" x14ac:dyDescent="0.2">
      <c r="A1" s="48" t="s">
        <v>321</v>
      </c>
      <c r="B1" s="48" t="s">
        <v>1060</v>
      </c>
      <c r="C1" s="48" t="s">
        <v>1059</v>
      </c>
      <c r="D1" s="48" t="s">
        <v>69</v>
      </c>
      <c r="E1" s="48" t="s">
        <v>369</v>
      </c>
      <c r="F1" s="48" t="s">
        <v>389</v>
      </c>
      <c r="G1" s="64" t="s">
        <v>1126</v>
      </c>
      <c r="H1" s="48" t="s">
        <v>371</v>
      </c>
      <c r="I1" s="48" t="s">
        <v>370</v>
      </c>
      <c r="J1" s="48" t="s">
        <v>390</v>
      </c>
      <c r="K1" s="64" t="s">
        <v>1127</v>
      </c>
    </row>
    <row r="2" spans="1:11" hidden="1" x14ac:dyDescent="0.2">
      <c r="B2" s="47" t="s">
        <v>388</v>
      </c>
      <c r="C2" s="47" t="s">
        <v>1061</v>
      </c>
      <c r="D2" s="7">
        <f t="shared" ref="D2:D33" si="0">PI()*POWER(H2/2,2)*10</f>
        <v>49.087385212340521</v>
      </c>
      <c r="E2" s="7">
        <f t="shared" ref="E2:E33" si="1">PI()*POWER(I2/2,2)*10</f>
        <v>53.830593216656915</v>
      </c>
      <c r="F2" s="7">
        <f t="shared" ref="F2:F33" si="2">1/J2</f>
        <v>5.8823529411764705E-2</v>
      </c>
      <c r="G2" s="7">
        <v>60</v>
      </c>
      <c r="H2" s="7">
        <v>2.5</v>
      </c>
      <c r="I2" s="7">
        <v>2.6179999999999999</v>
      </c>
      <c r="J2" s="7">
        <v>17</v>
      </c>
    </row>
    <row r="3" spans="1:11" hidden="1" x14ac:dyDescent="0.2">
      <c r="B3" s="47" t="s">
        <v>387</v>
      </c>
      <c r="C3" s="47" t="s">
        <v>1061</v>
      </c>
      <c r="D3" s="7">
        <f t="shared" si="0"/>
        <v>39.408138246630372</v>
      </c>
      <c r="E3" s="7">
        <f t="shared" si="1"/>
        <v>43.558378491563332</v>
      </c>
      <c r="F3" s="7">
        <f t="shared" si="2"/>
        <v>3.8461538461538464E-2</v>
      </c>
      <c r="G3" s="7">
        <v>60</v>
      </c>
      <c r="H3" s="7">
        <v>2.2400000000000002</v>
      </c>
      <c r="I3" s="7">
        <v>2.355</v>
      </c>
      <c r="J3" s="7">
        <v>26</v>
      </c>
    </row>
    <row r="4" spans="1:11" s="1" customFormat="1" hidden="1" x14ac:dyDescent="0.2">
      <c r="B4" s="22" t="s">
        <v>386</v>
      </c>
      <c r="C4" s="51"/>
      <c r="D4" s="1">
        <f t="shared" si="0"/>
        <v>35.298935055734916</v>
      </c>
      <c r="E4" s="1">
        <f t="shared" si="1"/>
        <v>39.232405407570184</v>
      </c>
      <c r="F4" s="1" t="e">
        <f t="shared" si="2"/>
        <v>#DIV/0!</v>
      </c>
      <c r="G4" s="1">
        <v>60</v>
      </c>
      <c r="H4" s="1">
        <v>2.12</v>
      </c>
      <c r="I4" s="1">
        <v>2.2349999999999999</v>
      </c>
      <c r="J4"/>
    </row>
    <row r="5" spans="1:11" hidden="1" x14ac:dyDescent="0.2">
      <c r="B5" s="47" t="s">
        <v>384</v>
      </c>
      <c r="C5" s="47" t="s">
        <v>1061</v>
      </c>
      <c r="D5" s="7">
        <f t="shared" si="0"/>
        <v>31.415926535897931</v>
      </c>
      <c r="E5" s="7">
        <f t="shared" si="1"/>
        <v>35.033030653535079</v>
      </c>
      <c r="F5" s="7">
        <f t="shared" si="2"/>
        <v>3.3333333333333333E-2</v>
      </c>
      <c r="G5" s="7">
        <v>60</v>
      </c>
      <c r="H5" s="7">
        <v>2</v>
      </c>
      <c r="I5" s="7">
        <v>2.1120000000000001</v>
      </c>
      <c r="J5" s="7">
        <v>30</v>
      </c>
    </row>
    <row r="6" spans="1:11" s="1" customFormat="1" hidden="1" x14ac:dyDescent="0.2">
      <c r="B6" s="22" t="s">
        <v>385</v>
      </c>
      <c r="C6" s="51"/>
      <c r="D6" s="1">
        <f t="shared" si="0"/>
        <v>28.352873698647883</v>
      </c>
      <c r="E6" s="1">
        <f t="shared" si="1"/>
        <v>31.794048627683999</v>
      </c>
      <c r="F6" s="1" t="e">
        <f t="shared" si="2"/>
        <v>#DIV/0!</v>
      </c>
      <c r="G6" s="1">
        <v>60</v>
      </c>
      <c r="H6" s="1">
        <v>1.9</v>
      </c>
      <c r="I6" s="1">
        <v>2.012</v>
      </c>
      <c r="J6"/>
    </row>
    <row r="7" spans="1:11" hidden="1" x14ac:dyDescent="0.2">
      <c r="B7" s="47" t="s">
        <v>383</v>
      </c>
      <c r="C7" s="47" t="s">
        <v>1061</v>
      </c>
      <c r="D7" s="7">
        <f t="shared" si="0"/>
        <v>25.446900494077326</v>
      </c>
      <c r="E7" s="7">
        <f t="shared" si="1"/>
        <v>28.622116043042162</v>
      </c>
      <c r="F7" s="7">
        <f t="shared" si="2"/>
        <v>2.564102564102564E-2</v>
      </c>
      <c r="G7" s="7">
        <v>60</v>
      </c>
      <c r="H7" s="7">
        <v>1.8</v>
      </c>
      <c r="I7" s="7">
        <v>1.909</v>
      </c>
      <c r="J7" s="7">
        <v>39</v>
      </c>
    </row>
    <row r="8" spans="1:11" hidden="1" x14ac:dyDescent="0.2">
      <c r="B8" s="47" t="s">
        <v>382</v>
      </c>
      <c r="C8" s="47" t="s">
        <v>1061</v>
      </c>
      <c r="D8" s="7">
        <f t="shared" si="0"/>
        <v>22.698006922186252</v>
      </c>
      <c r="E8" s="7">
        <f t="shared" si="1"/>
        <v>25.702005671530447</v>
      </c>
      <c r="F8" s="7">
        <f t="shared" si="2"/>
        <v>2.4390243902439025E-2</v>
      </c>
      <c r="G8" s="7">
        <v>60</v>
      </c>
      <c r="H8" s="7">
        <v>1.7</v>
      </c>
      <c r="I8" s="7">
        <v>1.8089999999999999</v>
      </c>
      <c r="J8" s="7">
        <v>41</v>
      </c>
    </row>
    <row r="9" spans="1:11" s="1" customFormat="1" hidden="1" x14ac:dyDescent="0.2">
      <c r="B9" s="22" t="s">
        <v>381</v>
      </c>
      <c r="C9" s="51"/>
      <c r="D9" s="1">
        <f t="shared" si="0"/>
        <v>20.106192982974676</v>
      </c>
      <c r="E9" s="1">
        <f t="shared" si="1"/>
        <v>22.858510890858156</v>
      </c>
      <c r="F9" s="1" t="e">
        <f t="shared" si="2"/>
        <v>#DIV/0!</v>
      </c>
      <c r="G9" s="1">
        <v>57</v>
      </c>
      <c r="H9" s="1">
        <v>1.6</v>
      </c>
      <c r="I9" s="1">
        <v>1.706</v>
      </c>
      <c r="J9"/>
    </row>
    <row r="10" spans="1:11" hidden="1" x14ac:dyDescent="0.2">
      <c r="B10" s="47" t="s">
        <v>380</v>
      </c>
      <c r="C10" s="47" t="s">
        <v>1061</v>
      </c>
      <c r="D10" s="7">
        <f t="shared" si="0"/>
        <v>17.671458676442587</v>
      </c>
      <c r="E10" s="7">
        <f t="shared" si="1"/>
        <v>20.257272173685813</v>
      </c>
      <c r="F10" s="7">
        <f t="shared" si="2"/>
        <v>1.7543859649122806E-2</v>
      </c>
      <c r="G10" s="7">
        <v>57</v>
      </c>
      <c r="H10" s="7">
        <v>1.5</v>
      </c>
      <c r="I10" s="7">
        <v>1.6060000000000001</v>
      </c>
      <c r="J10" s="7">
        <v>57</v>
      </c>
    </row>
    <row r="11" spans="1:11" s="1" customFormat="1" hidden="1" x14ac:dyDescent="0.2">
      <c r="B11" s="22" t="s">
        <v>379</v>
      </c>
      <c r="C11" s="51"/>
      <c r="D11" s="1">
        <f t="shared" si="0"/>
        <v>16.51299638543135</v>
      </c>
      <c r="E11" s="1">
        <f t="shared" si="1"/>
        <v>0</v>
      </c>
      <c r="F11" s="1">
        <f t="shared" si="2"/>
        <v>1.6393442622950821E-2</v>
      </c>
      <c r="G11" s="1">
        <v>54</v>
      </c>
      <c r="H11" s="1">
        <v>1.45</v>
      </c>
      <c r="J11" s="1">
        <v>61</v>
      </c>
    </row>
    <row r="12" spans="1:11" hidden="1" x14ac:dyDescent="0.2">
      <c r="B12" s="47" t="s">
        <v>378</v>
      </c>
      <c r="C12" s="47" t="s">
        <v>1061</v>
      </c>
      <c r="D12" s="7">
        <f t="shared" si="0"/>
        <v>15.393804002589984</v>
      </c>
      <c r="E12" s="7">
        <f t="shared" si="1"/>
        <v>17.718613982172968</v>
      </c>
      <c r="F12" s="7">
        <f t="shared" si="2"/>
        <v>1.5384615384615385E-2</v>
      </c>
      <c r="G12" s="7">
        <v>54</v>
      </c>
      <c r="H12" s="7">
        <v>1.4</v>
      </c>
      <c r="I12" s="7">
        <v>1.502</v>
      </c>
      <c r="J12" s="7">
        <v>65</v>
      </c>
    </row>
    <row r="13" spans="1:11" s="1" customFormat="1" hidden="1" x14ac:dyDescent="0.2">
      <c r="B13" s="22" t="s">
        <v>377</v>
      </c>
      <c r="C13" s="51"/>
      <c r="D13" s="1">
        <f t="shared" si="0"/>
        <v>14.313881527918497</v>
      </c>
      <c r="E13" s="1">
        <f t="shared" si="1"/>
        <v>0</v>
      </c>
      <c r="F13" s="1">
        <f t="shared" si="2"/>
        <v>1.4084507042253521E-2</v>
      </c>
      <c r="G13" s="1">
        <v>54</v>
      </c>
      <c r="H13" s="1">
        <v>1.35</v>
      </c>
      <c r="J13" s="1">
        <v>71</v>
      </c>
    </row>
    <row r="14" spans="1:11" hidden="1" x14ac:dyDescent="0.2">
      <c r="B14" s="47" t="s">
        <v>376</v>
      </c>
      <c r="C14" s="47" t="s">
        <v>1061</v>
      </c>
      <c r="D14" s="7">
        <f t="shared" si="0"/>
        <v>13.273228961416876</v>
      </c>
      <c r="E14" s="7">
        <f t="shared" si="1"/>
        <v>15.437817715666778</v>
      </c>
      <c r="F14" s="7">
        <f t="shared" si="2"/>
        <v>1.2345679012345678E-2</v>
      </c>
      <c r="G14" s="7">
        <v>55</v>
      </c>
      <c r="H14" s="7">
        <v>1.3</v>
      </c>
      <c r="I14" s="7">
        <v>1.4019999999999999</v>
      </c>
      <c r="J14" s="7">
        <v>81</v>
      </c>
    </row>
    <row r="15" spans="1:11" s="1" customFormat="1" hidden="1" x14ac:dyDescent="0.2">
      <c r="B15" s="22" t="s">
        <v>375</v>
      </c>
      <c r="C15" s="51"/>
      <c r="D15" s="1">
        <f t="shared" si="0"/>
        <v>12.27184630308513</v>
      </c>
      <c r="E15" s="1">
        <f t="shared" si="1"/>
        <v>0</v>
      </c>
      <c r="F15" s="1">
        <f t="shared" si="2"/>
        <v>1.098901098901099E-2</v>
      </c>
      <c r="G15" s="1">
        <v>55</v>
      </c>
      <c r="H15" s="1">
        <v>1.25</v>
      </c>
      <c r="J15" s="1">
        <v>91</v>
      </c>
    </row>
    <row r="16" spans="1:11" s="1" customFormat="1" hidden="1" x14ac:dyDescent="0.2">
      <c r="B16" s="22" t="s">
        <v>374</v>
      </c>
      <c r="C16" s="51"/>
      <c r="D16" s="1">
        <f t="shared" si="0"/>
        <v>11.309733552923255</v>
      </c>
      <c r="E16" s="1">
        <f t="shared" si="1"/>
        <v>0</v>
      </c>
      <c r="F16" s="1">
        <f t="shared" si="2"/>
        <v>1.0416666666666666E-2</v>
      </c>
      <c r="G16" s="1">
        <v>55</v>
      </c>
      <c r="H16" s="1">
        <v>1.2</v>
      </c>
      <c r="J16" s="1">
        <v>96</v>
      </c>
    </row>
    <row r="17" spans="2:10" hidden="1" x14ac:dyDescent="0.2">
      <c r="B17" s="47" t="s">
        <v>373</v>
      </c>
      <c r="C17" s="47" t="s">
        <v>1061</v>
      </c>
      <c r="D17" s="7">
        <f t="shared" si="0"/>
        <v>10.935884027146068</v>
      </c>
      <c r="E17" s="7">
        <f t="shared" si="1"/>
        <v>12.84786517010245</v>
      </c>
      <c r="F17" s="7">
        <f t="shared" si="2"/>
        <v>0.01</v>
      </c>
      <c r="G17" s="7">
        <v>55</v>
      </c>
      <c r="H17" s="7">
        <v>1.18</v>
      </c>
      <c r="I17" s="7">
        <v>1.2789999999999999</v>
      </c>
      <c r="J17" s="7">
        <v>100</v>
      </c>
    </row>
    <row r="18" spans="2:10" hidden="1" x14ac:dyDescent="0.2">
      <c r="B18" s="47" t="s">
        <v>372</v>
      </c>
      <c r="C18" s="47" t="s">
        <v>1061</v>
      </c>
      <c r="D18" s="7">
        <f t="shared" si="0"/>
        <v>9.8520345616575931</v>
      </c>
      <c r="E18" s="7">
        <f t="shared" si="1"/>
        <v>11.632445804281632</v>
      </c>
      <c r="F18" s="7">
        <f t="shared" si="2"/>
        <v>9.0909090909090905E-3</v>
      </c>
      <c r="G18" s="7">
        <v>55</v>
      </c>
      <c r="H18" s="7">
        <v>1.1200000000000001</v>
      </c>
      <c r="I18" s="7">
        <v>1.2170000000000001</v>
      </c>
      <c r="J18" s="7">
        <v>110</v>
      </c>
    </row>
    <row r="19" spans="2:10" hidden="1" x14ac:dyDescent="0.2">
      <c r="B19" s="47" t="s">
        <v>368</v>
      </c>
      <c r="C19" s="47" t="s">
        <v>1061</v>
      </c>
      <c r="D19" s="7">
        <f t="shared" si="0"/>
        <v>8.8247337639337289</v>
      </c>
      <c r="E19" s="7">
        <f t="shared" si="1"/>
        <v>10.513724660338308</v>
      </c>
      <c r="F19" s="7">
        <f t="shared" si="2"/>
        <v>8.3333333333333332E-3</v>
      </c>
      <c r="G19" s="7">
        <v>55</v>
      </c>
      <c r="H19" s="7">
        <v>1.06</v>
      </c>
      <c r="I19" s="7">
        <v>1.157</v>
      </c>
      <c r="J19" s="7">
        <v>120</v>
      </c>
    </row>
    <row r="20" spans="2:10" hidden="1" x14ac:dyDescent="0.2">
      <c r="B20" s="47" t="s">
        <v>367</v>
      </c>
      <c r="C20" s="47" t="s">
        <v>1061</v>
      </c>
      <c r="D20" s="7">
        <f t="shared" si="0"/>
        <v>7.8539816339744828</v>
      </c>
      <c r="E20" s="7">
        <f t="shared" si="1"/>
        <v>9.3999279628794863</v>
      </c>
      <c r="F20" s="7">
        <f t="shared" si="2"/>
        <v>7.1428571428571426E-3</v>
      </c>
      <c r="G20" s="7">
        <v>55</v>
      </c>
      <c r="H20" s="7">
        <v>1</v>
      </c>
      <c r="I20" s="7">
        <v>1.0940000000000001</v>
      </c>
      <c r="J20" s="7">
        <v>140</v>
      </c>
    </row>
    <row r="21" spans="2:10" hidden="1" x14ac:dyDescent="0.2">
      <c r="B21" s="47" t="s">
        <v>366</v>
      </c>
      <c r="C21" s="47" t="s">
        <v>1061</v>
      </c>
      <c r="D21" s="7">
        <f t="shared" si="0"/>
        <v>7.0882184246619708</v>
      </c>
      <c r="E21" s="7">
        <f t="shared" si="1"/>
        <v>8.5603373262076126</v>
      </c>
      <c r="F21" s="7">
        <f t="shared" si="2"/>
        <v>6.6666666666666671E-3</v>
      </c>
      <c r="G21" s="7">
        <v>55</v>
      </c>
      <c r="H21" s="7">
        <v>0.95</v>
      </c>
      <c r="I21" s="7">
        <v>1.044</v>
      </c>
      <c r="J21" s="7">
        <v>150</v>
      </c>
    </row>
    <row r="22" spans="2:10" s="1" customFormat="1" hidden="1" x14ac:dyDescent="0.2">
      <c r="B22" s="22" t="s">
        <v>365</v>
      </c>
      <c r="C22" s="51"/>
      <c r="D22" s="1">
        <f t="shared" si="0"/>
        <v>6.7929087152245318</v>
      </c>
      <c r="E22" s="1">
        <f t="shared" si="1"/>
        <v>0</v>
      </c>
      <c r="F22" s="1">
        <f t="shared" si="2"/>
        <v>6.2500000000000003E-3</v>
      </c>
      <c r="G22" s="1">
        <v>55</v>
      </c>
      <c r="H22" s="1">
        <v>0.93</v>
      </c>
      <c r="J22" s="1">
        <v>160</v>
      </c>
    </row>
    <row r="23" spans="2:10" hidden="1" x14ac:dyDescent="0.2">
      <c r="B23" s="47" t="s">
        <v>364</v>
      </c>
      <c r="C23" s="47" t="s">
        <v>1061</v>
      </c>
      <c r="D23" s="7">
        <f t="shared" si="0"/>
        <v>6.3617251235193315</v>
      </c>
      <c r="E23" s="7">
        <f t="shared" si="1"/>
        <v>7.6821443698047549</v>
      </c>
      <c r="F23" s="7">
        <f t="shared" si="2"/>
        <v>5.8823529411764705E-3</v>
      </c>
      <c r="G23" s="7">
        <v>55</v>
      </c>
      <c r="H23" s="7">
        <v>0.9</v>
      </c>
      <c r="I23" s="7">
        <v>0.98899999999999999</v>
      </c>
      <c r="J23" s="7">
        <v>170</v>
      </c>
    </row>
    <row r="24" spans="2:10" hidden="1" x14ac:dyDescent="0.2">
      <c r="B24" s="47" t="s">
        <v>363</v>
      </c>
      <c r="C24" s="47" t="s">
        <v>1061</v>
      </c>
      <c r="D24" s="7">
        <f t="shared" si="0"/>
        <v>5.674501730546563</v>
      </c>
      <c r="E24" s="7">
        <f t="shared" si="1"/>
        <v>6.9250205402896139</v>
      </c>
      <c r="F24" s="7">
        <f t="shared" si="2"/>
        <v>5.5555555555555558E-3</v>
      </c>
      <c r="G24" s="7">
        <v>55</v>
      </c>
      <c r="H24" s="7">
        <v>0.85</v>
      </c>
      <c r="I24" s="7">
        <v>0.93899999999999995</v>
      </c>
      <c r="J24" s="7">
        <v>180</v>
      </c>
    </row>
    <row r="25" spans="2:10" s="1" customFormat="1" hidden="1" x14ac:dyDescent="0.2">
      <c r="B25" s="22" t="s">
        <v>362</v>
      </c>
      <c r="C25" s="51"/>
      <c r="D25" s="1">
        <f t="shared" si="0"/>
        <v>5.4106079476450208</v>
      </c>
      <c r="E25" s="1">
        <f t="shared" si="1"/>
        <v>0</v>
      </c>
      <c r="F25" s="1">
        <f t="shared" si="2"/>
        <v>5.263157894736842E-3</v>
      </c>
      <c r="G25" s="1">
        <v>55</v>
      </c>
      <c r="H25" s="1">
        <v>0.83</v>
      </c>
      <c r="J25" s="1">
        <v>190</v>
      </c>
    </row>
    <row r="26" spans="2:10" hidden="1" x14ac:dyDescent="0.2">
      <c r="B26" s="47" t="s">
        <v>361</v>
      </c>
      <c r="C26" s="47" t="s">
        <v>1061</v>
      </c>
      <c r="D26" s="7">
        <f t="shared" si="0"/>
        <v>5.026548245743669</v>
      </c>
      <c r="E26" s="7">
        <f t="shared" si="1"/>
        <v>6.1375410717591636</v>
      </c>
      <c r="F26" s="7">
        <f t="shared" si="2"/>
        <v>4.7619047619047623E-3</v>
      </c>
      <c r="G26" s="7">
        <v>55</v>
      </c>
      <c r="H26" s="7">
        <v>0.8</v>
      </c>
      <c r="I26" s="7">
        <v>0.88400000000000001</v>
      </c>
      <c r="J26" s="7">
        <v>210</v>
      </c>
    </row>
    <row r="27" spans="2:10" s="1" customFormat="1" hidden="1" x14ac:dyDescent="0.2">
      <c r="B27" s="22" t="s">
        <v>360</v>
      </c>
      <c r="C27" s="51"/>
      <c r="D27" s="1">
        <f t="shared" si="0"/>
        <v>4.6566257107834712</v>
      </c>
      <c r="E27" s="1">
        <f t="shared" si="1"/>
        <v>0</v>
      </c>
      <c r="F27" s="1">
        <f t="shared" si="2"/>
        <v>4.3478260869565218E-3</v>
      </c>
      <c r="G27" s="1">
        <v>55</v>
      </c>
      <c r="H27" s="1">
        <v>0.77</v>
      </c>
      <c r="J27" s="1">
        <v>230</v>
      </c>
    </row>
    <row r="28" spans="2:10" s="1" customFormat="1" hidden="1" x14ac:dyDescent="0.2">
      <c r="B28" s="22" t="s">
        <v>359</v>
      </c>
      <c r="C28" s="51"/>
      <c r="D28" s="1">
        <f t="shared" si="0"/>
        <v>4.3008403427644266</v>
      </c>
      <c r="E28" s="1">
        <f t="shared" si="1"/>
        <v>0</v>
      </c>
      <c r="F28" s="1">
        <f t="shared" si="2"/>
        <v>4.0000000000000001E-3</v>
      </c>
      <c r="G28" s="1">
        <v>55</v>
      </c>
      <c r="H28" s="1">
        <v>0.74</v>
      </c>
      <c r="J28" s="1">
        <v>250</v>
      </c>
    </row>
    <row r="29" spans="2:10" hidden="1" x14ac:dyDescent="0.2">
      <c r="B29" s="47" t="s">
        <v>358</v>
      </c>
      <c r="C29" s="47" t="s">
        <v>1061</v>
      </c>
      <c r="D29" s="7">
        <f t="shared" si="0"/>
        <v>3.9591921416865365</v>
      </c>
      <c r="E29" s="7">
        <f t="shared" si="1"/>
        <v>4.8892685007634293</v>
      </c>
      <c r="F29" s="7">
        <f t="shared" si="2"/>
        <v>3.7037037037037038E-3</v>
      </c>
      <c r="G29" s="7">
        <v>55</v>
      </c>
      <c r="H29" s="7">
        <v>0.71</v>
      </c>
      <c r="I29" s="7">
        <v>0.78900000000000003</v>
      </c>
      <c r="J29" s="7">
        <v>270</v>
      </c>
    </row>
    <row r="30" spans="2:10" s="1" customFormat="1" hidden="1" x14ac:dyDescent="0.2">
      <c r="B30" s="22" t="s">
        <v>357</v>
      </c>
      <c r="C30" s="51"/>
      <c r="D30" s="1">
        <f t="shared" si="0"/>
        <v>3.7392806559352505</v>
      </c>
      <c r="E30" s="1">
        <f t="shared" si="1"/>
        <v>0</v>
      </c>
      <c r="F30" s="1">
        <f t="shared" si="2"/>
        <v>3.4482758620689655E-3</v>
      </c>
      <c r="G30" s="1">
        <v>55</v>
      </c>
      <c r="H30" s="1">
        <v>0.69</v>
      </c>
      <c r="J30" s="1">
        <v>290</v>
      </c>
    </row>
    <row r="31" spans="2:10" hidden="1" x14ac:dyDescent="0.2">
      <c r="B31" s="47" t="s">
        <v>356</v>
      </c>
      <c r="C31" s="47" t="s">
        <v>1061</v>
      </c>
      <c r="D31" s="7">
        <f t="shared" si="0"/>
        <v>3.5256523554911463</v>
      </c>
      <c r="E31" s="7">
        <f t="shared" si="1"/>
        <v>4.4060915506413183</v>
      </c>
      <c r="F31" s="7">
        <f t="shared" si="2"/>
        <v>3.2258064516129032E-3</v>
      </c>
      <c r="G31" s="7">
        <v>55</v>
      </c>
      <c r="H31" s="7">
        <v>0.67</v>
      </c>
      <c r="I31" s="7">
        <v>0.749</v>
      </c>
      <c r="J31" s="7">
        <v>310</v>
      </c>
    </row>
    <row r="32" spans="2:10" s="1" customFormat="1" hidden="1" x14ac:dyDescent="0.2">
      <c r="B32" s="22" t="s">
        <v>355</v>
      </c>
      <c r="C32" s="51"/>
      <c r="D32" s="1">
        <f t="shared" si="0"/>
        <v>3.2169908772759479</v>
      </c>
      <c r="E32" s="1">
        <f t="shared" si="1"/>
        <v>0</v>
      </c>
      <c r="F32" s="1">
        <f t="shared" si="2"/>
        <v>2.9411764705882353E-3</v>
      </c>
      <c r="G32" s="1">
        <v>55</v>
      </c>
      <c r="H32" s="1">
        <v>0.64</v>
      </c>
      <c r="J32" s="1">
        <v>340</v>
      </c>
    </row>
    <row r="33" spans="2:10" s="1" customFormat="1" hidden="1" x14ac:dyDescent="0.2">
      <c r="B33" s="22" t="s">
        <v>354</v>
      </c>
      <c r="C33" s="51"/>
      <c r="D33" s="1">
        <f t="shared" si="0"/>
        <v>3.0190705400997913</v>
      </c>
      <c r="E33" s="1">
        <f t="shared" si="1"/>
        <v>0</v>
      </c>
      <c r="F33" s="1">
        <f t="shared" si="2"/>
        <v>2.7777777777777779E-3</v>
      </c>
      <c r="G33" s="1">
        <v>55</v>
      </c>
      <c r="H33" s="1">
        <v>0.62</v>
      </c>
      <c r="J33" s="1">
        <v>360</v>
      </c>
    </row>
    <row r="34" spans="2:10" s="1" customFormat="1" hidden="1" x14ac:dyDescent="0.2">
      <c r="B34" s="22" t="s">
        <v>353</v>
      </c>
      <c r="C34" s="51"/>
      <c r="D34" s="1">
        <f t="shared" ref="D34:D53" si="3">PI()*POWER(H34/2,2)*10</f>
        <v>2.7339710067865171</v>
      </c>
      <c r="E34" s="1">
        <f t="shared" ref="E34:E128" si="4">PI()*POWER(I34/2,2)*10</f>
        <v>0</v>
      </c>
      <c r="F34" s="1">
        <f t="shared" ref="F34:F53" si="5">1/J34</f>
        <v>2.4390243902439024E-3</v>
      </c>
      <c r="G34" s="1">
        <v>55</v>
      </c>
      <c r="H34" s="1">
        <v>0.59</v>
      </c>
      <c r="J34" s="1">
        <v>410</v>
      </c>
    </row>
    <row r="35" spans="2:10" s="1" customFormat="1" hidden="1" x14ac:dyDescent="0.2">
      <c r="B35" s="22" t="s">
        <v>352</v>
      </c>
      <c r="C35" s="51"/>
      <c r="D35" s="1">
        <f t="shared" si="3"/>
        <v>2.5517586328783093</v>
      </c>
      <c r="E35" s="1">
        <f t="shared" si="4"/>
        <v>0</v>
      </c>
      <c r="F35" s="1">
        <f t="shared" si="5"/>
        <v>2.2727272727272726E-3</v>
      </c>
      <c r="G35" s="1">
        <v>57</v>
      </c>
      <c r="H35" s="1">
        <v>0.56999999999999995</v>
      </c>
      <c r="J35" s="1">
        <v>440</v>
      </c>
    </row>
    <row r="36" spans="2:10" s="1" customFormat="1" hidden="1" x14ac:dyDescent="0.2">
      <c r="B36" s="22" t="s">
        <v>351</v>
      </c>
      <c r="C36" s="51"/>
      <c r="D36" s="1">
        <f t="shared" si="3"/>
        <v>2.3758294442772816</v>
      </c>
      <c r="E36" s="1">
        <f t="shared" si="4"/>
        <v>0</v>
      </c>
      <c r="F36" s="1">
        <f t="shared" si="5"/>
        <v>2.1739130434782609E-3</v>
      </c>
      <c r="G36" s="1">
        <v>57</v>
      </c>
      <c r="H36" s="1">
        <v>0.55000000000000004</v>
      </c>
      <c r="J36" s="1">
        <v>460</v>
      </c>
    </row>
    <row r="37" spans="2:10" s="1" customFormat="1" hidden="1" x14ac:dyDescent="0.2">
      <c r="B37" s="22" t="s">
        <v>350</v>
      </c>
      <c r="C37" s="51"/>
      <c r="D37" s="1">
        <f t="shared" si="3"/>
        <v>2.0428206229967629</v>
      </c>
      <c r="E37" s="1">
        <f t="shared" si="4"/>
        <v>0</v>
      </c>
      <c r="F37" s="1">
        <f t="shared" si="5"/>
        <v>1.9607843137254902E-3</v>
      </c>
      <c r="G37" s="1">
        <v>57</v>
      </c>
      <c r="H37" s="1">
        <v>0.51</v>
      </c>
      <c r="J37" s="1">
        <v>510</v>
      </c>
    </row>
    <row r="38" spans="2:10" s="1" customFormat="1" hidden="1" x14ac:dyDescent="0.2">
      <c r="B38" s="22" t="s">
        <v>349</v>
      </c>
      <c r="C38" s="51"/>
      <c r="D38" s="1">
        <f t="shared" si="3"/>
        <v>1.885740990317273</v>
      </c>
      <c r="E38" s="1">
        <f t="shared" si="4"/>
        <v>0</v>
      </c>
      <c r="F38" s="1">
        <f t="shared" si="5"/>
        <v>1.8181818181818182E-3</v>
      </c>
      <c r="G38" s="1">
        <v>57</v>
      </c>
      <c r="H38" s="1">
        <v>0.49</v>
      </c>
      <c r="J38" s="1">
        <v>550</v>
      </c>
    </row>
    <row r="39" spans="2:10" hidden="1" x14ac:dyDescent="0.2">
      <c r="B39" s="47" t="s">
        <v>348</v>
      </c>
      <c r="C39" s="47" t="s">
        <v>1061</v>
      </c>
      <c r="D39" s="7">
        <f t="shared" si="3"/>
        <v>1.734944542944963</v>
      </c>
      <c r="E39" s="7">
        <f t="shared" si="4"/>
        <v>2.2564175075143336</v>
      </c>
      <c r="F39" s="7">
        <f t="shared" si="5"/>
        <v>1.6129032258064516E-3</v>
      </c>
      <c r="G39" s="7">
        <v>57</v>
      </c>
      <c r="H39" s="7">
        <v>0.47</v>
      </c>
      <c r="I39" s="7">
        <v>0.53600000000000003</v>
      </c>
      <c r="J39" s="7">
        <v>620</v>
      </c>
    </row>
    <row r="40" spans="2:10" s="1" customFormat="1" hidden="1" x14ac:dyDescent="0.2">
      <c r="B40" s="22" t="s">
        <v>347</v>
      </c>
      <c r="C40" s="51"/>
      <c r="D40" s="1">
        <f t="shared" si="3"/>
        <v>1.5205308443374599</v>
      </c>
      <c r="E40" s="1">
        <f t="shared" si="4"/>
        <v>0</v>
      </c>
      <c r="F40" s="1">
        <f t="shared" si="5"/>
        <v>1.4285714285714286E-3</v>
      </c>
      <c r="G40" s="1">
        <v>60</v>
      </c>
      <c r="H40" s="1">
        <v>0.44</v>
      </c>
      <c r="J40" s="1">
        <v>700</v>
      </c>
    </row>
    <row r="41" spans="2:10" s="1" customFormat="1" hidden="1" x14ac:dyDescent="0.2">
      <c r="B41" s="22" t="s">
        <v>346</v>
      </c>
      <c r="C41" s="51"/>
      <c r="D41" s="1">
        <f t="shared" si="3"/>
        <v>1.3202543126711102</v>
      </c>
      <c r="E41" s="1">
        <f t="shared" si="4"/>
        <v>0</v>
      </c>
      <c r="F41" s="1">
        <f t="shared" si="5"/>
        <v>1.25E-3</v>
      </c>
      <c r="G41" s="1">
        <v>60</v>
      </c>
      <c r="H41" s="1">
        <v>0.41</v>
      </c>
      <c r="J41" s="1">
        <v>800</v>
      </c>
    </row>
    <row r="42" spans="2:10" hidden="1" x14ac:dyDescent="0.2">
      <c r="B42" s="47" t="s">
        <v>345</v>
      </c>
      <c r="C42" s="47" t="s">
        <v>1061</v>
      </c>
      <c r="D42" s="7">
        <f t="shared" si="3"/>
        <v>1.1341149479459154</v>
      </c>
      <c r="E42" s="7">
        <f t="shared" si="4"/>
        <v>1.5136271944811963</v>
      </c>
      <c r="F42" s="7">
        <f t="shared" si="5"/>
        <v>1.0526315789473684E-3</v>
      </c>
      <c r="G42" s="7">
        <v>60</v>
      </c>
      <c r="H42" s="7">
        <v>0.38</v>
      </c>
      <c r="I42" s="7">
        <v>0.439</v>
      </c>
      <c r="J42" s="7">
        <v>950</v>
      </c>
    </row>
    <row r="43" spans="2:10" hidden="1" x14ac:dyDescent="0.2">
      <c r="B43" s="47" t="s">
        <v>344</v>
      </c>
      <c r="C43" s="47" t="s">
        <v>1061</v>
      </c>
      <c r="D43" s="7">
        <f t="shared" si="3"/>
        <v>0.96211275016187403</v>
      </c>
      <c r="E43" s="7">
        <f t="shared" si="4"/>
        <v>1.2946189166178179</v>
      </c>
      <c r="F43" s="7">
        <f t="shared" si="5"/>
        <v>9.0909090909090909E-4</v>
      </c>
      <c r="G43" s="7">
        <v>60</v>
      </c>
      <c r="H43" s="7">
        <v>0.35</v>
      </c>
      <c r="I43" s="7">
        <v>0.40600000000000003</v>
      </c>
      <c r="J43" s="7">
        <v>1100</v>
      </c>
    </row>
    <row r="44" spans="2:10" hidden="1" x14ac:dyDescent="0.2">
      <c r="B44" s="47" t="s">
        <v>343</v>
      </c>
      <c r="C44" s="47" t="s">
        <v>1061</v>
      </c>
      <c r="D44" s="7">
        <f t="shared" si="3"/>
        <v>0.85529859993982127</v>
      </c>
      <c r="E44" s="7">
        <f t="shared" si="4"/>
        <v>1.1823698111050547</v>
      </c>
      <c r="F44" s="7">
        <f t="shared" si="5"/>
        <v>8.3333333333333339E-4</v>
      </c>
      <c r="G44" s="7">
        <v>60</v>
      </c>
      <c r="H44" s="7">
        <v>0.33</v>
      </c>
      <c r="I44" s="7">
        <v>0.38800000000000001</v>
      </c>
      <c r="J44" s="7">
        <v>1200</v>
      </c>
    </row>
    <row r="45" spans="2:10" hidden="1" x14ac:dyDescent="0.2">
      <c r="B45" s="47" t="s">
        <v>342</v>
      </c>
      <c r="C45" s="47" t="s">
        <v>1061</v>
      </c>
      <c r="D45" s="7">
        <f t="shared" si="3"/>
        <v>0.75476763502494781</v>
      </c>
      <c r="E45" s="7">
        <f t="shared" si="4"/>
        <v>1.029217169242552</v>
      </c>
      <c r="F45" s="7">
        <f t="shared" si="5"/>
        <v>7.1428571428571429E-4</v>
      </c>
      <c r="G45" s="7">
        <v>62</v>
      </c>
      <c r="H45" s="7">
        <v>0.31</v>
      </c>
      <c r="I45" s="7">
        <v>0.36199999999999999</v>
      </c>
      <c r="J45" s="7">
        <v>1400</v>
      </c>
    </row>
    <row r="46" spans="2:10" s="1" customFormat="1" hidden="1" x14ac:dyDescent="0.2">
      <c r="B46" s="22" t="s">
        <v>341</v>
      </c>
      <c r="C46" s="51"/>
      <c r="D46" s="1">
        <f t="shared" si="3"/>
        <v>0.660519855417254</v>
      </c>
      <c r="E46" s="1">
        <f t="shared" si="4"/>
        <v>0</v>
      </c>
      <c r="F46" s="1" t="e">
        <f t="shared" si="5"/>
        <v>#DIV/0!</v>
      </c>
      <c r="G46" s="1">
        <v>62</v>
      </c>
      <c r="H46" s="1">
        <v>0.28999999999999998</v>
      </c>
      <c r="J46"/>
    </row>
    <row r="47" spans="2:10" s="1" customFormat="1" hidden="1" x14ac:dyDescent="0.2">
      <c r="B47" s="22" t="s">
        <v>340</v>
      </c>
      <c r="C47" s="51"/>
      <c r="D47" s="1">
        <f t="shared" si="3"/>
        <v>0.57255526111673982</v>
      </c>
      <c r="E47" s="1">
        <f t="shared" si="4"/>
        <v>0</v>
      </c>
      <c r="F47" s="1">
        <f t="shared" si="5"/>
        <v>5.5555555555555556E-4</v>
      </c>
      <c r="G47" s="1">
        <v>62</v>
      </c>
      <c r="H47" s="1">
        <v>0.27</v>
      </c>
      <c r="J47" s="1">
        <v>1800</v>
      </c>
    </row>
    <row r="48" spans="2:10" hidden="1" x14ac:dyDescent="0.2">
      <c r="B48" s="47" t="s">
        <v>339</v>
      </c>
      <c r="C48" s="47" t="s">
        <v>1061</v>
      </c>
      <c r="D48" s="7">
        <f t="shared" si="3"/>
        <v>0.49087385212340517</v>
      </c>
      <c r="E48" s="7">
        <f t="shared" si="4"/>
        <v>0.69279186595125508</v>
      </c>
      <c r="F48" s="7">
        <f t="shared" si="5"/>
        <v>4.7619047619047619E-4</v>
      </c>
      <c r="G48" s="7">
        <v>62</v>
      </c>
      <c r="H48" s="7">
        <v>0.25</v>
      </c>
      <c r="I48" s="7">
        <v>0.29699999999999999</v>
      </c>
      <c r="J48" s="7">
        <v>2100</v>
      </c>
    </row>
    <row r="49" spans="1:11" hidden="1" x14ac:dyDescent="0.2">
      <c r="B49" s="47" t="s">
        <v>338</v>
      </c>
      <c r="C49" s="47" t="s">
        <v>1061</v>
      </c>
      <c r="D49" s="7">
        <f t="shared" si="3"/>
        <v>0.41547562843725017</v>
      </c>
      <c r="E49" s="7">
        <f t="shared" si="4"/>
        <v>0.60262815679322823</v>
      </c>
      <c r="F49" s="7">
        <f t="shared" si="5"/>
        <v>3.8461538461538462E-4</v>
      </c>
      <c r="G49" s="7">
        <v>65</v>
      </c>
      <c r="H49" s="7">
        <v>0.23</v>
      </c>
      <c r="I49" s="7">
        <v>0.27700000000000002</v>
      </c>
      <c r="J49" s="7">
        <v>2600</v>
      </c>
    </row>
    <row r="50" spans="1:11" hidden="1" x14ac:dyDescent="0.2">
      <c r="B50" s="47" t="s">
        <v>337</v>
      </c>
      <c r="C50" s="47" t="s">
        <v>1061</v>
      </c>
      <c r="D50" s="7">
        <f t="shared" si="3"/>
        <v>0.34636059005827469</v>
      </c>
      <c r="E50" s="7">
        <f t="shared" si="4"/>
        <v>0.49875924968391555</v>
      </c>
      <c r="F50" s="7">
        <f t="shared" si="5"/>
        <v>3.3333333333333332E-4</v>
      </c>
      <c r="G50" s="7">
        <v>65</v>
      </c>
      <c r="H50" s="7">
        <v>0.21</v>
      </c>
      <c r="I50" s="7">
        <v>0.252</v>
      </c>
      <c r="J50" s="7">
        <v>3000</v>
      </c>
    </row>
    <row r="51" spans="1:11" hidden="1" x14ac:dyDescent="0.2">
      <c r="B51" s="47" t="s">
        <v>336</v>
      </c>
      <c r="C51" s="47" t="s">
        <v>1061</v>
      </c>
      <c r="D51" s="7">
        <f t="shared" si="3"/>
        <v>0.28352873698647885</v>
      </c>
      <c r="E51" s="7">
        <f t="shared" si="4"/>
        <v>0.40828138126052954</v>
      </c>
      <c r="F51" s="7">
        <f t="shared" si="5"/>
        <v>2.5641025641025641E-4</v>
      </c>
      <c r="G51" s="7">
        <v>68</v>
      </c>
      <c r="H51" s="7">
        <v>0.19</v>
      </c>
      <c r="I51" s="7">
        <v>0.22800000000000001</v>
      </c>
      <c r="J51" s="7">
        <v>3900</v>
      </c>
    </row>
    <row r="52" spans="1:11" s="1" customFormat="1" hidden="1" x14ac:dyDescent="0.2">
      <c r="B52" s="22" t="s">
        <v>335</v>
      </c>
      <c r="C52" s="51"/>
      <c r="D52" s="1">
        <f t="shared" si="3"/>
        <v>0.22698006922186262</v>
      </c>
      <c r="E52" s="1">
        <f t="shared" si="4"/>
        <v>0.33006357816777754</v>
      </c>
      <c r="F52" s="1" t="e">
        <f t="shared" si="5"/>
        <v>#DIV/0!</v>
      </c>
      <c r="G52" s="1">
        <v>68</v>
      </c>
      <c r="H52" s="1">
        <v>0.17</v>
      </c>
      <c r="I52" s="1">
        <v>0.20499999999999999</v>
      </c>
      <c r="J52"/>
    </row>
    <row r="53" spans="1:11" hidden="1" x14ac:dyDescent="0.2">
      <c r="B53" s="47" t="s">
        <v>334</v>
      </c>
      <c r="C53" s="47" t="s">
        <v>1061</v>
      </c>
      <c r="D53" s="7">
        <f t="shared" si="3"/>
        <v>0.17671458676442586</v>
      </c>
      <c r="E53" s="7">
        <f t="shared" si="4"/>
        <v>0.26015528764377077</v>
      </c>
      <c r="F53" s="7">
        <f t="shared" si="5"/>
        <v>1.6666666666666666E-4</v>
      </c>
      <c r="G53" s="7">
        <v>68</v>
      </c>
      <c r="H53" s="7">
        <v>0.15</v>
      </c>
      <c r="I53" s="7">
        <v>0.182</v>
      </c>
      <c r="J53" s="7">
        <v>6000</v>
      </c>
    </row>
    <row r="54" spans="1:11" x14ac:dyDescent="0.2">
      <c r="A54" s="7" t="s">
        <v>391</v>
      </c>
      <c r="B54" s="7" t="s">
        <v>1081</v>
      </c>
      <c r="C54" s="7" t="s">
        <v>1080</v>
      </c>
      <c r="D54" s="7">
        <f>PI()*POWER(H54/2,2)*10*K54</f>
        <v>0.78539816339744828</v>
      </c>
      <c r="E54" s="7">
        <f t="shared" si="4"/>
        <v>1.3854423602330987</v>
      </c>
      <c r="G54" s="7">
        <v>0.12</v>
      </c>
      <c r="H54" s="7">
        <v>0.1</v>
      </c>
      <c r="I54" s="7">
        <v>0.42</v>
      </c>
      <c r="K54" s="7">
        <v>10</v>
      </c>
    </row>
    <row r="55" spans="1:11" x14ac:dyDescent="0.2">
      <c r="A55" s="7" t="s">
        <v>391</v>
      </c>
      <c r="B55" s="63" t="s">
        <v>1082</v>
      </c>
      <c r="C55" s="7" t="s">
        <v>1080</v>
      </c>
      <c r="D55" s="7">
        <f t="shared" ref="D55:D128" si="6">PI()*POWER(H55/2,2)*10*K55</f>
        <v>1.1780972450961724</v>
      </c>
      <c r="E55" s="7">
        <f t="shared" si="4"/>
        <v>2.0428206229967629</v>
      </c>
      <c r="G55" s="7">
        <v>0.18</v>
      </c>
      <c r="H55" s="7">
        <v>0.1</v>
      </c>
      <c r="I55" s="7">
        <v>0.51</v>
      </c>
      <c r="K55" s="7">
        <v>15</v>
      </c>
    </row>
    <row r="56" spans="1:11" x14ac:dyDescent="0.2">
      <c r="A56" s="7" t="s">
        <v>391</v>
      </c>
      <c r="B56" s="63" t="s">
        <v>1083</v>
      </c>
      <c r="C56" s="7" t="s">
        <v>1080</v>
      </c>
      <c r="D56" s="7">
        <f t="shared" si="6"/>
        <v>1.5707963267948966</v>
      </c>
      <c r="E56" s="7">
        <f t="shared" si="4"/>
        <v>2.7339710067865171</v>
      </c>
      <c r="G56" s="7">
        <v>0.23</v>
      </c>
      <c r="H56" s="7">
        <v>0.1</v>
      </c>
      <c r="I56" s="7">
        <v>0.59</v>
      </c>
      <c r="K56" s="7">
        <v>20</v>
      </c>
    </row>
    <row r="57" spans="1:11" x14ac:dyDescent="0.2">
      <c r="A57" s="7" t="s">
        <v>391</v>
      </c>
      <c r="B57" s="63" t="s">
        <v>1084</v>
      </c>
      <c r="C57" s="7" t="s">
        <v>1080</v>
      </c>
      <c r="D57" s="7">
        <f t="shared" si="6"/>
        <v>1.9634954084936207</v>
      </c>
      <c r="E57" s="7">
        <f t="shared" si="4"/>
        <v>3.4211943997592851</v>
      </c>
      <c r="G57" s="7">
        <v>0.28000000000000003</v>
      </c>
      <c r="H57" s="7">
        <v>0.1</v>
      </c>
      <c r="I57" s="7">
        <v>0.66</v>
      </c>
      <c r="K57" s="7">
        <v>25</v>
      </c>
    </row>
    <row r="58" spans="1:11" x14ac:dyDescent="0.2">
      <c r="A58" s="7" t="s">
        <v>391</v>
      </c>
      <c r="B58" s="63" t="s">
        <v>1085</v>
      </c>
      <c r="C58" s="7" t="s">
        <v>1080</v>
      </c>
      <c r="D58" s="7">
        <f t="shared" si="6"/>
        <v>2.3561944901923448</v>
      </c>
      <c r="E58" s="7">
        <f t="shared" si="4"/>
        <v>4.0715040790523718</v>
      </c>
      <c r="G58" s="7">
        <v>0.33</v>
      </c>
      <c r="H58" s="7">
        <v>0.1</v>
      </c>
      <c r="I58" s="7">
        <v>0.72</v>
      </c>
      <c r="K58" s="7">
        <v>30</v>
      </c>
    </row>
    <row r="59" spans="1:11" x14ac:dyDescent="0.2">
      <c r="A59" s="7" t="s">
        <v>391</v>
      </c>
      <c r="B59" s="63" t="s">
        <v>1086</v>
      </c>
      <c r="C59" s="7" t="s">
        <v>1080</v>
      </c>
      <c r="D59" s="7">
        <f t="shared" si="6"/>
        <v>2.748893571891069</v>
      </c>
      <c r="E59" s="7">
        <f t="shared" si="4"/>
        <v>4.7783624261100757</v>
      </c>
      <c r="G59" s="7">
        <v>0.4</v>
      </c>
      <c r="H59" s="7">
        <v>0.1</v>
      </c>
      <c r="I59" s="7">
        <v>0.78</v>
      </c>
      <c r="K59" s="7">
        <v>35</v>
      </c>
    </row>
    <row r="60" spans="1:11" x14ac:dyDescent="0.2">
      <c r="A60" s="7" t="s">
        <v>391</v>
      </c>
      <c r="B60" s="63" t="s">
        <v>1087</v>
      </c>
      <c r="C60" s="7" t="s">
        <v>1080</v>
      </c>
      <c r="D60" s="7">
        <f t="shared" si="6"/>
        <v>3.1415926535897931</v>
      </c>
      <c r="E60" s="7">
        <f t="shared" si="4"/>
        <v>5.541769440932395</v>
      </c>
      <c r="G60" s="7">
        <v>0.45</v>
      </c>
      <c r="H60" s="7">
        <v>0.1</v>
      </c>
      <c r="I60" s="7">
        <v>0.84</v>
      </c>
      <c r="K60" s="7">
        <v>40</v>
      </c>
    </row>
    <row r="61" spans="1:11" x14ac:dyDescent="0.2">
      <c r="A61" s="7" t="s">
        <v>391</v>
      </c>
      <c r="B61" s="63" t="s">
        <v>1088</v>
      </c>
      <c r="C61" s="7" t="s">
        <v>1080</v>
      </c>
      <c r="D61" s="7">
        <f t="shared" si="6"/>
        <v>3.9269908169872414</v>
      </c>
      <c r="E61" s="7">
        <f t="shared" si="4"/>
        <v>6.9397781717798521</v>
      </c>
      <c r="G61" s="7">
        <v>0.57999999999999996</v>
      </c>
      <c r="H61" s="7">
        <v>0.1</v>
      </c>
      <c r="I61" s="7">
        <v>0.94</v>
      </c>
      <c r="K61" s="7">
        <v>50</v>
      </c>
    </row>
    <row r="62" spans="1:11" x14ac:dyDescent="0.2">
      <c r="A62" s="7" t="s">
        <v>391</v>
      </c>
      <c r="B62" s="63" t="s">
        <v>1089</v>
      </c>
      <c r="C62" s="7" t="s">
        <v>1080</v>
      </c>
      <c r="D62" s="7">
        <f t="shared" si="6"/>
        <v>4.7123889803846897</v>
      </c>
      <c r="E62" s="7">
        <f t="shared" si="4"/>
        <v>8.1712824919870517</v>
      </c>
      <c r="G62" s="7">
        <v>0.7</v>
      </c>
      <c r="H62" s="7">
        <v>0.1</v>
      </c>
      <c r="I62" s="7">
        <v>1.02</v>
      </c>
      <c r="K62" s="7">
        <v>60</v>
      </c>
    </row>
    <row r="63" spans="1:11" x14ac:dyDescent="0.2">
      <c r="A63" s="7" t="s">
        <v>391</v>
      </c>
      <c r="B63" s="63" t="s">
        <v>1090</v>
      </c>
      <c r="C63" s="7" t="s">
        <v>1080</v>
      </c>
      <c r="D63" s="7">
        <f t="shared" si="6"/>
        <v>5.497787143782138</v>
      </c>
      <c r="E63" s="7">
        <f t="shared" si="4"/>
        <v>9.676890771219961</v>
      </c>
      <c r="G63" s="7">
        <v>0.82</v>
      </c>
      <c r="H63" s="7">
        <v>0.1</v>
      </c>
      <c r="I63" s="7">
        <v>1.1100000000000001</v>
      </c>
      <c r="K63" s="7">
        <v>70</v>
      </c>
    </row>
    <row r="64" spans="1:11" x14ac:dyDescent="0.2">
      <c r="A64" s="7" t="s">
        <v>391</v>
      </c>
      <c r="B64" s="63" t="s">
        <v>1093</v>
      </c>
      <c r="C64" s="7" t="s">
        <v>1080</v>
      </c>
      <c r="D64" s="7">
        <f t="shared" si="6"/>
        <v>5.8904862254808616</v>
      </c>
      <c r="E64" s="7">
        <f t="shared" si="4"/>
        <v>10.386890710931251</v>
      </c>
      <c r="G64" s="7">
        <v>0.87</v>
      </c>
      <c r="H64" s="7">
        <v>0.1</v>
      </c>
      <c r="I64" s="7">
        <v>1.1499999999999999</v>
      </c>
      <c r="K64" s="7">
        <v>75</v>
      </c>
    </row>
    <row r="65" spans="1:11" x14ac:dyDescent="0.2">
      <c r="A65" s="7" t="s">
        <v>391</v>
      </c>
      <c r="B65" s="63" t="s">
        <v>1091</v>
      </c>
      <c r="C65" s="7" t="s">
        <v>1080</v>
      </c>
      <c r="D65" s="7">
        <f t="shared" si="6"/>
        <v>6.2831853071795862</v>
      </c>
      <c r="E65" s="7">
        <f t="shared" si="4"/>
        <v>10.935884027146068</v>
      </c>
      <c r="G65" s="7">
        <v>0.9</v>
      </c>
      <c r="H65" s="7">
        <v>0.1</v>
      </c>
      <c r="I65" s="7">
        <v>1.18</v>
      </c>
      <c r="K65" s="7">
        <v>80</v>
      </c>
    </row>
    <row r="66" spans="1:11" x14ac:dyDescent="0.2">
      <c r="A66" s="7" t="s">
        <v>391</v>
      </c>
      <c r="B66" s="63" t="s">
        <v>1092</v>
      </c>
      <c r="C66" s="7" t="s">
        <v>1080</v>
      </c>
      <c r="D66" s="7">
        <f t="shared" si="6"/>
        <v>7.0685834705770345</v>
      </c>
      <c r="E66" s="7">
        <f t="shared" si="4"/>
        <v>12.27184630308513</v>
      </c>
      <c r="G66" s="7">
        <v>1</v>
      </c>
      <c r="H66" s="7">
        <v>0.1</v>
      </c>
      <c r="I66" s="7">
        <v>1.25</v>
      </c>
      <c r="K66" s="7">
        <v>90</v>
      </c>
    </row>
    <row r="67" spans="1:11" x14ac:dyDescent="0.2">
      <c r="A67" s="7" t="s">
        <v>391</v>
      </c>
      <c r="B67" s="63" t="s">
        <v>1094</v>
      </c>
      <c r="C67" s="7" t="s">
        <v>1080</v>
      </c>
      <c r="D67" s="7">
        <f t="shared" si="6"/>
        <v>7.8539816339744828</v>
      </c>
      <c r="E67" s="7">
        <f t="shared" si="4"/>
        <v>13.68477759903714</v>
      </c>
      <c r="G67" s="7">
        <v>1.1000000000000001</v>
      </c>
      <c r="H67" s="7">
        <v>0.1</v>
      </c>
      <c r="I67" s="7">
        <v>1.32</v>
      </c>
      <c r="K67" s="7">
        <v>100</v>
      </c>
    </row>
    <row r="68" spans="1:11" x14ac:dyDescent="0.2">
      <c r="A68" s="7" t="s">
        <v>391</v>
      </c>
      <c r="B68" s="63" t="s">
        <v>1095</v>
      </c>
      <c r="C68" s="7" t="s">
        <v>1080</v>
      </c>
      <c r="D68" s="7">
        <f t="shared" si="6"/>
        <v>8.6393797973719302</v>
      </c>
      <c r="E68" s="7">
        <f t="shared" si="4"/>
        <v>15.174677915002095</v>
      </c>
      <c r="G68" s="7">
        <v>1.2</v>
      </c>
      <c r="H68" s="7">
        <v>0.1</v>
      </c>
      <c r="I68" s="7">
        <v>1.39</v>
      </c>
      <c r="K68" s="7">
        <v>110</v>
      </c>
    </row>
    <row r="69" spans="1:11" x14ac:dyDescent="0.2">
      <c r="A69" s="7" t="s">
        <v>391</v>
      </c>
      <c r="B69" s="63" t="s">
        <v>1096</v>
      </c>
      <c r="C69" s="7" t="s">
        <v>1080</v>
      </c>
      <c r="D69" s="7">
        <f t="shared" si="6"/>
        <v>9.4247779607693793</v>
      </c>
      <c r="E69" s="7">
        <f t="shared" si="4"/>
        <v>16.51299638543135</v>
      </c>
      <c r="G69" s="7">
        <v>1.3</v>
      </c>
      <c r="H69" s="7">
        <v>0.1</v>
      </c>
      <c r="I69" s="7">
        <v>1.45</v>
      </c>
      <c r="K69" s="7">
        <v>120</v>
      </c>
    </row>
    <row r="70" spans="1:11" x14ac:dyDescent="0.2">
      <c r="A70" s="7" t="s">
        <v>391</v>
      </c>
      <c r="B70" s="63" t="s">
        <v>1097</v>
      </c>
      <c r="C70" s="7" t="s">
        <v>1080</v>
      </c>
      <c r="D70" s="7">
        <f t="shared" si="6"/>
        <v>10.210176124166829</v>
      </c>
      <c r="E70" s="7">
        <f t="shared" si="4"/>
        <v>17.907863523625217</v>
      </c>
      <c r="G70" s="7">
        <v>1.4</v>
      </c>
      <c r="H70" s="7">
        <v>0.1</v>
      </c>
      <c r="I70" s="7">
        <v>1.51</v>
      </c>
      <c r="K70" s="7">
        <v>130</v>
      </c>
    </row>
    <row r="71" spans="1:11" x14ac:dyDescent="0.2">
      <c r="A71" s="7" t="s">
        <v>391</v>
      </c>
      <c r="B71" s="63" t="s">
        <v>1098</v>
      </c>
      <c r="C71" s="7" t="s">
        <v>1080</v>
      </c>
      <c r="D71" s="7">
        <f t="shared" si="6"/>
        <v>10.995574287564276</v>
      </c>
      <c r="E71" s="7">
        <f t="shared" si="4"/>
        <v>19.359279329583703</v>
      </c>
      <c r="G71" s="7">
        <v>1.6</v>
      </c>
      <c r="H71" s="7">
        <v>0.1</v>
      </c>
      <c r="I71" s="7">
        <v>1.57</v>
      </c>
      <c r="K71" s="7">
        <v>140</v>
      </c>
    </row>
    <row r="72" spans="1:11" x14ac:dyDescent="0.2">
      <c r="A72" s="7" t="s">
        <v>391</v>
      </c>
      <c r="B72" s="63" t="s">
        <v>1099</v>
      </c>
      <c r="C72" s="7" t="s">
        <v>1080</v>
      </c>
      <c r="D72" s="7">
        <f t="shared" si="6"/>
        <v>11.780972450961723</v>
      </c>
      <c r="E72" s="7">
        <f t="shared" si="4"/>
        <v>20.611989400202635</v>
      </c>
      <c r="G72" s="7">
        <v>1.7</v>
      </c>
      <c r="H72" s="7">
        <v>0.1</v>
      </c>
      <c r="I72" s="7">
        <v>1.62</v>
      </c>
      <c r="K72" s="7">
        <v>150</v>
      </c>
    </row>
    <row r="73" spans="1:11" x14ac:dyDescent="0.2">
      <c r="A73" s="7" t="s">
        <v>391</v>
      </c>
      <c r="B73" s="63" t="s">
        <v>1100</v>
      </c>
      <c r="C73" s="7" t="s">
        <v>1080</v>
      </c>
      <c r="D73" s="7">
        <f t="shared" si="6"/>
        <v>12.566370614359172</v>
      </c>
      <c r="E73" s="7">
        <f t="shared" si="4"/>
        <v>21.903969378991434</v>
      </c>
      <c r="G73" s="7">
        <v>1.8</v>
      </c>
      <c r="H73" s="7">
        <v>0.1</v>
      </c>
      <c r="I73" s="7">
        <v>1.67</v>
      </c>
      <c r="K73" s="7">
        <v>160</v>
      </c>
    </row>
    <row r="74" spans="1:11" x14ac:dyDescent="0.2">
      <c r="A74" s="7" t="s">
        <v>391</v>
      </c>
      <c r="B74" s="63" t="s">
        <v>1101</v>
      </c>
      <c r="C74" s="7" t="s">
        <v>1080</v>
      </c>
      <c r="D74" s="7">
        <f t="shared" si="6"/>
        <v>14.137166941154069</v>
      </c>
      <c r="E74" s="7">
        <f t="shared" si="4"/>
        <v>24.605739061078658</v>
      </c>
      <c r="G74" s="7">
        <v>2</v>
      </c>
      <c r="H74" s="7">
        <v>0.1</v>
      </c>
      <c r="I74" s="7">
        <v>1.77</v>
      </c>
      <c r="K74" s="7">
        <v>180</v>
      </c>
    </row>
    <row r="75" spans="1:11" x14ac:dyDescent="0.2">
      <c r="A75" s="7" t="s">
        <v>391</v>
      </c>
      <c r="B75" s="63" t="s">
        <v>1102</v>
      </c>
      <c r="C75" s="7" t="s">
        <v>1080</v>
      </c>
      <c r="D75" s="7">
        <f t="shared" si="6"/>
        <v>15.707963267948966</v>
      </c>
      <c r="E75" s="7">
        <f t="shared" si="4"/>
        <v>27.464588375845373</v>
      </c>
      <c r="G75" s="7">
        <v>2.2000000000000002</v>
      </c>
      <c r="H75" s="7">
        <v>0.1</v>
      </c>
      <c r="I75" s="7">
        <v>1.87</v>
      </c>
      <c r="K75" s="7">
        <v>200</v>
      </c>
    </row>
    <row r="76" spans="1:11" x14ac:dyDescent="0.2">
      <c r="A76" s="7" t="s">
        <v>391</v>
      </c>
      <c r="B76" s="63" t="s">
        <v>1103</v>
      </c>
      <c r="C76" s="7" t="s">
        <v>1080</v>
      </c>
      <c r="D76" s="7">
        <f t="shared" si="6"/>
        <v>19.634954084936208</v>
      </c>
      <c r="E76" s="7">
        <f t="shared" si="4"/>
        <v>34.306977175363933</v>
      </c>
      <c r="G76" s="7">
        <v>2.8</v>
      </c>
      <c r="H76" s="7">
        <v>0.1</v>
      </c>
      <c r="I76" s="7">
        <v>2.09</v>
      </c>
      <c r="K76" s="7">
        <v>250</v>
      </c>
    </row>
    <row r="77" spans="1:11" x14ac:dyDescent="0.2">
      <c r="A77" s="7" t="s">
        <v>391</v>
      </c>
      <c r="B77" s="63" t="s">
        <v>1104</v>
      </c>
      <c r="C77" s="7" t="s">
        <v>1080</v>
      </c>
      <c r="D77" s="7">
        <f t="shared" si="6"/>
        <v>23.561944901923447</v>
      </c>
      <c r="E77" s="7">
        <f t="shared" si="4"/>
        <v>41.187065086725589</v>
      </c>
      <c r="G77" s="7">
        <v>3.3</v>
      </c>
      <c r="H77" s="7">
        <v>0.1</v>
      </c>
      <c r="I77" s="7">
        <v>2.29</v>
      </c>
      <c r="K77" s="7">
        <v>300</v>
      </c>
    </row>
    <row r="78" spans="1:11" x14ac:dyDescent="0.2">
      <c r="A78" s="7" t="s">
        <v>391</v>
      </c>
      <c r="B78" s="63" t="s">
        <v>1105</v>
      </c>
      <c r="C78" s="7" t="s">
        <v>1080</v>
      </c>
      <c r="D78" s="7">
        <f t="shared" si="6"/>
        <v>27.488935718910689</v>
      </c>
      <c r="E78" s="7">
        <f t="shared" si="4"/>
        <v>47.916356550714937</v>
      </c>
      <c r="G78" s="7">
        <v>3.8</v>
      </c>
      <c r="H78" s="7">
        <v>0.1</v>
      </c>
      <c r="I78" s="7">
        <v>2.4700000000000002</v>
      </c>
      <c r="K78" s="7">
        <v>350</v>
      </c>
    </row>
    <row r="79" spans="1:11" x14ac:dyDescent="0.2">
      <c r="A79" s="7" t="s">
        <v>391</v>
      </c>
      <c r="B79" s="63" t="s">
        <v>1106</v>
      </c>
      <c r="C79" s="7" t="s">
        <v>1080</v>
      </c>
      <c r="D79" s="7">
        <f t="shared" si="6"/>
        <v>31.415926535897931</v>
      </c>
      <c r="E79" s="7">
        <f t="shared" si="4"/>
        <v>58.10689772079683</v>
      </c>
      <c r="G79" s="7">
        <v>4.5</v>
      </c>
      <c r="H79" s="7">
        <v>0.1</v>
      </c>
      <c r="I79" s="7">
        <v>2.72</v>
      </c>
      <c r="K79" s="7">
        <v>400</v>
      </c>
    </row>
    <row r="80" spans="1:11" x14ac:dyDescent="0.2">
      <c r="A80" s="7" t="s">
        <v>391</v>
      </c>
      <c r="B80" s="63" t="s">
        <v>1107</v>
      </c>
      <c r="C80" s="7" t="s">
        <v>1080</v>
      </c>
      <c r="D80" s="7">
        <f t="shared" si="6"/>
        <v>35.342917352885173</v>
      </c>
      <c r="E80" s="7">
        <f t="shared" si="4"/>
        <v>65.144065264837948</v>
      </c>
      <c r="G80" s="7">
        <v>5</v>
      </c>
      <c r="H80" s="7">
        <v>0.1</v>
      </c>
      <c r="I80" s="7">
        <v>2.88</v>
      </c>
      <c r="K80" s="7">
        <v>450</v>
      </c>
    </row>
    <row r="81" spans="1:11" x14ac:dyDescent="0.2">
      <c r="A81" s="7" t="s">
        <v>391</v>
      </c>
      <c r="B81" s="63" t="s">
        <v>1108</v>
      </c>
      <c r="C81" s="7" t="s">
        <v>1080</v>
      </c>
      <c r="D81" s="7">
        <f t="shared" si="6"/>
        <v>39.269908169872416</v>
      </c>
      <c r="E81" s="7">
        <f t="shared" si="4"/>
        <v>72.106619983356325</v>
      </c>
      <c r="G81" s="7">
        <v>5.5</v>
      </c>
      <c r="H81" s="7">
        <v>0.1</v>
      </c>
      <c r="I81" s="7">
        <v>3.03</v>
      </c>
      <c r="K81" s="7">
        <v>500</v>
      </c>
    </row>
    <row r="82" spans="1:11" x14ac:dyDescent="0.2">
      <c r="A82" s="7" t="s">
        <v>391</v>
      </c>
      <c r="B82" s="63" t="s">
        <v>1109</v>
      </c>
      <c r="C82" s="7" t="s">
        <v>1080</v>
      </c>
      <c r="D82" s="7">
        <f t="shared" si="6"/>
        <v>47.123889803846893</v>
      </c>
      <c r="E82" s="7">
        <f t="shared" si="4"/>
        <v>87.092016940979647</v>
      </c>
      <c r="G82" s="7">
        <v>6.6</v>
      </c>
      <c r="H82" s="7">
        <v>0.1</v>
      </c>
      <c r="I82" s="7">
        <v>3.33</v>
      </c>
      <c r="K82" s="7">
        <v>600</v>
      </c>
    </row>
    <row r="83" spans="1:11" x14ac:dyDescent="0.2">
      <c r="A83" s="7" t="s">
        <v>391</v>
      </c>
      <c r="B83" s="63" t="s">
        <v>1110</v>
      </c>
      <c r="C83" s="7" t="s">
        <v>1080</v>
      </c>
      <c r="D83" s="7">
        <f t="shared" si="6"/>
        <v>54.977871437821378</v>
      </c>
      <c r="E83" s="7">
        <f t="shared" si="4"/>
        <v>101.22290069682651</v>
      </c>
      <c r="G83" s="7">
        <v>7.7</v>
      </c>
      <c r="H83" s="7">
        <v>0.1</v>
      </c>
      <c r="I83" s="7">
        <v>3.59</v>
      </c>
      <c r="K83" s="7">
        <v>700</v>
      </c>
    </row>
    <row r="84" spans="1:11" x14ac:dyDescent="0.2">
      <c r="A84" s="7" t="s">
        <v>391</v>
      </c>
      <c r="B84" s="63" t="s">
        <v>1111</v>
      </c>
      <c r="C84" s="7" t="s">
        <v>1080</v>
      </c>
      <c r="D84" s="7">
        <f t="shared" si="6"/>
        <v>62.831853071795862</v>
      </c>
      <c r="E84" s="7">
        <f t="shared" si="4"/>
        <v>115.81167158193412</v>
      </c>
      <c r="G84" s="7">
        <v>8.8000000000000007</v>
      </c>
      <c r="H84" s="7">
        <v>0.1</v>
      </c>
      <c r="I84" s="7">
        <v>3.84</v>
      </c>
      <c r="K84" s="7">
        <v>800</v>
      </c>
    </row>
    <row r="85" spans="1:11" x14ac:dyDescent="0.2">
      <c r="A85" s="7" t="s">
        <v>391</v>
      </c>
      <c r="B85" s="63" t="s">
        <v>1112</v>
      </c>
      <c r="C85" s="7" t="s">
        <v>1080</v>
      </c>
      <c r="D85" s="7">
        <f t="shared" si="6"/>
        <v>70.685834705770347</v>
      </c>
      <c r="E85" s="7">
        <f t="shared" si="4"/>
        <v>130.10042036862393</v>
      </c>
      <c r="G85" s="7">
        <v>10</v>
      </c>
      <c r="H85" s="7">
        <v>0.1</v>
      </c>
      <c r="I85" s="7">
        <v>4.07</v>
      </c>
      <c r="K85" s="7">
        <v>900</v>
      </c>
    </row>
    <row r="86" spans="1:11" x14ac:dyDescent="0.2">
      <c r="A86" s="7" t="s">
        <v>391</v>
      </c>
      <c r="B86" s="63" t="s">
        <v>1113</v>
      </c>
      <c r="C86" s="7" t="s">
        <v>1080</v>
      </c>
      <c r="D86" s="7">
        <f t="shared" si="6"/>
        <v>78.539816339744831</v>
      </c>
      <c r="E86" s="7">
        <f t="shared" si="4"/>
        <v>144.54546338982976</v>
      </c>
      <c r="G86" s="7">
        <v>11</v>
      </c>
      <c r="H86" s="7">
        <v>0.1</v>
      </c>
      <c r="I86" s="7">
        <v>4.29</v>
      </c>
      <c r="K86" s="7">
        <v>1000</v>
      </c>
    </row>
    <row r="87" spans="1:11" x14ac:dyDescent="0.2">
      <c r="A87" s="7" t="s">
        <v>391</v>
      </c>
      <c r="B87" s="63" t="s">
        <v>1114</v>
      </c>
      <c r="C87" s="7" t="s">
        <v>1080</v>
      </c>
      <c r="D87" s="7">
        <f t="shared" si="6"/>
        <v>82.466807156732074</v>
      </c>
      <c r="E87" s="7">
        <f t="shared" si="4"/>
        <v>151.36271944811961</v>
      </c>
      <c r="G87" s="7">
        <v>13</v>
      </c>
      <c r="H87" s="7">
        <v>0.1</v>
      </c>
      <c r="I87" s="7">
        <v>4.3899999999999997</v>
      </c>
      <c r="K87" s="7">
        <v>1050</v>
      </c>
    </row>
    <row r="88" spans="1:11" x14ac:dyDescent="0.2">
      <c r="A88" s="7" t="s">
        <v>391</v>
      </c>
      <c r="B88" s="63" t="s">
        <v>1115</v>
      </c>
      <c r="C88" s="7" t="s">
        <v>1080</v>
      </c>
      <c r="D88" s="7">
        <f t="shared" si="6"/>
        <v>94.247779607693786</v>
      </c>
      <c r="E88" s="7">
        <f t="shared" si="4"/>
        <v>173.49445429449634</v>
      </c>
      <c r="G88" s="7">
        <v>14</v>
      </c>
      <c r="H88" s="7">
        <v>0.1</v>
      </c>
      <c r="I88" s="7">
        <v>4.7</v>
      </c>
      <c r="K88" s="7">
        <v>1200</v>
      </c>
    </row>
    <row r="89" spans="1:11" x14ac:dyDescent="0.2">
      <c r="A89" s="7" t="s">
        <v>391</v>
      </c>
      <c r="B89" s="63" t="s">
        <v>1116</v>
      </c>
      <c r="C89" s="7" t="s">
        <v>1080</v>
      </c>
      <c r="D89" s="7">
        <f t="shared" si="6"/>
        <v>102.10176124166827</v>
      </c>
      <c r="E89" s="7">
        <f t="shared" si="4"/>
        <v>187.80519422976118</v>
      </c>
      <c r="G89" s="7">
        <v>15</v>
      </c>
      <c r="H89" s="7">
        <v>0.1</v>
      </c>
      <c r="I89" s="7">
        <v>4.8899999999999997</v>
      </c>
      <c r="K89" s="7">
        <v>1300</v>
      </c>
    </row>
    <row r="90" spans="1:11" x14ac:dyDescent="0.2">
      <c r="A90" s="7" t="s">
        <v>391</v>
      </c>
      <c r="B90" s="63" t="s">
        <v>1117</v>
      </c>
      <c r="C90" s="7" t="s">
        <v>1080</v>
      </c>
      <c r="D90" s="7">
        <f t="shared" si="6"/>
        <v>117.80972450961724</v>
      </c>
      <c r="E90" s="7">
        <f t="shared" si="4"/>
        <v>223.96099868176276</v>
      </c>
      <c r="G90" s="7">
        <v>18</v>
      </c>
      <c r="H90" s="7">
        <v>0.1</v>
      </c>
      <c r="I90" s="7">
        <v>5.34</v>
      </c>
      <c r="K90" s="7">
        <v>1500</v>
      </c>
    </row>
    <row r="91" spans="1:11" x14ac:dyDescent="0.2">
      <c r="A91" s="7" t="s">
        <v>391</v>
      </c>
      <c r="B91" s="63" t="s">
        <v>1118</v>
      </c>
      <c r="C91" s="7" t="s">
        <v>1080</v>
      </c>
      <c r="D91" s="7">
        <f t="shared" si="6"/>
        <v>157.07963267948966</v>
      </c>
      <c r="E91" s="7">
        <f t="shared" si="4"/>
        <v>298.99244142561122</v>
      </c>
      <c r="G91" s="7">
        <v>24</v>
      </c>
      <c r="H91" s="7">
        <v>0.1</v>
      </c>
      <c r="I91" s="7">
        <v>6.17</v>
      </c>
      <c r="K91" s="7">
        <v>2000</v>
      </c>
    </row>
    <row r="92" spans="1:11" x14ac:dyDescent="0.2">
      <c r="A92" s="7" t="s">
        <v>391</v>
      </c>
      <c r="B92" s="63" t="s">
        <v>1119</v>
      </c>
      <c r="C92" s="7" t="s">
        <v>1080</v>
      </c>
      <c r="D92" s="7">
        <f t="shared" si="6"/>
        <v>172.78759594743863</v>
      </c>
      <c r="E92" s="7">
        <f t="shared" si="4"/>
        <v>328.77473978164238</v>
      </c>
      <c r="G92" s="7">
        <v>26</v>
      </c>
      <c r="H92" s="7">
        <v>0.1</v>
      </c>
      <c r="I92" s="7">
        <v>6.47</v>
      </c>
      <c r="K92" s="7">
        <v>2200</v>
      </c>
    </row>
    <row r="93" spans="1:11" x14ac:dyDescent="0.2">
      <c r="A93" s="7" t="s">
        <v>391</v>
      </c>
      <c r="B93" s="63" t="s">
        <v>1120</v>
      </c>
      <c r="C93" s="7" t="s">
        <v>1080</v>
      </c>
      <c r="D93" s="7">
        <f t="shared" si="6"/>
        <v>196.34954084936206</v>
      </c>
      <c r="E93" s="7">
        <f t="shared" si="4"/>
        <v>373.92806559352516</v>
      </c>
      <c r="G93" s="7">
        <v>30</v>
      </c>
      <c r="H93" s="7">
        <v>0.1</v>
      </c>
      <c r="I93" s="7">
        <v>6.9</v>
      </c>
      <c r="K93" s="7">
        <v>2500</v>
      </c>
    </row>
    <row r="94" spans="1:11" x14ac:dyDescent="0.2">
      <c r="A94" s="7" t="s">
        <v>391</v>
      </c>
      <c r="B94" s="63" t="s">
        <v>1121</v>
      </c>
      <c r="C94" s="7" t="s">
        <v>1080</v>
      </c>
      <c r="D94" s="7">
        <f t="shared" si="6"/>
        <v>235.61944901923448</v>
      </c>
      <c r="E94" s="7">
        <f t="shared" si="4"/>
        <v>447.69658809063048</v>
      </c>
      <c r="G94" s="7">
        <v>36</v>
      </c>
      <c r="H94" s="7">
        <v>0.1</v>
      </c>
      <c r="I94" s="7">
        <v>7.55</v>
      </c>
      <c r="K94" s="7">
        <v>3000</v>
      </c>
    </row>
    <row r="95" spans="1:11" x14ac:dyDescent="0.2">
      <c r="A95" s="7" t="s">
        <v>391</v>
      </c>
      <c r="B95" s="63" t="s">
        <v>1122</v>
      </c>
      <c r="C95" s="7" t="s">
        <v>1080</v>
      </c>
      <c r="D95" s="7">
        <f t="shared" si="6"/>
        <v>251.32741228718345</v>
      </c>
      <c r="E95" s="7">
        <f t="shared" si="4"/>
        <v>477.83624261100749</v>
      </c>
      <c r="G95" s="7">
        <v>38</v>
      </c>
      <c r="H95" s="7">
        <v>0.1</v>
      </c>
      <c r="I95" s="7">
        <v>7.8</v>
      </c>
      <c r="K95" s="7">
        <v>3200</v>
      </c>
    </row>
    <row r="96" spans="1:11" x14ac:dyDescent="0.2">
      <c r="A96" s="7" t="s">
        <v>391</v>
      </c>
      <c r="B96" s="63" t="s">
        <v>1123</v>
      </c>
      <c r="C96" s="7" t="s">
        <v>1080</v>
      </c>
      <c r="D96" s="7">
        <f t="shared" si="6"/>
        <v>274.88935718910687</v>
      </c>
      <c r="E96" s="7">
        <f t="shared" si="4"/>
        <v>522.96207948717131</v>
      </c>
      <c r="G96" s="7">
        <v>42</v>
      </c>
      <c r="H96" s="7">
        <v>0.1</v>
      </c>
      <c r="I96" s="7">
        <v>8.16</v>
      </c>
      <c r="K96" s="7">
        <v>3500</v>
      </c>
    </row>
    <row r="97" spans="1:11" x14ac:dyDescent="0.2">
      <c r="A97" s="7" t="s">
        <v>391</v>
      </c>
      <c r="B97" s="63" t="s">
        <v>1124</v>
      </c>
      <c r="C97" s="7" t="s">
        <v>1080</v>
      </c>
      <c r="D97" s="7">
        <f t="shared" si="6"/>
        <v>314.15926535897933</v>
      </c>
      <c r="E97" s="7">
        <f t="shared" si="4"/>
        <v>598.5747168719339</v>
      </c>
      <c r="G97" s="7">
        <v>48</v>
      </c>
      <c r="H97" s="7">
        <v>0.1</v>
      </c>
      <c r="I97" s="7">
        <v>8.73</v>
      </c>
      <c r="K97" s="7">
        <v>4000</v>
      </c>
    </row>
    <row r="98" spans="1:11" x14ac:dyDescent="0.2">
      <c r="A98" s="7" t="s">
        <v>391</v>
      </c>
      <c r="B98" s="63" t="s">
        <v>1125</v>
      </c>
      <c r="C98" s="7" t="s">
        <v>1080</v>
      </c>
      <c r="D98" s="7">
        <f t="shared" si="6"/>
        <v>392.69908169872411</v>
      </c>
      <c r="E98" s="7">
        <f t="shared" si="4"/>
        <v>748.15144089648766</v>
      </c>
      <c r="G98" s="7">
        <v>60</v>
      </c>
      <c r="H98" s="7">
        <v>0.1</v>
      </c>
      <c r="I98" s="7">
        <v>9.76</v>
      </c>
      <c r="K98" s="7">
        <v>5000</v>
      </c>
    </row>
    <row r="99" spans="1:11" x14ac:dyDescent="0.2">
      <c r="A99" s="7" t="s">
        <v>391</v>
      </c>
      <c r="B99" s="66" t="s">
        <v>1128</v>
      </c>
      <c r="C99" s="7" t="s">
        <v>1080</v>
      </c>
      <c r="D99" s="7">
        <f t="shared" si="6"/>
        <v>471.23889803846896</v>
      </c>
      <c r="E99" s="7">
        <f t="shared" si="4"/>
        <v>899.20235727373836</v>
      </c>
      <c r="G99" s="7">
        <v>72</v>
      </c>
      <c r="H99" s="7">
        <v>0.1</v>
      </c>
      <c r="I99" s="65">
        <v>10.7</v>
      </c>
      <c r="K99" s="7">
        <v>6000</v>
      </c>
    </row>
    <row r="100" spans="1:11" x14ac:dyDescent="0.2">
      <c r="A100" s="7" t="s">
        <v>391</v>
      </c>
      <c r="B100" s="66" t="s">
        <v>1129</v>
      </c>
      <c r="C100" s="7" t="s">
        <v>1080</v>
      </c>
      <c r="D100" s="7">
        <f t="shared" si="6"/>
        <v>628.31853071795865</v>
      </c>
      <c r="E100" s="7">
        <f t="shared" si="4"/>
        <v>1197.9089137678729</v>
      </c>
      <c r="G100" s="7">
        <v>96</v>
      </c>
      <c r="H100" s="7">
        <v>0.1</v>
      </c>
      <c r="I100" s="7">
        <v>12.35</v>
      </c>
      <c r="K100" s="7">
        <v>8000</v>
      </c>
    </row>
    <row r="101" spans="1:11" x14ac:dyDescent="0.2">
      <c r="A101" s="7" t="s">
        <v>391</v>
      </c>
      <c r="B101" s="66" t="s">
        <v>1130</v>
      </c>
      <c r="C101" s="7" t="s">
        <v>1080</v>
      </c>
      <c r="D101" s="7">
        <f t="shared" si="6"/>
        <v>785.39816339744823</v>
      </c>
      <c r="E101" s="7">
        <f t="shared" si="4"/>
        <v>1506.5703919830703</v>
      </c>
      <c r="G101" s="7">
        <v>120</v>
      </c>
      <c r="H101" s="7">
        <v>0.1</v>
      </c>
      <c r="I101" s="7">
        <v>13.85</v>
      </c>
      <c r="K101" s="7">
        <v>10000</v>
      </c>
    </row>
    <row r="102" spans="1:11" x14ac:dyDescent="0.2">
      <c r="B102" s="66" t="s">
        <v>1131</v>
      </c>
      <c r="C102" s="7" t="s">
        <v>1080</v>
      </c>
      <c r="D102" s="7">
        <f t="shared" si="6"/>
        <v>1.5707963267948966</v>
      </c>
      <c r="E102" s="7">
        <f t="shared" si="4"/>
        <v>2.642079421669016</v>
      </c>
      <c r="G102" s="7">
        <v>0.24</v>
      </c>
      <c r="H102" s="7">
        <v>0.2</v>
      </c>
      <c r="I102" s="7">
        <v>0.57999999999999996</v>
      </c>
      <c r="K102" s="7">
        <v>5</v>
      </c>
    </row>
    <row r="103" spans="1:11" x14ac:dyDescent="0.2">
      <c r="B103" s="66" t="s">
        <v>1132</v>
      </c>
      <c r="C103" s="7" t="s">
        <v>1080</v>
      </c>
      <c r="D103" s="7">
        <f t="shared" si="6"/>
        <v>1.8849555921538759</v>
      </c>
      <c r="E103" s="7">
        <f t="shared" si="4"/>
        <v>3.2169908772759479</v>
      </c>
      <c r="G103" s="7">
        <v>0.28000000000000003</v>
      </c>
      <c r="H103" s="7">
        <v>0.2</v>
      </c>
      <c r="I103" s="7">
        <v>0.64</v>
      </c>
      <c r="K103" s="7">
        <v>6</v>
      </c>
    </row>
    <row r="104" spans="1:11" x14ac:dyDescent="0.2">
      <c r="B104" s="66" t="s">
        <v>1133</v>
      </c>
      <c r="C104" s="7" t="s">
        <v>1080</v>
      </c>
      <c r="D104" s="7">
        <f t="shared" si="6"/>
        <v>2.1991148575128552</v>
      </c>
      <c r="E104" s="7">
        <f t="shared" si="4"/>
        <v>3.6316811075498019</v>
      </c>
      <c r="G104" s="7">
        <v>0.32</v>
      </c>
      <c r="H104" s="7">
        <v>0.2</v>
      </c>
      <c r="I104" s="7">
        <v>0.68</v>
      </c>
      <c r="K104" s="7">
        <v>7</v>
      </c>
    </row>
    <row r="105" spans="1:11" x14ac:dyDescent="0.2">
      <c r="B105" s="66" t="s">
        <v>1134</v>
      </c>
      <c r="C105" s="7" t="s">
        <v>1080</v>
      </c>
      <c r="D105" s="7">
        <f t="shared" si="6"/>
        <v>2.5132741228718345</v>
      </c>
      <c r="E105" s="7">
        <f t="shared" si="4"/>
        <v>4.1853868127450014</v>
      </c>
      <c r="G105" s="7">
        <v>0.36</v>
      </c>
      <c r="H105" s="7">
        <v>0.2</v>
      </c>
      <c r="I105" s="7">
        <v>0.73</v>
      </c>
      <c r="K105" s="7">
        <v>8</v>
      </c>
    </row>
    <row r="106" spans="1:11" x14ac:dyDescent="0.2">
      <c r="B106" s="66" t="s">
        <v>1135</v>
      </c>
      <c r="C106" s="7" t="s">
        <v>1080</v>
      </c>
      <c r="D106" s="7">
        <f t="shared" si="6"/>
        <v>3.1415926535897931</v>
      </c>
      <c r="E106" s="7">
        <f t="shared" si="4"/>
        <v>5.2810172506844406</v>
      </c>
      <c r="G106" s="7">
        <v>0.4</v>
      </c>
      <c r="H106" s="7">
        <v>0.2</v>
      </c>
      <c r="I106" s="7">
        <v>0.82</v>
      </c>
      <c r="K106" s="7">
        <v>10</v>
      </c>
    </row>
    <row r="107" spans="1:11" x14ac:dyDescent="0.2">
      <c r="B107" s="66" t="s">
        <v>1136</v>
      </c>
      <c r="C107" s="7" t="s">
        <v>1080</v>
      </c>
      <c r="D107" s="7">
        <f t="shared" si="6"/>
        <v>4.3982297150257104</v>
      </c>
      <c r="E107" s="7">
        <f t="shared" si="4"/>
        <v>7.3898113194065909</v>
      </c>
      <c r="G107" s="7">
        <v>0.55000000000000004</v>
      </c>
      <c r="H107" s="7">
        <v>0.2</v>
      </c>
      <c r="I107" s="7">
        <v>0.97</v>
      </c>
      <c r="K107" s="7">
        <v>14</v>
      </c>
    </row>
    <row r="108" spans="1:11" x14ac:dyDescent="0.2">
      <c r="B108" s="66" t="s">
        <v>1137</v>
      </c>
      <c r="C108" s="7" t="s">
        <v>1080</v>
      </c>
      <c r="D108" s="7">
        <f t="shared" si="6"/>
        <v>4.7123889803846897</v>
      </c>
      <c r="E108" s="7">
        <f t="shared" si="4"/>
        <v>7.8539816339744828</v>
      </c>
      <c r="G108" s="7">
        <v>0.6</v>
      </c>
      <c r="H108" s="7">
        <v>0.2</v>
      </c>
      <c r="I108" s="7">
        <v>1</v>
      </c>
      <c r="K108" s="7">
        <v>15</v>
      </c>
    </row>
    <row r="109" spans="1:11" x14ac:dyDescent="0.2">
      <c r="B109" s="66" t="s">
        <v>1138</v>
      </c>
      <c r="C109" s="7" t="s">
        <v>1080</v>
      </c>
      <c r="D109" s="7">
        <f t="shared" si="6"/>
        <v>5.026548245743669</v>
      </c>
      <c r="E109" s="7">
        <f t="shared" si="4"/>
        <v>8.4948665353068016</v>
      </c>
      <c r="G109" s="7">
        <v>0.65</v>
      </c>
      <c r="H109" s="7">
        <v>0.2</v>
      </c>
      <c r="I109" s="7">
        <v>1.04</v>
      </c>
      <c r="K109" s="7">
        <v>16</v>
      </c>
    </row>
    <row r="110" spans="1:11" x14ac:dyDescent="0.2">
      <c r="B110" s="66" t="s">
        <v>1139</v>
      </c>
      <c r="C110" s="7" t="s">
        <v>1080</v>
      </c>
      <c r="D110" s="7">
        <f t="shared" si="6"/>
        <v>6.2831853071795862</v>
      </c>
      <c r="E110" s="7">
        <f t="shared" si="4"/>
        <v>10.568317686676064</v>
      </c>
      <c r="G110" s="7">
        <v>0.8</v>
      </c>
      <c r="H110" s="7">
        <v>0.2</v>
      </c>
      <c r="I110" s="7">
        <v>1.1599999999999999</v>
      </c>
      <c r="K110" s="7">
        <v>20</v>
      </c>
    </row>
    <row r="111" spans="1:11" x14ac:dyDescent="0.2">
      <c r="B111" s="66" t="s">
        <v>1140</v>
      </c>
      <c r="C111" s="7" t="s">
        <v>1080</v>
      </c>
      <c r="D111" s="7">
        <f t="shared" si="6"/>
        <v>7.8539816339744828</v>
      </c>
      <c r="E111" s="7">
        <f t="shared" si="4"/>
        <v>13.069810837096938</v>
      </c>
      <c r="G111" s="7">
        <v>1</v>
      </c>
      <c r="H111" s="7">
        <v>0.2</v>
      </c>
      <c r="I111" s="7">
        <v>1.29</v>
      </c>
      <c r="K111" s="7">
        <v>25</v>
      </c>
    </row>
    <row r="112" spans="1:11" x14ac:dyDescent="0.2">
      <c r="B112" s="66" t="s">
        <v>1141</v>
      </c>
      <c r="C112" s="7" t="s">
        <v>1080</v>
      </c>
      <c r="D112" s="7">
        <f t="shared" si="6"/>
        <v>9.4247779607693793</v>
      </c>
      <c r="E112" s="7">
        <f t="shared" si="4"/>
        <v>16.51299638543135</v>
      </c>
      <c r="G112" s="7">
        <v>1.2</v>
      </c>
      <c r="H112" s="7">
        <v>0.2</v>
      </c>
      <c r="I112" s="7">
        <v>1.45</v>
      </c>
      <c r="K112" s="7">
        <v>30</v>
      </c>
    </row>
    <row r="113" spans="2:11" x14ac:dyDescent="0.2">
      <c r="B113" s="66" t="s">
        <v>1142</v>
      </c>
      <c r="C113" s="7" t="s">
        <v>1080</v>
      </c>
      <c r="D113" s="7">
        <f t="shared" si="6"/>
        <v>10.995574287564276</v>
      </c>
      <c r="E113" s="7">
        <f t="shared" si="4"/>
        <v>18.385385606970868</v>
      </c>
      <c r="G113" s="7">
        <v>1.4</v>
      </c>
      <c r="H113" s="7">
        <v>0.2</v>
      </c>
      <c r="I113" s="7">
        <v>1.53</v>
      </c>
      <c r="K113" s="7">
        <v>35</v>
      </c>
    </row>
    <row r="114" spans="2:11" x14ac:dyDescent="0.2">
      <c r="B114" s="66" t="s">
        <v>1143</v>
      </c>
      <c r="C114" s="7" t="s">
        <v>1080</v>
      </c>
      <c r="D114" s="7">
        <f t="shared" si="6"/>
        <v>12.566370614359172</v>
      </c>
      <c r="E114" s="7">
        <f t="shared" si="4"/>
        <v>21.124069002737762</v>
      </c>
      <c r="G114" s="7">
        <v>1.6</v>
      </c>
      <c r="H114" s="7">
        <v>0.2</v>
      </c>
      <c r="I114" s="7">
        <v>1.64</v>
      </c>
      <c r="K114" s="7">
        <v>40</v>
      </c>
    </row>
    <row r="115" spans="2:11" x14ac:dyDescent="0.2">
      <c r="B115" s="66" t="s">
        <v>1144</v>
      </c>
      <c r="C115" s="7" t="s">
        <v>1080</v>
      </c>
      <c r="D115" s="7">
        <f t="shared" si="6"/>
        <v>14.137166941154069</v>
      </c>
      <c r="E115" s="7">
        <f t="shared" si="4"/>
        <v>23.778714795021145</v>
      </c>
      <c r="G115" s="7">
        <v>1.8</v>
      </c>
      <c r="H115" s="7">
        <v>0.2</v>
      </c>
      <c r="I115" s="7">
        <v>1.74</v>
      </c>
      <c r="K115" s="7">
        <v>45</v>
      </c>
    </row>
    <row r="116" spans="2:11" x14ac:dyDescent="0.2">
      <c r="B116" s="66" t="s">
        <v>1145</v>
      </c>
      <c r="C116" s="7" t="s">
        <v>1080</v>
      </c>
      <c r="D116" s="7">
        <f t="shared" si="6"/>
        <v>15.707963267948966</v>
      </c>
      <c r="E116" s="7">
        <f t="shared" si="4"/>
        <v>26.302199094017148</v>
      </c>
      <c r="G116" s="7">
        <v>2</v>
      </c>
      <c r="H116" s="7">
        <v>0.2</v>
      </c>
      <c r="I116" s="7">
        <v>1.83</v>
      </c>
      <c r="K116" s="7">
        <v>50</v>
      </c>
    </row>
    <row r="117" spans="2:11" x14ac:dyDescent="0.2">
      <c r="B117" s="66" t="s">
        <v>1146</v>
      </c>
      <c r="C117" s="7" t="s">
        <v>1080</v>
      </c>
      <c r="D117" s="7">
        <f t="shared" si="6"/>
        <v>18.849555921538759</v>
      </c>
      <c r="E117" s="7">
        <f t="shared" si="4"/>
        <v>31.415926535897931</v>
      </c>
      <c r="G117" s="7">
        <v>2.4</v>
      </c>
      <c r="H117" s="7">
        <v>0.2</v>
      </c>
      <c r="I117" s="7">
        <v>2</v>
      </c>
      <c r="K117" s="7">
        <v>60</v>
      </c>
    </row>
    <row r="118" spans="2:11" x14ac:dyDescent="0.2">
      <c r="B118" s="66" t="s">
        <v>1147</v>
      </c>
      <c r="C118" s="7" t="s">
        <v>1080</v>
      </c>
      <c r="D118" s="7">
        <f t="shared" si="6"/>
        <v>21.991148575128552</v>
      </c>
      <c r="E118" s="7">
        <f t="shared" si="4"/>
        <v>36.643536711471349</v>
      </c>
      <c r="G118" s="7">
        <v>2.8</v>
      </c>
      <c r="H118" s="7">
        <v>0.2</v>
      </c>
      <c r="I118" s="7">
        <v>2.16</v>
      </c>
      <c r="K118" s="7">
        <v>70</v>
      </c>
    </row>
    <row r="119" spans="2:11" x14ac:dyDescent="0.2">
      <c r="B119" s="66" t="s">
        <v>1148</v>
      </c>
      <c r="C119" s="7" t="s">
        <v>1080</v>
      </c>
      <c r="D119" s="7">
        <f t="shared" si="6"/>
        <v>25.132741228718345</v>
      </c>
      <c r="E119" s="7">
        <f t="shared" si="4"/>
        <v>41.909631397051243</v>
      </c>
      <c r="G119" s="7">
        <v>3.2</v>
      </c>
      <c r="H119" s="7">
        <v>0.2</v>
      </c>
      <c r="I119" s="7">
        <v>2.31</v>
      </c>
      <c r="K119" s="7">
        <v>80</v>
      </c>
    </row>
    <row r="120" spans="2:11" x14ac:dyDescent="0.2">
      <c r="B120" s="66" t="s">
        <v>1149</v>
      </c>
      <c r="C120" s="7" t="s">
        <v>1080</v>
      </c>
      <c r="D120" s="7">
        <f t="shared" si="6"/>
        <v>28.274333882308138</v>
      </c>
      <c r="E120" s="7">
        <f t="shared" si="4"/>
        <v>47.143524757931843</v>
      </c>
      <c r="G120" s="7">
        <v>3.6</v>
      </c>
      <c r="H120" s="7">
        <v>0.2</v>
      </c>
      <c r="I120" s="7">
        <v>2.4500000000000002</v>
      </c>
      <c r="K120" s="7">
        <v>90</v>
      </c>
    </row>
    <row r="121" spans="2:11" x14ac:dyDescent="0.2">
      <c r="B121" s="66" t="s">
        <v>1150</v>
      </c>
      <c r="C121" s="7" t="s">
        <v>1080</v>
      </c>
      <c r="D121" s="7">
        <f t="shared" si="6"/>
        <v>31.415926535897931</v>
      </c>
      <c r="E121" s="7">
        <f t="shared" si="4"/>
        <v>52.685294198864213</v>
      </c>
      <c r="G121" s="7">
        <v>4</v>
      </c>
      <c r="H121" s="7">
        <v>0.2</v>
      </c>
      <c r="I121" s="7">
        <v>2.59</v>
      </c>
      <c r="K121" s="7">
        <v>100</v>
      </c>
    </row>
    <row r="122" spans="2:11" x14ac:dyDescent="0.2">
      <c r="B122" s="66" t="s">
        <v>1151</v>
      </c>
      <c r="C122" s="7" t="s">
        <v>1080</v>
      </c>
      <c r="D122" s="7">
        <f t="shared" si="6"/>
        <v>37.699111843077517</v>
      </c>
      <c r="E122" s="7">
        <f t="shared" si="4"/>
        <v>62.901753508338238</v>
      </c>
      <c r="G122" s="7">
        <v>4.8</v>
      </c>
      <c r="H122" s="7">
        <v>0.2</v>
      </c>
      <c r="I122" s="7">
        <v>2.83</v>
      </c>
      <c r="K122" s="7">
        <v>120</v>
      </c>
    </row>
    <row r="123" spans="2:11" x14ac:dyDescent="0.2">
      <c r="B123" s="66" t="s">
        <v>1152</v>
      </c>
      <c r="C123" s="7" t="s">
        <v>1080</v>
      </c>
      <c r="D123" s="7">
        <f t="shared" si="6"/>
        <v>47.123889803846893</v>
      </c>
      <c r="E123" s="7">
        <f t="shared" si="4"/>
        <v>78.923876041646182</v>
      </c>
      <c r="G123" s="7">
        <v>6</v>
      </c>
      <c r="H123" s="7">
        <v>0.2</v>
      </c>
      <c r="I123" s="7">
        <v>3.17</v>
      </c>
      <c r="K123" s="7">
        <v>150</v>
      </c>
    </row>
    <row r="124" spans="2:11" x14ac:dyDescent="0.2">
      <c r="B124" s="66" t="s">
        <v>1153</v>
      </c>
      <c r="C124" s="7" t="s">
        <v>1080</v>
      </c>
      <c r="D124" s="7">
        <f t="shared" si="6"/>
        <v>62.831853071795862</v>
      </c>
      <c r="E124" s="7">
        <f t="shared" si="4"/>
        <v>108.68653944359251</v>
      </c>
      <c r="G124" s="7">
        <v>8</v>
      </c>
      <c r="H124" s="7">
        <v>0.2</v>
      </c>
      <c r="I124" s="7">
        <v>3.72</v>
      </c>
      <c r="K124" s="7">
        <v>200</v>
      </c>
    </row>
    <row r="125" spans="2:11" x14ac:dyDescent="0.2">
      <c r="B125" s="66" t="s">
        <v>1154</v>
      </c>
      <c r="C125" s="7" t="s">
        <v>1080</v>
      </c>
      <c r="D125" s="7">
        <f t="shared" si="6"/>
        <v>78.539816339744831</v>
      </c>
      <c r="E125" s="7">
        <f t="shared" si="4"/>
        <v>135.91786456490883</v>
      </c>
      <c r="G125" s="7">
        <v>10</v>
      </c>
      <c r="H125" s="7">
        <v>0.2</v>
      </c>
      <c r="I125" s="7">
        <v>4.16</v>
      </c>
      <c r="K125" s="7">
        <v>250</v>
      </c>
    </row>
    <row r="126" spans="2:11" x14ac:dyDescent="0.2">
      <c r="B126" s="66" t="s">
        <v>1155</v>
      </c>
      <c r="C126" s="7" t="s">
        <v>1080</v>
      </c>
      <c r="D126" s="7">
        <f t="shared" si="6"/>
        <v>94.247779607693786</v>
      </c>
      <c r="E126" s="7">
        <f t="shared" si="4"/>
        <v>163.31255250421179</v>
      </c>
      <c r="G126" s="7">
        <v>12</v>
      </c>
      <c r="H126" s="7">
        <v>0.2</v>
      </c>
      <c r="I126" s="7">
        <v>4.5599999999999996</v>
      </c>
      <c r="K126" s="7">
        <v>300</v>
      </c>
    </row>
    <row r="127" spans="2:11" x14ac:dyDescent="0.2">
      <c r="B127" s="66" t="s">
        <v>1156</v>
      </c>
      <c r="C127" s="7" t="s">
        <v>1080</v>
      </c>
      <c r="D127" s="7">
        <f t="shared" si="6"/>
        <v>100.53096491487338</v>
      </c>
      <c r="E127" s="7">
        <f t="shared" si="4"/>
        <v>174.23351396625333</v>
      </c>
      <c r="G127" s="7">
        <v>13</v>
      </c>
      <c r="H127" s="7">
        <v>0.2</v>
      </c>
      <c r="I127" s="7">
        <v>4.71</v>
      </c>
      <c r="K127" s="7">
        <v>320</v>
      </c>
    </row>
    <row r="128" spans="2:11" x14ac:dyDescent="0.2">
      <c r="B128" s="66" t="s">
        <v>1157</v>
      </c>
      <c r="C128" s="7" t="s">
        <v>1080</v>
      </c>
      <c r="D128" s="7">
        <f t="shared" si="6"/>
        <v>201.06192982974676</v>
      </c>
      <c r="E128" s="7">
        <f t="shared" si="4"/>
        <v>348.36806776391859</v>
      </c>
      <c r="G128" s="7">
        <v>25</v>
      </c>
      <c r="H128" s="7">
        <v>0.2</v>
      </c>
      <c r="I128" s="7">
        <v>6.66</v>
      </c>
      <c r="K128" s="7">
        <v>640</v>
      </c>
    </row>
  </sheetData>
  <autoFilter ref="A1:J99">
    <filterColumn colId="0">
      <customFilters and="1">
        <customFilter operator="notEqual" val=" "/>
      </customFilters>
    </filterColumn>
    <sortState ref="A2:J53">
      <sortCondition descending="1" ref="D2:D53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K22" workbookViewId="0">
      <selection activeCell="W46" sqref="W46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8" t="s">
        <v>321</v>
      </c>
      <c r="B1" s="58" t="s">
        <v>416</v>
      </c>
      <c r="C1" s="48" t="s">
        <v>103</v>
      </c>
      <c r="D1" s="48" t="s">
        <v>104</v>
      </c>
      <c r="E1" s="48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8" t="s">
        <v>172</v>
      </c>
      <c r="V1" s="58" t="s">
        <v>164</v>
      </c>
      <c r="W1" s="58" t="s">
        <v>165</v>
      </c>
      <c r="X1" s="58" t="s">
        <v>331</v>
      </c>
      <c r="Y1" s="58" t="s">
        <v>1003</v>
      </c>
    </row>
    <row r="2" spans="1:25" x14ac:dyDescent="0.2">
      <c r="A2" s="59" t="s">
        <v>407</v>
      </c>
      <c r="B2" s="59" t="s">
        <v>449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9" t="s">
        <v>166</v>
      </c>
      <c r="X2" s="59" t="s">
        <v>332</v>
      </c>
      <c r="Y2" s="1">
        <f>N2*O2*P2/1000000</f>
        <v>2.7824999999999999E-5</v>
      </c>
    </row>
    <row r="3" spans="1:25" x14ac:dyDescent="0.2">
      <c r="A3" s="59" t="s">
        <v>407</v>
      </c>
      <c r="B3" s="59" t="s">
        <v>448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9" t="s">
        <v>166</v>
      </c>
      <c r="X3" s="59" t="s">
        <v>332</v>
      </c>
      <c r="Y3" s="1">
        <f t="shared" ref="Y3:Y41" si="4">N3*O3*P3/1000000</f>
        <v>3.6539999999999999E-5</v>
      </c>
    </row>
    <row r="4" spans="1:25" x14ac:dyDescent="0.2">
      <c r="A4" s="59" t="s">
        <v>407</v>
      </c>
      <c r="B4" s="59" t="s">
        <v>447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9" t="s">
        <v>166</v>
      </c>
      <c r="X4" s="59" t="s">
        <v>332</v>
      </c>
      <c r="Y4" s="1">
        <f t="shared" si="4"/>
        <v>7.3799999999999991E-5</v>
      </c>
    </row>
    <row r="5" spans="1:25" x14ac:dyDescent="0.2">
      <c r="A5" s="59" t="s">
        <v>407</v>
      </c>
      <c r="B5" s="59" t="s">
        <v>446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9" t="s">
        <v>166</v>
      </c>
      <c r="X5" s="59" t="s">
        <v>332</v>
      </c>
      <c r="Y5" s="1">
        <f t="shared" si="4"/>
        <v>2.6928E-4</v>
      </c>
    </row>
    <row r="6" spans="1:25" x14ac:dyDescent="0.2">
      <c r="A6" s="59" t="s">
        <v>407</v>
      </c>
      <c r="B6" s="59" t="s">
        <v>444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9" t="s">
        <v>166</v>
      </c>
      <c r="X6" s="59" t="s">
        <v>332</v>
      </c>
      <c r="Y6" s="1">
        <f t="shared" si="4"/>
        <v>3.0302999999999998E-4</v>
      </c>
    </row>
    <row r="7" spans="1:25" x14ac:dyDescent="0.2">
      <c r="A7" s="59"/>
      <c r="B7" s="59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9"/>
      <c r="X7" s="59"/>
      <c r="Y7" s="1">
        <f t="shared" si="4"/>
        <v>3.1265000000000004E-4</v>
      </c>
    </row>
    <row r="8" spans="1:25" x14ac:dyDescent="0.2">
      <c r="A8" s="59" t="s">
        <v>407</v>
      </c>
      <c r="B8" s="59" t="s">
        <v>441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9" t="s">
        <v>166</v>
      </c>
      <c r="X8" s="59" t="s">
        <v>332</v>
      </c>
      <c r="Y8" s="1">
        <f t="shared" si="4"/>
        <v>4.3616E-4</v>
      </c>
    </row>
    <row r="9" spans="1:25" x14ac:dyDescent="0.2">
      <c r="A9" s="59" t="s">
        <v>407</v>
      </c>
      <c r="B9" s="59" t="s">
        <v>442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9" t="s">
        <v>166</v>
      </c>
      <c r="X9" s="59" t="s">
        <v>443</v>
      </c>
      <c r="Y9" s="1">
        <f t="shared" si="4"/>
        <v>4.7962200000000002E-4</v>
      </c>
    </row>
    <row r="10" spans="1:25" x14ac:dyDescent="0.2">
      <c r="A10" s="59"/>
      <c r="B10" s="59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9"/>
      <c r="X10" s="59"/>
      <c r="Y10" s="1">
        <f t="shared" si="4"/>
        <v>4.5967649999999996E-4</v>
      </c>
    </row>
    <row r="11" spans="1:25" x14ac:dyDescent="0.2">
      <c r="A11" s="59" t="s">
        <v>407</v>
      </c>
      <c r="B11" s="59" t="s">
        <v>445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9" t="s">
        <v>166</v>
      </c>
      <c r="X11" s="59" t="s">
        <v>332</v>
      </c>
      <c r="Y11" s="1">
        <f t="shared" si="4"/>
        <v>4.7970000000000006E-4</v>
      </c>
    </row>
    <row r="12" spans="1:25" x14ac:dyDescent="0.2">
      <c r="A12" s="59" t="s">
        <v>407</v>
      </c>
      <c r="B12" s="59" t="s">
        <v>440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9" t="s">
        <v>166</v>
      </c>
      <c r="X12" s="59" t="s">
        <v>332</v>
      </c>
      <c r="Y12" s="1">
        <f t="shared" si="4"/>
        <v>6.1664E-4</v>
      </c>
    </row>
    <row r="13" spans="1:25" x14ac:dyDescent="0.2">
      <c r="A13" s="59"/>
      <c r="B13" s="59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9"/>
      <c r="X13" s="59"/>
      <c r="Y13" s="1">
        <f t="shared" si="4"/>
        <v>5.5296000000000002E-4</v>
      </c>
    </row>
    <row r="14" spans="1:25" x14ac:dyDescent="0.2">
      <c r="A14" s="59" t="s">
        <v>407</v>
      </c>
      <c r="B14" s="59" t="s">
        <v>439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9" t="s">
        <v>166</v>
      </c>
      <c r="X14" s="59" t="s">
        <v>332</v>
      </c>
      <c r="Y14" s="1">
        <f t="shared" si="4"/>
        <v>7.2960000000000006E-4</v>
      </c>
    </row>
    <row r="15" spans="1:25" x14ac:dyDescent="0.2">
      <c r="A15" s="59"/>
      <c r="B15" s="59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9"/>
      <c r="X15" s="59"/>
      <c r="Y15" s="1">
        <f t="shared" si="4"/>
        <v>1.1020799999999999E-3</v>
      </c>
    </row>
    <row r="16" spans="1:25" x14ac:dyDescent="0.2">
      <c r="A16" s="59" t="s">
        <v>407</v>
      </c>
      <c r="B16" s="59" t="s">
        <v>434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9" t="s">
        <v>166</v>
      </c>
      <c r="X16" s="59" t="s">
        <v>435</v>
      </c>
      <c r="Y16" s="1">
        <f t="shared" si="4"/>
        <v>9.1784999999999989E-4</v>
      </c>
    </row>
    <row r="17" spans="1:25" x14ac:dyDescent="0.2">
      <c r="A17" s="59"/>
      <c r="B17" s="59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9"/>
      <c r="X17" s="59"/>
      <c r="Y17" s="1">
        <f t="shared" si="4"/>
        <v>1.125366E-3</v>
      </c>
    </row>
    <row r="18" spans="1:25" x14ac:dyDescent="0.2">
      <c r="A18" s="59" t="s">
        <v>407</v>
      </c>
      <c r="B18" s="59" t="s">
        <v>438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9" t="s">
        <v>166</v>
      </c>
      <c r="X18" s="59" t="s">
        <v>332</v>
      </c>
      <c r="Y18" s="1">
        <f t="shared" si="4"/>
        <v>1.215636E-3</v>
      </c>
    </row>
    <row r="19" spans="1:25" x14ac:dyDescent="0.2">
      <c r="A19" s="59" t="s">
        <v>407</v>
      </c>
      <c r="B19" s="59" t="s">
        <v>433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9" t="s">
        <v>166</v>
      </c>
      <c r="X19" s="59" t="s">
        <v>332</v>
      </c>
      <c r="Y19" s="1">
        <f t="shared" si="4"/>
        <v>1.6146779999999998E-3</v>
      </c>
    </row>
    <row r="20" spans="1:25" x14ac:dyDescent="0.2">
      <c r="A20" s="59" t="s">
        <v>407</v>
      </c>
      <c r="B20" s="59" t="s">
        <v>436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9" t="s">
        <v>166</v>
      </c>
      <c r="X20" s="59" t="s">
        <v>437</v>
      </c>
      <c r="Y20" s="1">
        <f t="shared" si="4"/>
        <v>2.2664400000000002E-3</v>
      </c>
    </row>
    <row r="21" spans="1:25" x14ac:dyDescent="0.2">
      <c r="A21" s="59"/>
      <c r="B21" s="59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9"/>
      <c r="X21" s="59"/>
      <c r="Y21" s="1">
        <f t="shared" si="4"/>
        <v>1.85955E-3</v>
      </c>
    </row>
    <row r="22" spans="1:25" x14ac:dyDescent="0.2">
      <c r="A22" s="59" t="s">
        <v>407</v>
      </c>
      <c r="B22" s="59" t="s">
        <v>432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9" t="s">
        <v>166</v>
      </c>
      <c r="X22" s="59" t="s">
        <v>332</v>
      </c>
      <c r="Y22" s="1">
        <f t="shared" si="4"/>
        <v>2.3999999999999998E-3</v>
      </c>
    </row>
    <row r="23" spans="1:25" x14ac:dyDescent="0.2">
      <c r="A23" s="59"/>
      <c r="B23" s="59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9"/>
      <c r="X23" s="59"/>
      <c r="Y23" s="1">
        <f t="shared" si="4"/>
        <v>3.2648E-3</v>
      </c>
    </row>
    <row r="24" spans="1:25" x14ac:dyDescent="0.2">
      <c r="A24" s="59" t="s">
        <v>407</v>
      </c>
      <c r="B24" s="59" t="s">
        <v>431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9" t="s">
        <v>166</v>
      </c>
      <c r="X24" s="59" t="s">
        <v>332</v>
      </c>
      <c r="Y24" s="1">
        <f t="shared" si="4"/>
        <v>3.3287999999999998E-3</v>
      </c>
    </row>
    <row r="25" spans="1:25" x14ac:dyDescent="0.2">
      <c r="A25" s="59" t="s">
        <v>407</v>
      </c>
      <c r="B25" s="59" t="s">
        <v>430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9" t="s">
        <v>166</v>
      </c>
      <c r="X25" s="59" t="s">
        <v>332</v>
      </c>
      <c r="Y25" s="1">
        <f t="shared" si="4"/>
        <v>4.9855999999999998E-3</v>
      </c>
    </row>
    <row r="26" spans="1:25" x14ac:dyDescent="0.2">
      <c r="A26" s="59" t="s">
        <v>407</v>
      </c>
      <c r="B26" s="59" t="s">
        <v>428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9" t="s">
        <v>166</v>
      </c>
      <c r="X26" s="59" t="s">
        <v>332</v>
      </c>
      <c r="Y26" s="1">
        <f t="shared" si="4"/>
        <v>4.9168329999999998E-3</v>
      </c>
    </row>
    <row r="27" spans="1:25" x14ac:dyDescent="0.2">
      <c r="A27" s="59" t="s">
        <v>407</v>
      </c>
      <c r="B27" s="59" t="s">
        <v>429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9" t="s">
        <v>166</v>
      </c>
      <c r="X27" s="59" t="s">
        <v>332</v>
      </c>
      <c r="Y27" s="1">
        <f t="shared" si="4"/>
        <v>5.7727999999999989E-3</v>
      </c>
    </row>
    <row r="28" spans="1:25" x14ac:dyDescent="0.2">
      <c r="A28" s="59" t="s">
        <v>407</v>
      </c>
      <c r="B28" s="59" t="s">
        <v>427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9" t="s">
        <v>166</v>
      </c>
      <c r="X28" s="59" t="s">
        <v>332</v>
      </c>
      <c r="Y28" s="1">
        <f t="shared" si="4"/>
        <v>7.4520000000000003E-3</v>
      </c>
    </row>
    <row r="29" spans="1:25" x14ac:dyDescent="0.2">
      <c r="A29" s="59" t="s">
        <v>407</v>
      </c>
      <c r="B29" s="59" t="s">
        <v>426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9" t="s">
        <v>166</v>
      </c>
      <c r="X29" s="59" t="s">
        <v>332</v>
      </c>
      <c r="Y29" s="1">
        <f t="shared" si="4"/>
        <v>8.3737499999999992E-3</v>
      </c>
    </row>
    <row r="30" spans="1:25" x14ac:dyDescent="0.2">
      <c r="A30" s="59" t="s">
        <v>407</v>
      </c>
      <c r="B30" s="59" t="s">
        <v>425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9" t="s">
        <v>166</v>
      </c>
      <c r="X30" s="59" t="s">
        <v>332</v>
      </c>
      <c r="Y30" s="1">
        <f t="shared" si="4"/>
        <v>1.353408E-2</v>
      </c>
    </row>
    <row r="31" spans="1:25" x14ac:dyDescent="0.2">
      <c r="A31" s="59" t="s">
        <v>407</v>
      </c>
      <c r="B31" s="59" t="s">
        <v>423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9" t="s">
        <v>166</v>
      </c>
      <c r="X31" s="59" t="s">
        <v>332</v>
      </c>
      <c r="Y31" s="1">
        <f t="shared" si="4"/>
        <v>1.4340144000000001E-2</v>
      </c>
    </row>
    <row r="32" spans="1:25" x14ac:dyDescent="0.2">
      <c r="A32" s="59" t="s">
        <v>407</v>
      </c>
      <c r="B32" s="59" t="s">
        <v>424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9" t="s">
        <v>166</v>
      </c>
      <c r="X32" s="59" t="s">
        <v>332</v>
      </c>
      <c r="Y32" s="1">
        <f t="shared" si="4"/>
        <v>1.7808000000000001E-2</v>
      </c>
    </row>
    <row r="33" spans="1:25" x14ac:dyDescent="0.2">
      <c r="A33" s="59" t="s">
        <v>407</v>
      </c>
      <c r="B33" s="59" t="s">
        <v>420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9" t="s">
        <v>166</v>
      </c>
      <c r="X33" s="59" t="s">
        <v>332</v>
      </c>
      <c r="Y33" s="1">
        <f t="shared" si="4"/>
        <v>2.4890447999999999E-2</v>
      </c>
    </row>
    <row r="34" spans="1:25" x14ac:dyDescent="0.2">
      <c r="A34" s="59" t="s">
        <v>407</v>
      </c>
      <c r="B34" s="59" t="s">
        <v>422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9" t="s">
        <v>166</v>
      </c>
      <c r="X34" s="59" t="s">
        <v>332</v>
      </c>
      <c r="Y34" s="1">
        <f t="shared" si="4"/>
        <v>3.2108999999999999E-2</v>
      </c>
    </row>
    <row r="35" spans="1:25" x14ac:dyDescent="0.2">
      <c r="A35" s="59" t="s">
        <v>407</v>
      </c>
      <c r="B35" s="59" t="s">
        <v>421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9" t="s">
        <v>166</v>
      </c>
      <c r="X35" s="59" t="s">
        <v>332</v>
      </c>
      <c r="Y35" s="1">
        <f t="shared" si="4"/>
        <v>3.8225000000000002E-2</v>
      </c>
    </row>
    <row r="36" spans="1:25" x14ac:dyDescent="0.2">
      <c r="A36" s="59" t="s">
        <v>407</v>
      </c>
      <c r="B36" s="59" t="s">
        <v>419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9" t="s">
        <v>166</v>
      </c>
      <c r="X36" s="59" t="s">
        <v>332</v>
      </c>
      <c r="Y36" s="1">
        <f t="shared" si="4"/>
        <v>5.8416799999999998E-2</v>
      </c>
    </row>
    <row r="37" spans="1:25" x14ac:dyDescent="0.2">
      <c r="A37" s="59" t="s">
        <v>407</v>
      </c>
      <c r="B37" s="59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9" t="s">
        <v>166</v>
      </c>
      <c r="X37" s="59" t="s">
        <v>332</v>
      </c>
      <c r="Y37" s="1">
        <f t="shared" si="4"/>
        <v>7.4899200000000013E-2</v>
      </c>
    </row>
    <row r="38" spans="1:25" x14ac:dyDescent="0.2">
      <c r="A38" s="59" t="s">
        <v>407</v>
      </c>
      <c r="B38" s="59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9" t="s">
        <v>166</v>
      </c>
      <c r="X38" s="59" t="s">
        <v>332</v>
      </c>
      <c r="Y38" s="1">
        <f t="shared" si="4"/>
        <v>6.2216E-2</v>
      </c>
    </row>
    <row r="39" spans="1:25" x14ac:dyDescent="0.2">
      <c r="A39" s="59" t="s">
        <v>407</v>
      </c>
      <c r="B39" s="59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9" t="s">
        <v>166</v>
      </c>
      <c r="X39" s="59" t="s">
        <v>332</v>
      </c>
      <c r="Y39" s="1">
        <f t="shared" si="4"/>
        <v>0.16384004999999999</v>
      </c>
    </row>
    <row r="40" spans="1:25" x14ac:dyDescent="0.2">
      <c r="A40" s="60" t="s">
        <v>407</v>
      </c>
      <c r="B40" s="60" t="s">
        <v>1062</v>
      </c>
      <c r="C40" s="60" t="s">
        <v>1068</v>
      </c>
      <c r="D40" s="10" t="s">
        <v>73</v>
      </c>
      <c r="E40" s="60" t="s">
        <v>1065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9" t="s">
        <v>166</v>
      </c>
      <c r="X40" s="60" t="s">
        <v>1063</v>
      </c>
      <c r="Y40" s="1">
        <f t="shared" si="4"/>
        <v>0.23028000000000001</v>
      </c>
    </row>
    <row r="41" spans="1:25" x14ac:dyDescent="0.2">
      <c r="A41" s="60" t="s">
        <v>407</v>
      </c>
      <c r="B41" s="60" t="s">
        <v>1064</v>
      </c>
      <c r="C41" s="60" t="s">
        <v>1067</v>
      </c>
      <c r="D41" s="10" t="s">
        <v>73</v>
      </c>
      <c r="E41" s="60" t="s">
        <v>1066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9" t="s">
        <v>166</v>
      </c>
      <c r="X41" s="60" t="s">
        <v>1063</v>
      </c>
      <c r="Y41" s="1">
        <f t="shared" si="4"/>
        <v>0.33205499999999999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6" workbookViewId="0">
      <selection activeCell="K40" sqref="K40"/>
    </sheetView>
  </sheetViews>
  <sheetFormatPr defaultRowHeight="14.25" x14ac:dyDescent="0.2"/>
  <cols>
    <col min="1" max="1" width="8.25" style="1" customWidth="1"/>
    <col min="2" max="2" width="24" style="1" customWidth="1"/>
    <col min="3" max="3" width="6.5" style="1" bestFit="1" customWidth="1"/>
    <col min="4" max="4" width="10" style="1" bestFit="1" customWidth="1"/>
    <col min="5" max="5" width="21.375" style="1" bestFit="1" customWidth="1"/>
    <col min="6" max="6" width="17.125" style="1" bestFit="1" customWidth="1"/>
    <col min="7" max="7" width="11.125" style="1" bestFit="1" customWidth="1"/>
    <col min="8" max="8" width="6" style="1" bestFit="1" customWidth="1"/>
    <col min="9" max="9" width="10.875" style="1" bestFit="1" customWidth="1"/>
    <col min="10" max="10" width="9" style="1" customWidth="1"/>
    <col min="11" max="16384" width="9" style="1"/>
  </cols>
  <sheetData>
    <row r="1" spans="1:14" x14ac:dyDescent="0.2">
      <c r="A1" s="45" t="s">
        <v>321</v>
      </c>
      <c r="B1" s="25" t="s">
        <v>23</v>
      </c>
      <c r="C1" s="25" t="s">
        <v>24</v>
      </c>
      <c r="D1" s="25" t="s">
        <v>25</v>
      </c>
      <c r="E1" s="25" t="s">
        <v>404</v>
      </c>
      <c r="F1" s="25" t="s">
        <v>27</v>
      </c>
      <c r="G1" s="45" t="s">
        <v>172</v>
      </c>
      <c r="H1" s="45" t="s">
        <v>164</v>
      </c>
      <c r="I1" s="45" t="s">
        <v>165</v>
      </c>
      <c r="J1" s="45" t="s">
        <v>1003</v>
      </c>
      <c r="K1" s="45" t="s">
        <v>994</v>
      </c>
      <c r="L1" s="45" t="s">
        <v>995</v>
      </c>
      <c r="M1" s="45" t="s">
        <v>996</v>
      </c>
      <c r="N1" s="48" t="s">
        <v>1007</v>
      </c>
    </row>
    <row r="2" spans="1:14" x14ac:dyDescent="0.2">
      <c r="A2" s="46" t="s">
        <v>405</v>
      </c>
      <c r="B2" s="7" t="s">
        <v>392</v>
      </c>
      <c r="C2" s="7">
        <v>900</v>
      </c>
      <c r="D2" s="7">
        <v>55</v>
      </c>
      <c r="E2" s="7">
        <v>22</v>
      </c>
      <c r="F2" s="7">
        <v>3</v>
      </c>
      <c r="G2" s="1">
        <v>50</v>
      </c>
      <c r="H2" s="1">
        <v>1</v>
      </c>
      <c r="I2" s="46" t="s">
        <v>394</v>
      </c>
      <c r="J2" s="46">
        <f>K2*L2*M2/1000000</f>
        <v>0.13685</v>
      </c>
      <c r="K2" s="46">
        <v>57.5</v>
      </c>
      <c r="L2" s="46">
        <v>42.5</v>
      </c>
      <c r="M2" s="46">
        <v>56</v>
      </c>
    </row>
    <row r="3" spans="1:14" x14ac:dyDescent="0.2">
      <c r="A3" s="46" t="s">
        <v>405</v>
      </c>
      <c r="B3" s="7" t="s">
        <v>401</v>
      </c>
      <c r="C3" s="7">
        <v>700</v>
      </c>
      <c r="D3" s="7">
        <v>35</v>
      </c>
      <c r="E3" s="7">
        <v>16</v>
      </c>
      <c r="F3" s="7">
        <v>3.6</v>
      </c>
      <c r="G3" s="1">
        <v>32</v>
      </c>
      <c r="H3" s="1">
        <v>1</v>
      </c>
      <c r="I3" s="46" t="s">
        <v>394</v>
      </c>
      <c r="J3" s="46">
        <f t="shared" ref="J3:J15" si="0">K3*L3*M3/1000000</f>
        <v>6.3112500000000002E-2</v>
      </c>
      <c r="K3" s="46">
        <v>42.5</v>
      </c>
      <c r="L3" s="46">
        <v>33</v>
      </c>
      <c r="M3" s="46">
        <v>45</v>
      </c>
    </row>
    <row r="4" spans="1:14" x14ac:dyDescent="0.2">
      <c r="A4" s="46" t="s">
        <v>405</v>
      </c>
      <c r="B4" s="47" t="s">
        <v>1029</v>
      </c>
      <c r="C4" s="7">
        <v>800</v>
      </c>
      <c r="D4" s="7">
        <v>75</v>
      </c>
      <c r="E4" s="7">
        <v>21</v>
      </c>
      <c r="F4" s="7">
        <v>3.8</v>
      </c>
      <c r="G4" s="1">
        <v>52</v>
      </c>
      <c r="H4" s="1">
        <v>1</v>
      </c>
      <c r="I4" s="46" t="s">
        <v>394</v>
      </c>
      <c r="J4" s="46">
        <f t="shared" si="0"/>
        <v>0.10062500000000001</v>
      </c>
      <c r="K4" s="46">
        <v>57.5</v>
      </c>
      <c r="L4" s="46">
        <v>35</v>
      </c>
      <c r="M4" s="46">
        <v>50</v>
      </c>
    </row>
    <row r="5" spans="1:14" x14ac:dyDescent="0.2">
      <c r="A5" s="46" t="s">
        <v>405</v>
      </c>
      <c r="B5" s="7" t="s">
        <v>400</v>
      </c>
      <c r="C5" s="7">
        <v>700</v>
      </c>
      <c r="D5" s="7">
        <v>30</v>
      </c>
      <c r="E5" s="7">
        <v>14</v>
      </c>
      <c r="F5" s="7">
        <v>4</v>
      </c>
      <c r="G5" s="1">
        <v>29</v>
      </c>
      <c r="H5" s="1">
        <v>1</v>
      </c>
      <c r="I5" s="46" t="s">
        <v>394</v>
      </c>
      <c r="J5" s="46">
        <f t="shared" si="0"/>
        <v>5.7375000000000002E-2</v>
      </c>
      <c r="K5" s="46">
        <v>42.5</v>
      </c>
      <c r="L5" s="46">
        <v>30</v>
      </c>
      <c r="M5" s="46">
        <v>45</v>
      </c>
    </row>
    <row r="6" spans="1:14" x14ac:dyDescent="0.2">
      <c r="A6" s="46" t="s">
        <v>405</v>
      </c>
      <c r="B6" s="7" t="s">
        <v>402</v>
      </c>
      <c r="C6" s="7">
        <v>900</v>
      </c>
      <c r="D6" s="7">
        <v>22</v>
      </c>
      <c r="E6" s="7">
        <v>14</v>
      </c>
      <c r="F6" s="7">
        <v>4.0999999999999996</v>
      </c>
      <c r="G6" s="1">
        <v>28</v>
      </c>
      <c r="H6" s="1">
        <v>1</v>
      </c>
      <c r="I6" s="46" t="s">
        <v>394</v>
      </c>
      <c r="J6" s="46">
        <f t="shared" si="0"/>
        <v>6.3112500000000002E-2</v>
      </c>
      <c r="K6" s="46">
        <v>42.5</v>
      </c>
      <c r="L6" s="46">
        <v>33</v>
      </c>
      <c r="M6" s="46">
        <v>45</v>
      </c>
    </row>
    <row r="7" spans="1:14" x14ac:dyDescent="0.2">
      <c r="A7" s="46" t="s">
        <v>405</v>
      </c>
      <c r="B7" s="23" t="s">
        <v>395</v>
      </c>
      <c r="C7" s="7">
        <v>900</v>
      </c>
      <c r="D7" s="7">
        <v>20</v>
      </c>
      <c r="E7" s="7">
        <v>13</v>
      </c>
      <c r="F7" s="7">
        <v>4.5</v>
      </c>
      <c r="G7" s="24">
        <v>25</v>
      </c>
      <c r="H7" s="1">
        <v>1</v>
      </c>
      <c r="I7" s="46" t="s">
        <v>394</v>
      </c>
      <c r="J7" s="46">
        <f t="shared" si="0"/>
        <v>5.7375000000000002E-2</v>
      </c>
      <c r="K7" s="46">
        <v>42.5</v>
      </c>
      <c r="L7" s="46">
        <v>30</v>
      </c>
      <c r="M7" s="46">
        <v>45</v>
      </c>
    </row>
    <row r="8" spans="1:14" x14ac:dyDescent="0.2">
      <c r="A8" s="46" t="s">
        <v>405</v>
      </c>
      <c r="B8" s="23" t="s">
        <v>393</v>
      </c>
      <c r="C8" s="7">
        <v>900</v>
      </c>
      <c r="D8" s="7">
        <v>20</v>
      </c>
      <c r="E8" s="7">
        <v>12</v>
      </c>
      <c r="F8" s="7">
        <v>5</v>
      </c>
      <c r="G8" s="1">
        <v>24</v>
      </c>
      <c r="H8" s="1">
        <v>1</v>
      </c>
      <c r="I8" s="46" t="s">
        <v>394</v>
      </c>
      <c r="J8" s="46">
        <f t="shared" si="0"/>
        <v>5.7375000000000002E-2</v>
      </c>
      <c r="K8" s="46">
        <v>42.5</v>
      </c>
      <c r="L8" s="46">
        <v>30</v>
      </c>
      <c r="M8" s="46">
        <v>45</v>
      </c>
    </row>
    <row r="9" spans="1:14" x14ac:dyDescent="0.2">
      <c r="A9" s="46" t="s">
        <v>405</v>
      </c>
      <c r="B9" s="7" t="s">
        <v>403</v>
      </c>
      <c r="C9" s="7">
        <v>700</v>
      </c>
      <c r="D9" s="7">
        <v>22</v>
      </c>
      <c r="E9" s="7">
        <v>11</v>
      </c>
      <c r="F9" s="7">
        <v>5.4</v>
      </c>
      <c r="G9" s="1">
        <v>23</v>
      </c>
      <c r="H9" s="1">
        <v>1</v>
      </c>
      <c r="I9" s="46" t="s">
        <v>394</v>
      </c>
      <c r="J9" s="46">
        <f t="shared" si="0"/>
        <v>2.8049999999999999E-2</v>
      </c>
      <c r="K9" s="46">
        <v>42.5</v>
      </c>
      <c r="L9" s="46">
        <v>22</v>
      </c>
      <c r="M9" s="46">
        <v>30</v>
      </c>
    </row>
    <row r="10" spans="1:14" x14ac:dyDescent="0.2">
      <c r="A10" s="46" t="s">
        <v>405</v>
      </c>
      <c r="B10" s="7" t="s">
        <v>397</v>
      </c>
      <c r="C10" s="7">
        <v>700</v>
      </c>
      <c r="D10" s="7">
        <v>45</v>
      </c>
      <c r="E10" s="7">
        <v>12</v>
      </c>
      <c r="F10" s="7">
        <v>5.4</v>
      </c>
      <c r="G10" s="1">
        <v>38</v>
      </c>
      <c r="H10" s="1">
        <v>1</v>
      </c>
      <c r="I10" s="46" t="s">
        <v>394</v>
      </c>
      <c r="J10" s="46">
        <f t="shared" si="0"/>
        <v>7.7625E-2</v>
      </c>
      <c r="K10" s="46">
        <v>57.5</v>
      </c>
      <c r="L10" s="46">
        <v>30</v>
      </c>
      <c r="M10" s="46">
        <v>45</v>
      </c>
    </row>
    <row r="11" spans="1:14" x14ac:dyDescent="0.2">
      <c r="A11" s="46" t="s">
        <v>405</v>
      </c>
      <c r="B11" s="7" t="s">
        <v>398</v>
      </c>
      <c r="C11" s="7">
        <v>700</v>
      </c>
      <c r="D11" s="7">
        <v>22</v>
      </c>
      <c r="E11" s="7">
        <v>11</v>
      </c>
      <c r="F11" s="7">
        <v>5.6</v>
      </c>
      <c r="G11" s="1">
        <v>23</v>
      </c>
      <c r="H11" s="1">
        <v>1</v>
      </c>
      <c r="I11" s="46" t="s">
        <v>394</v>
      </c>
      <c r="J11" s="46">
        <f t="shared" si="0"/>
        <v>4.403E-2</v>
      </c>
      <c r="K11" s="46">
        <v>42.5</v>
      </c>
      <c r="L11" s="46">
        <v>28</v>
      </c>
      <c r="M11" s="46">
        <v>37</v>
      </c>
    </row>
    <row r="12" spans="1:14" x14ac:dyDescent="0.2">
      <c r="A12" s="46" t="s">
        <v>405</v>
      </c>
      <c r="B12" s="7" t="s">
        <v>399</v>
      </c>
      <c r="C12" s="7">
        <v>900</v>
      </c>
      <c r="D12" s="7">
        <v>15</v>
      </c>
      <c r="E12" s="7">
        <v>11</v>
      </c>
      <c r="F12" s="7">
        <v>6</v>
      </c>
      <c r="G12" s="1">
        <v>23</v>
      </c>
      <c r="H12" s="1">
        <v>1</v>
      </c>
      <c r="I12" s="46" t="s">
        <v>394</v>
      </c>
      <c r="J12" s="46">
        <f t="shared" si="0"/>
        <v>4.403E-2</v>
      </c>
      <c r="K12" s="46">
        <v>42.5</v>
      </c>
      <c r="L12" s="46">
        <v>28</v>
      </c>
      <c r="M12" s="46">
        <v>37</v>
      </c>
    </row>
    <row r="13" spans="1:14" x14ac:dyDescent="0.2">
      <c r="A13" s="46" t="s">
        <v>405</v>
      </c>
      <c r="B13" s="47" t="s">
        <v>1028</v>
      </c>
      <c r="C13" s="7">
        <v>700</v>
      </c>
      <c r="D13" s="7">
        <v>15</v>
      </c>
      <c r="E13" s="7">
        <v>9</v>
      </c>
      <c r="F13" s="7">
        <v>8</v>
      </c>
      <c r="G13" s="1">
        <v>17</v>
      </c>
      <c r="H13" s="1">
        <v>1</v>
      </c>
      <c r="I13" s="46" t="s">
        <v>394</v>
      </c>
      <c r="J13" s="46">
        <f t="shared" si="0"/>
        <v>2.8049999999999999E-2</v>
      </c>
      <c r="K13" s="46">
        <v>42.5</v>
      </c>
      <c r="L13" s="46">
        <v>22</v>
      </c>
      <c r="M13" s="46">
        <v>30</v>
      </c>
    </row>
    <row r="14" spans="1:14" x14ac:dyDescent="0.2">
      <c r="A14" s="46" t="s">
        <v>405</v>
      </c>
      <c r="B14" s="23" t="s">
        <v>396</v>
      </c>
      <c r="C14" s="7">
        <v>1100</v>
      </c>
      <c r="D14" s="7">
        <v>10</v>
      </c>
      <c r="E14" s="7">
        <v>10</v>
      </c>
      <c r="F14" s="7">
        <v>8</v>
      </c>
      <c r="G14" s="1">
        <v>17</v>
      </c>
      <c r="H14" s="1">
        <v>1</v>
      </c>
      <c r="I14" s="46" t="s">
        <v>394</v>
      </c>
      <c r="J14" s="46">
        <f t="shared" si="0"/>
        <v>4.403E-2</v>
      </c>
      <c r="K14" s="46">
        <v>42.5</v>
      </c>
      <c r="L14" s="46">
        <v>28</v>
      </c>
      <c r="M14" s="46">
        <v>37</v>
      </c>
    </row>
    <row r="15" spans="1:14" x14ac:dyDescent="0.2">
      <c r="B15" s="23" t="s">
        <v>406</v>
      </c>
      <c r="C15" s="7">
        <v>800</v>
      </c>
      <c r="D15" s="7">
        <v>30</v>
      </c>
      <c r="F15" s="7"/>
      <c r="G15" s="1">
        <v>27</v>
      </c>
      <c r="H15" s="1">
        <v>1</v>
      </c>
      <c r="I15" s="46" t="s">
        <v>394</v>
      </c>
      <c r="J15" s="46">
        <f t="shared" si="0"/>
        <v>0</v>
      </c>
    </row>
    <row r="16" spans="1:14" x14ac:dyDescent="0.2">
      <c r="A16" s="49" t="s">
        <v>405</v>
      </c>
      <c r="B16" s="49" t="s">
        <v>1011</v>
      </c>
      <c r="C16" s="7">
        <v>2000</v>
      </c>
      <c r="D16" s="1">
        <v>2.1999999999999999E-2</v>
      </c>
      <c r="E16" s="1">
        <v>2.5</v>
      </c>
      <c r="F16" s="1">
        <v>68.7</v>
      </c>
      <c r="G16" s="1">
        <v>5.6</v>
      </c>
      <c r="H16" s="1">
        <v>1</v>
      </c>
      <c r="I16" s="46" t="s">
        <v>394</v>
      </c>
      <c r="J16" s="1">
        <f>K16*PI()*POWER(L16/2,2)/1000000</f>
        <v>3.4994828886867426E-3</v>
      </c>
      <c r="K16" s="1">
        <v>32</v>
      </c>
      <c r="L16" s="1">
        <v>11.8</v>
      </c>
      <c r="N16" s="1">
        <v>39</v>
      </c>
    </row>
    <row r="17" spans="1:14" x14ac:dyDescent="0.2">
      <c r="A17" s="49" t="s">
        <v>405</v>
      </c>
      <c r="B17" s="1" t="s">
        <v>1012</v>
      </c>
      <c r="C17" s="7">
        <v>2000</v>
      </c>
      <c r="D17" s="1">
        <v>3.3000000000000002E-2</v>
      </c>
      <c r="E17" s="1">
        <v>3.5</v>
      </c>
      <c r="F17" s="1">
        <v>52.7</v>
      </c>
      <c r="G17" s="1">
        <v>5.8</v>
      </c>
      <c r="H17" s="1">
        <v>1</v>
      </c>
      <c r="I17" s="46" t="s">
        <v>394</v>
      </c>
      <c r="J17" s="1">
        <f>K17*PI()*POWER(L17/2,2)/1000000</f>
        <v>4.5128350150286664E-3</v>
      </c>
      <c r="K17" s="1">
        <v>32</v>
      </c>
      <c r="L17" s="1">
        <v>13.4</v>
      </c>
      <c r="N17" s="1">
        <v>58</v>
      </c>
    </row>
    <row r="18" spans="1:14" x14ac:dyDescent="0.2">
      <c r="B18" s="7" t="s">
        <v>1013</v>
      </c>
      <c r="C18" s="7">
        <v>2000</v>
      </c>
      <c r="D18" s="7">
        <v>4.7E-2</v>
      </c>
      <c r="E18" s="7">
        <v>4.5</v>
      </c>
      <c r="F18" s="7">
        <v>34.799999999999997</v>
      </c>
      <c r="H18" s="1">
        <v>1</v>
      </c>
      <c r="I18" s="46" t="s">
        <v>394</v>
      </c>
      <c r="J18" s="1">
        <f>K18*PI()*POWER(L18/2,2)/1000000</f>
        <v>6.5146578538960833E-3</v>
      </c>
      <c r="K18" s="1">
        <v>32</v>
      </c>
      <c r="L18" s="1">
        <v>16.100000000000001</v>
      </c>
      <c r="N18" s="1">
        <v>82</v>
      </c>
    </row>
    <row r="19" spans="1:14" x14ac:dyDescent="0.2">
      <c r="A19" s="49" t="s">
        <v>1008</v>
      </c>
      <c r="B19" s="7" t="s">
        <v>1014</v>
      </c>
      <c r="C19" s="7">
        <v>2000</v>
      </c>
      <c r="D19" s="7">
        <v>4.7E-2</v>
      </c>
      <c r="E19" s="7">
        <v>4</v>
      </c>
      <c r="F19" s="7">
        <v>45.8</v>
      </c>
      <c r="G19" s="1">
        <v>6</v>
      </c>
      <c r="H19" s="1">
        <v>1</v>
      </c>
      <c r="I19" s="46" t="s">
        <v>394</v>
      </c>
      <c r="J19" s="1">
        <f>K19*PI()*POWER(L19/2,2)/1000000</f>
        <v>3.7377412755349925E-3</v>
      </c>
      <c r="K19" s="1">
        <v>44</v>
      </c>
      <c r="L19" s="1">
        <v>10.4</v>
      </c>
      <c r="N19" s="1">
        <v>47</v>
      </c>
    </row>
    <row r="20" spans="1:14" x14ac:dyDescent="0.2">
      <c r="A20" s="49" t="s">
        <v>405</v>
      </c>
      <c r="B20" s="47" t="s">
        <v>1009</v>
      </c>
      <c r="C20" s="7">
        <v>2000</v>
      </c>
      <c r="D20" s="1">
        <v>6.8000000000000005E-2</v>
      </c>
      <c r="E20" s="7">
        <v>5.5</v>
      </c>
      <c r="F20" s="1">
        <v>23.5</v>
      </c>
      <c r="G20" s="1">
        <v>6</v>
      </c>
      <c r="H20" s="1">
        <v>1</v>
      </c>
      <c r="I20" s="46" t="s">
        <v>394</v>
      </c>
      <c r="J20" s="1">
        <f>K20*PI()*POWER(L20/2,2)/1000000</f>
        <v>5.6548667764616273E-3</v>
      </c>
      <c r="K20" s="1">
        <v>32</v>
      </c>
      <c r="L20" s="1">
        <v>15</v>
      </c>
      <c r="N20" s="1">
        <v>119</v>
      </c>
    </row>
    <row r="21" spans="1:14" x14ac:dyDescent="0.2">
      <c r="B21" s="7" t="s">
        <v>1015</v>
      </c>
      <c r="C21" s="7">
        <v>2000</v>
      </c>
      <c r="D21" s="7">
        <v>6.8000000000000005E-2</v>
      </c>
      <c r="E21" s="7">
        <v>5.5</v>
      </c>
      <c r="F21" s="7">
        <v>16.3</v>
      </c>
      <c r="H21" s="1">
        <v>1</v>
      </c>
      <c r="I21" s="46" t="s">
        <v>394</v>
      </c>
      <c r="J21" s="1">
        <f t="shared" ref="J21:J33" si="1">K21*PI()*POWER(L21/2,2)/1000000</f>
        <v>5.0595663845328974E-3</v>
      </c>
      <c r="K21" s="1">
        <v>44</v>
      </c>
      <c r="L21" s="1">
        <v>12.1</v>
      </c>
      <c r="N21" s="1">
        <v>68</v>
      </c>
    </row>
    <row r="22" spans="1:14" x14ac:dyDescent="0.2">
      <c r="A22" s="49" t="s">
        <v>405</v>
      </c>
      <c r="B22" s="7" t="s">
        <v>1010</v>
      </c>
      <c r="C22" s="7">
        <v>2000</v>
      </c>
      <c r="D22" s="7">
        <v>0.1</v>
      </c>
      <c r="E22" s="7">
        <v>7.5</v>
      </c>
      <c r="F22" s="7">
        <v>13.8</v>
      </c>
      <c r="G22" s="1">
        <v>6.2</v>
      </c>
      <c r="H22" s="1">
        <v>1</v>
      </c>
      <c r="I22" s="46" t="s">
        <v>394</v>
      </c>
      <c r="J22" s="1">
        <f t="shared" si="1"/>
        <v>7.9630577309071221E-3</v>
      </c>
      <c r="K22" s="1">
        <v>32</v>
      </c>
      <c r="L22" s="1">
        <v>17.8</v>
      </c>
      <c r="N22" s="1">
        <v>175</v>
      </c>
    </row>
    <row r="23" spans="1:14" x14ac:dyDescent="0.2">
      <c r="B23" s="7" t="s">
        <v>1016</v>
      </c>
      <c r="C23" s="7">
        <v>2000</v>
      </c>
      <c r="D23" s="7">
        <v>0.1</v>
      </c>
      <c r="E23" s="7">
        <v>7</v>
      </c>
      <c r="F23" s="7">
        <v>12.4</v>
      </c>
      <c r="H23" s="1">
        <v>1</v>
      </c>
      <c r="I23" s="46" t="s">
        <v>394</v>
      </c>
      <c r="J23" s="1">
        <f t="shared" si="1"/>
        <v>6.9681781693683035E-3</v>
      </c>
      <c r="K23" s="1">
        <v>44</v>
      </c>
      <c r="L23" s="1">
        <v>14.2</v>
      </c>
      <c r="N23" s="1">
        <v>100</v>
      </c>
    </row>
    <row r="24" spans="1:14" x14ac:dyDescent="0.2">
      <c r="A24" s="49" t="s">
        <v>405</v>
      </c>
      <c r="B24" s="7" t="s">
        <v>1017</v>
      </c>
      <c r="C24" s="7">
        <v>2000</v>
      </c>
      <c r="D24" s="7">
        <v>0.15</v>
      </c>
      <c r="E24" s="7">
        <v>9</v>
      </c>
      <c r="F24" s="7">
        <v>8.6</v>
      </c>
      <c r="G24" s="1">
        <v>7.2</v>
      </c>
      <c r="H24" s="1">
        <v>1</v>
      </c>
      <c r="I24" s="46" t="s">
        <v>394</v>
      </c>
      <c r="J24" s="1">
        <f t="shared" si="1"/>
        <v>1.0104964186198105E-2</v>
      </c>
      <c r="K24" s="1">
        <v>44</v>
      </c>
      <c r="L24" s="1">
        <v>17.100000000000001</v>
      </c>
      <c r="N24" s="1">
        <v>150</v>
      </c>
    </row>
    <row r="25" spans="1:14" x14ac:dyDescent="0.2">
      <c r="A25" s="49" t="s">
        <v>1026</v>
      </c>
      <c r="B25" s="7" t="s">
        <v>1018</v>
      </c>
      <c r="C25" s="7">
        <v>2000</v>
      </c>
      <c r="D25" s="7">
        <v>0.22</v>
      </c>
      <c r="E25" s="7">
        <v>9</v>
      </c>
      <c r="F25" s="7">
        <v>8.5</v>
      </c>
      <c r="G25" s="1">
        <v>10.5</v>
      </c>
      <c r="H25" s="1">
        <v>1</v>
      </c>
      <c r="I25" s="46" t="s">
        <v>394</v>
      </c>
      <c r="J25" s="1">
        <f t="shared" si="1"/>
        <v>1.4381457185897209E-2</v>
      </c>
      <c r="K25" s="1">
        <v>44</v>
      </c>
      <c r="L25" s="1">
        <v>20.399999999999999</v>
      </c>
      <c r="N25" s="1">
        <v>220</v>
      </c>
    </row>
    <row r="26" spans="1:14" x14ac:dyDescent="0.2">
      <c r="A26" s="49" t="s">
        <v>405</v>
      </c>
      <c r="B26" s="47" t="s">
        <v>1030</v>
      </c>
      <c r="C26" s="7">
        <v>2000</v>
      </c>
      <c r="D26" s="7">
        <v>0.33</v>
      </c>
      <c r="E26" s="7">
        <v>12</v>
      </c>
      <c r="F26" s="7">
        <v>5.2</v>
      </c>
      <c r="G26" s="1">
        <v>12</v>
      </c>
      <c r="H26" s="1">
        <v>1</v>
      </c>
      <c r="I26" s="46" t="s">
        <v>394</v>
      </c>
      <c r="J26" s="1">
        <f t="shared" si="1"/>
        <v>2.108319688231456E-2</v>
      </c>
      <c r="K26" s="1">
        <v>44</v>
      </c>
      <c r="L26" s="1">
        <v>24.7</v>
      </c>
      <c r="N26" s="1">
        <v>330</v>
      </c>
    </row>
    <row r="27" spans="1:14" x14ac:dyDescent="0.2">
      <c r="A27" s="49" t="s">
        <v>405</v>
      </c>
      <c r="B27" s="7" t="s">
        <v>1019</v>
      </c>
      <c r="C27" s="7">
        <v>2000</v>
      </c>
      <c r="D27" s="7">
        <v>0.47</v>
      </c>
      <c r="E27" s="7">
        <v>12</v>
      </c>
      <c r="F27" s="7">
        <v>5</v>
      </c>
      <c r="G27" s="1">
        <v>14.5</v>
      </c>
      <c r="H27" s="1">
        <v>1</v>
      </c>
      <c r="I27" s="46" t="s">
        <v>394</v>
      </c>
      <c r="J27" s="1">
        <f t="shared" si="1"/>
        <v>3.0894767730593915E-2</v>
      </c>
      <c r="K27" s="1">
        <v>44</v>
      </c>
      <c r="L27" s="1">
        <v>29.9</v>
      </c>
      <c r="N27" s="1">
        <v>470</v>
      </c>
    </row>
    <row r="28" spans="1:14" x14ac:dyDescent="0.2">
      <c r="A28" s="49" t="s">
        <v>1027</v>
      </c>
      <c r="B28" s="7" t="s">
        <v>1020</v>
      </c>
      <c r="C28" s="7">
        <v>2000</v>
      </c>
      <c r="D28" s="7">
        <v>0.56000000000000005</v>
      </c>
      <c r="E28" s="7">
        <v>12</v>
      </c>
      <c r="F28" s="7">
        <v>4.9000000000000004</v>
      </c>
      <c r="G28" s="1">
        <v>16</v>
      </c>
      <c r="H28" s="1">
        <v>1</v>
      </c>
      <c r="I28" s="46" t="s">
        <v>394</v>
      </c>
      <c r="J28" s="1">
        <f t="shared" si="1"/>
        <v>3.6277101344356626E-2</v>
      </c>
      <c r="K28" s="1">
        <v>44</v>
      </c>
      <c r="L28" s="1">
        <v>32.4</v>
      </c>
      <c r="N28" s="1">
        <v>560</v>
      </c>
    </row>
    <row r="29" spans="1:14" x14ac:dyDescent="0.2">
      <c r="B29" s="7" t="s">
        <v>1021</v>
      </c>
      <c r="C29" s="7">
        <v>2000</v>
      </c>
      <c r="D29" s="7">
        <v>0.56000000000000005</v>
      </c>
      <c r="E29" s="7">
        <v>12</v>
      </c>
      <c r="F29" s="7">
        <v>5.5</v>
      </c>
      <c r="H29" s="1">
        <v>1</v>
      </c>
      <c r="I29" s="46" t="s">
        <v>394</v>
      </c>
      <c r="J29" s="1">
        <f t="shared" si="1"/>
        <v>3.1438114034013906E-2</v>
      </c>
      <c r="K29" s="1">
        <v>57</v>
      </c>
      <c r="L29" s="1">
        <v>26.5</v>
      </c>
      <c r="N29" s="1">
        <v>358</v>
      </c>
    </row>
    <row r="30" spans="1:14" x14ac:dyDescent="0.2">
      <c r="A30" s="49" t="s">
        <v>405</v>
      </c>
      <c r="B30" s="7" t="s">
        <v>1022</v>
      </c>
      <c r="C30" s="7">
        <v>2000</v>
      </c>
      <c r="D30" s="7">
        <v>0.68</v>
      </c>
      <c r="E30" s="7">
        <v>12</v>
      </c>
      <c r="F30" s="7">
        <v>5.0999999999999996</v>
      </c>
      <c r="G30" s="1">
        <v>17.600000000000001</v>
      </c>
      <c r="H30" s="1">
        <v>1</v>
      </c>
      <c r="I30" s="46" t="s">
        <v>394</v>
      </c>
      <c r="J30" s="1">
        <f t="shared" si="1"/>
        <v>3.7909732068555808E-2</v>
      </c>
      <c r="K30" s="1">
        <v>57</v>
      </c>
      <c r="L30" s="1">
        <v>29.1</v>
      </c>
      <c r="N30" s="1">
        <v>435</v>
      </c>
    </row>
    <row r="31" spans="1:14" x14ac:dyDescent="0.2">
      <c r="A31" s="49" t="s">
        <v>405</v>
      </c>
      <c r="B31" s="7" t="s">
        <v>1023</v>
      </c>
      <c r="C31" s="7">
        <v>2000</v>
      </c>
      <c r="D31" s="7">
        <v>1</v>
      </c>
      <c r="E31" s="7">
        <v>12</v>
      </c>
      <c r="F31" s="7">
        <v>4.8</v>
      </c>
      <c r="G31" s="1">
        <v>23.5</v>
      </c>
      <c r="H31" s="1">
        <v>1</v>
      </c>
      <c r="I31" s="46" t="s">
        <v>394</v>
      </c>
      <c r="J31" s="1">
        <f t="shared" si="1"/>
        <v>5.5154248303375543E-2</v>
      </c>
      <c r="K31" s="1">
        <v>57</v>
      </c>
      <c r="L31" s="1">
        <v>35.1</v>
      </c>
      <c r="N31" s="1">
        <v>640</v>
      </c>
    </row>
    <row r="32" spans="1:14" x14ac:dyDescent="0.2">
      <c r="A32" s="49" t="s">
        <v>405</v>
      </c>
      <c r="B32" s="7" t="s">
        <v>1024</v>
      </c>
      <c r="C32" s="7">
        <v>2000</v>
      </c>
      <c r="D32" s="7">
        <v>1.2</v>
      </c>
      <c r="E32" s="7">
        <v>12</v>
      </c>
      <c r="F32" s="7">
        <v>4.8</v>
      </c>
      <c r="G32" s="1">
        <v>27</v>
      </c>
      <c r="H32" s="1">
        <v>1</v>
      </c>
      <c r="I32" s="46" t="s">
        <v>394</v>
      </c>
      <c r="J32" s="1">
        <f t="shared" si="1"/>
        <v>6.5669284578646722E-2</v>
      </c>
      <c r="K32" s="1">
        <v>57</v>
      </c>
      <c r="L32" s="1">
        <v>38.299999999999997</v>
      </c>
      <c r="N32" s="1">
        <v>768</v>
      </c>
    </row>
    <row r="33" spans="1:14" x14ac:dyDescent="0.2">
      <c r="A33" s="49" t="s">
        <v>405</v>
      </c>
      <c r="B33" s="7" t="s">
        <v>1025</v>
      </c>
      <c r="C33" s="7">
        <v>2000</v>
      </c>
      <c r="D33" s="7">
        <v>1.5</v>
      </c>
      <c r="E33" s="7">
        <v>12</v>
      </c>
      <c r="F33" s="7">
        <v>4.5999999999999996</v>
      </c>
      <c r="G33" s="1">
        <v>31</v>
      </c>
      <c r="H33" s="1">
        <v>1</v>
      </c>
      <c r="I33" s="46" t="s">
        <v>394</v>
      </c>
      <c r="J33" s="1">
        <f t="shared" si="1"/>
        <v>8.2007254983364933E-2</v>
      </c>
      <c r="K33" s="1">
        <v>57</v>
      </c>
      <c r="L33" s="1">
        <v>42.8</v>
      </c>
      <c r="N33" s="1">
        <v>960</v>
      </c>
    </row>
    <row r="34" spans="1:14" x14ac:dyDescent="0.2">
      <c r="A34" s="49" t="s">
        <v>405</v>
      </c>
      <c r="B34" s="47" t="s">
        <v>1031</v>
      </c>
      <c r="C34" s="7">
        <v>2000</v>
      </c>
      <c r="D34" s="7">
        <v>1</v>
      </c>
      <c r="E34" s="7">
        <v>70</v>
      </c>
      <c r="F34" s="7">
        <v>4.8</v>
      </c>
      <c r="G34" s="1">
        <v>175</v>
      </c>
      <c r="H34" s="1">
        <v>1</v>
      </c>
      <c r="I34" s="46" t="s">
        <v>394</v>
      </c>
      <c r="J34" s="46">
        <f>K34*L34*M34/1000000</f>
        <v>0.45500000000000002</v>
      </c>
      <c r="K34" s="1">
        <v>130</v>
      </c>
      <c r="L34" s="1">
        <v>50</v>
      </c>
      <c r="M34" s="1">
        <v>70</v>
      </c>
      <c r="N34" s="1">
        <v>590</v>
      </c>
    </row>
    <row r="35" spans="1:14" x14ac:dyDescent="0.2">
      <c r="A35" s="49" t="s">
        <v>405</v>
      </c>
      <c r="B35" s="47" t="s">
        <v>1034</v>
      </c>
      <c r="C35" s="7">
        <v>2000</v>
      </c>
      <c r="D35" s="7">
        <v>0.68</v>
      </c>
      <c r="E35" s="7">
        <v>70</v>
      </c>
      <c r="F35" s="7">
        <v>5.2</v>
      </c>
      <c r="G35" s="1">
        <v>170</v>
      </c>
      <c r="H35" s="1">
        <v>1</v>
      </c>
      <c r="I35" s="46" t="s">
        <v>394</v>
      </c>
      <c r="J35" s="46">
        <f>K35*L35*M35/1000000</f>
        <v>0.45500000000000002</v>
      </c>
      <c r="K35" s="1">
        <v>130</v>
      </c>
      <c r="L35" s="1">
        <v>50</v>
      </c>
      <c r="M35" s="1">
        <v>70</v>
      </c>
      <c r="N35" s="1">
        <v>449</v>
      </c>
    </row>
    <row r="36" spans="1:14" x14ac:dyDescent="0.2">
      <c r="A36" s="49" t="s">
        <v>405</v>
      </c>
      <c r="B36" s="47" t="s">
        <v>1033</v>
      </c>
      <c r="C36" s="7">
        <v>2000</v>
      </c>
      <c r="D36" s="7">
        <v>0.47</v>
      </c>
      <c r="E36" s="7">
        <v>60</v>
      </c>
      <c r="F36" s="7">
        <v>5.5</v>
      </c>
      <c r="G36" s="1">
        <v>170</v>
      </c>
      <c r="H36" s="1">
        <v>1</v>
      </c>
      <c r="I36" s="46" t="s">
        <v>394</v>
      </c>
      <c r="J36" s="46">
        <f>K36*L36*M36/1000000</f>
        <v>0.45500000000000002</v>
      </c>
      <c r="K36" s="1">
        <v>130</v>
      </c>
      <c r="L36" s="1">
        <v>50</v>
      </c>
      <c r="M36" s="1">
        <v>70</v>
      </c>
      <c r="N36" s="1">
        <v>578</v>
      </c>
    </row>
    <row r="37" spans="1:14" x14ac:dyDescent="0.2">
      <c r="A37" s="49" t="s">
        <v>405</v>
      </c>
      <c r="B37" s="47" t="s">
        <v>1032</v>
      </c>
      <c r="C37" s="7">
        <v>2000</v>
      </c>
      <c r="D37" s="7">
        <v>0.33</v>
      </c>
      <c r="E37" s="7">
        <v>60</v>
      </c>
      <c r="F37" s="7">
        <v>5.8</v>
      </c>
      <c r="G37" s="1">
        <v>170</v>
      </c>
      <c r="H37" s="1">
        <v>1</v>
      </c>
      <c r="I37" s="46" t="s">
        <v>394</v>
      </c>
      <c r="J37" s="46">
        <f>K37*L37*M37/1000000</f>
        <v>0.45500000000000002</v>
      </c>
      <c r="K37" s="1">
        <v>130</v>
      </c>
      <c r="L37" s="1">
        <v>50</v>
      </c>
      <c r="M37" s="1">
        <v>70</v>
      </c>
      <c r="N37" s="1">
        <v>446</v>
      </c>
    </row>
    <row r="38" spans="1:14" x14ac:dyDescent="0.2">
      <c r="A38" s="49" t="s">
        <v>405</v>
      </c>
      <c r="B38" s="7" t="s">
        <v>35</v>
      </c>
      <c r="C38" s="7">
        <v>1500</v>
      </c>
      <c r="D38" s="7">
        <v>18</v>
      </c>
      <c r="E38" s="7">
        <v>55</v>
      </c>
      <c r="F38" s="7">
        <v>1.4</v>
      </c>
      <c r="G38" s="1">
        <v>145</v>
      </c>
      <c r="H38" s="1">
        <v>1</v>
      </c>
      <c r="I38" s="46" t="s">
        <v>394</v>
      </c>
      <c r="J38" s="1">
        <f>M38*PI()*POWER(L38/2,2)/1000000</f>
        <v>0.2437318266489667</v>
      </c>
      <c r="L38" s="1">
        <v>87</v>
      </c>
      <c r="M38" s="1">
        <v>41</v>
      </c>
    </row>
    <row r="39" spans="1:14" x14ac:dyDescent="0.2">
      <c r="A39" s="49" t="s">
        <v>405</v>
      </c>
      <c r="B39" s="7" t="s">
        <v>57</v>
      </c>
      <c r="C39" s="7">
        <v>1500</v>
      </c>
      <c r="D39" s="7">
        <v>25</v>
      </c>
      <c r="E39" s="7">
        <v>55</v>
      </c>
      <c r="F39" s="7">
        <v>1.8</v>
      </c>
      <c r="G39" s="1">
        <v>180</v>
      </c>
      <c r="H39" s="1">
        <v>1</v>
      </c>
      <c r="I39" s="46" t="s">
        <v>394</v>
      </c>
      <c r="J39" s="1">
        <f>M39*PI()*POWER(L39/2,2)/1000000</f>
        <v>0.3031786136365196</v>
      </c>
      <c r="L39" s="1">
        <v>87</v>
      </c>
      <c r="M39" s="1">
        <v>51</v>
      </c>
    </row>
    <row r="40" spans="1:14" x14ac:dyDescent="0.2">
      <c r="A40" s="49" t="s">
        <v>405</v>
      </c>
      <c r="B40" s="7" t="s">
        <v>63</v>
      </c>
      <c r="C40" s="7">
        <v>1500</v>
      </c>
      <c r="D40" s="7">
        <v>35</v>
      </c>
      <c r="E40" s="7">
        <v>50</v>
      </c>
      <c r="F40" s="7">
        <v>2.1</v>
      </c>
      <c r="G40" s="1">
        <v>210</v>
      </c>
      <c r="H40" s="1">
        <v>1</v>
      </c>
      <c r="I40" s="46" t="s">
        <v>394</v>
      </c>
      <c r="J40" s="1">
        <f>M40*PI()*POWER(L40/2,2)/1000000</f>
        <v>0.38640411541909359</v>
      </c>
      <c r="L40" s="1">
        <v>87</v>
      </c>
      <c r="M40" s="1">
        <v>65</v>
      </c>
    </row>
    <row r="41" spans="1:14" x14ac:dyDescent="0.2">
      <c r="A41" s="49" t="s">
        <v>405</v>
      </c>
      <c r="B41" s="1" t="s">
        <v>42</v>
      </c>
      <c r="C41" s="1">
        <v>1500</v>
      </c>
      <c r="D41" s="1">
        <v>47</v>
      </c>
      <c r="E41" s="1">
        <v>100</v>
      </c>
      <c r="F41" s="1">
        <v>1.5</v>
      </c>
      <c r="G41" s="1">
        <v>280</v>
      </c>
      <c r="H41" s="1">
        <v>1</v>
      </c>
      <c r="I41" s="46" t="s">
        <v>394</v>
      </c>
      <c r="J41" s="1">
        <f>M41*PI()*POWER(L41/2,2)/1000000</f>
        <v>0.52973142625749392</v>
      </c>
      <c r="L41" s="1">
        <v>115</v>
      </c>
      <c r="M41" s="1">
        <v>51</v>
      </c>
    </row>
    <row r="42" spans="1:14" x14ac:dyDescent="0.2">
      <c r="A42" s="49" t="s">
        <v>405</v>
      </c>
      <c r="B42" s="1" t="s">
        <v>51</v>
      </c>
      <c r="C42" s="1">
        <v>1500</v>
      </c>
      <c r="D42" s="1">
        <v>68</v>
      </c>
      <c r="E42" s="1">
        <v>105</v>
      </c>
      <c r="F42" s="1">
        <v>1.6</v>
      </c>
      <c r="G42" s="1">
        <v>310</v>
      </c>
      <c r="H42" s="1">
        <v>1</v>
      </c>
      <c r="I42" s="46" t="s">
        <v>394</v>
      </c>
      <c r="J42" s="1">
        <f>M42*PI()*POWER(L42/2,2)/1000000</f>
        <v>0.67514789621053151</v>
      </c>
      <c r="L42" s="1">
        <v>115</v>
      </c>
      <c r="M42" s="1">
        <v>65</v>
      </c>
    </row>
  </sheetData>
  <autoFilter ref="B1:I14">
    <sortState ref="B2:I18">
      <sortCondition ref="C2:C18"/>
      <sortCondition ref="D2:D18"/>
    </sortState>
  </autoFilter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6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7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8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8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8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8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8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8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8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8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8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8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8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8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8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8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8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8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8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8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8"/>
    </row>
    <row r="21" spans="1:10" x14ac:dyDescent="0.2">
      <c r="A21" s="28"/>
    </row>
    <row r="22" spans="1:10" x14ac:dyDescent="0.2">
      <c r="A22" s="28"/>
    </row>
    <row r="23" spans="1:10" x14ac:dyDescent="0.2">
      <c r="A23" s="28"/>
    </row>
    <row r="24" spans="1:10" x14ac:dyDescent="0.2">
      <c r="A24" s="28"/>
    </row>
    <row r="25" spans="1:10" x14ac:dyDescent="0.2">
      <c r="A25" s="28"/>
    </row>
    <row r="26" spans="1:10" x14ac:dyDescent="0.2">
      <c r="A26" s="28"/>
    </row>
    <row r="27" spans="1:10" x14ac:dyDescent="0.2">
      <c r="A27" s="28"/>
    </row>
    <row r="28" spans="1:10" x14ac:dyDescent="0.2">
      <c r="A28" s="28"/>
    </row>
    <row r="29" spans="1:10" x14ac:dyDescent="0.2">
      <c r="A29" s="28"/>
    </row>
    <row r="30" spans="1:10" x14ac:dyDescent="0.2">
      <c r="A30" s="28"/>
    </row>
    <row r="31" spans="1:10" x14ac:dyDescent="0.2">
      <c r="A31" s="28"/>
    </row>
    <row r="32" spans="1:10" x14ac:dyDescent="0.2">
      <c r="A32" s="28"/>
    </row>
    <row r="33" spans="1:1" x14ac:dyDescent="0.2">
      <c r="A33" s="28"/>
    </row>
    <row r="34" spans="1:1" x14ac:dyDescent="0.2">
      <c r="A34" s="28"/>
    </row>
    <row r="35" spans="1:1" x14ac:dyDescent="0.2">
      <c r="A35" s="28"/>
    </row>
    <row r="36" spans="1:1" x14ac:dyDescent="0.2">
      <c r="A36" s="28"/>
    </row>
    <row r="37" spans="1:1" x14ac:dyDescent="0.2">
      <c r="A37" s="28"/>
    </row>
    <row r="38" spans="1:1" x14ac:dyDescent="0.2">
      <c r="A38" s="28"/>
    </row>
    <row r="39" spans="1:1" x14ac:dyDescent="0.2">
      <c r="A39" s="28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Switch</vt:lpstr>
      <vt:lpstr>Curve</vt:lpstr>
      <vt:lpstr>Wire</vt:lpstr>
      <vt:lpstr>Core_EPCOS</vt:lpstr>
      <vt:lpstr>Capacitor_EACO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2020-07-21T08:10:20Z</dcterms:modified>
</cp:coreProperties>
</file>