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Excel files\Assignment\Compeleted\"/>
    </mc:Choice>
  </mc:AlternateContent>
  <xr:revisionPtr revIDLastSave="0" documentId="13_ncr:1_{FCBD0CAF-25FE-44C1-9B4C-EA402958F390}" xr6:coauthVersionLast="47" xr6:coauthVersionMax="47" xr10:uidLastSave="{00000000-0000-0000-0000-000000000000}"/>
  <bookViews>
    <workbookView xWindow="-110" yWindow="-110" windowWidth="19420" windowHeight="10300" activeTab="2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my_box">Vlookup!$C$4:$K$42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5" l="1"/>
  <c r="N4" i="1"/>
  <c r="O16" i="1" a="1"/>
  <c r="O16" i="1" s="1"/>
  <c r="K7" i="2" a="1"/>
  <c r="K7" i="2" s="1"/>
  <c r="J7" i="2" a="1"/>
  <c r="J7" i="2" s="1"/>
  <c r="I7" i="2" a="1"/>
  <c r="I7" i="2" s="1"/>
  <c r="N17" i="1"/>
  <c r="N16" i="1"/>
  <c r="O10" i="1" a="1"/>
  <c r="O10" i="1" s="1"/>
  <c r="D10" i="5"/>
  <c r="D9" i="5"/>
  <c r="N10" i="1"/>
  <c r="N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<sst xmlns="http://schemas.openxmlformats.org/spreadsheetml/2006/main" count="925" uniqueCount="270">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</sst>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4:O42"/>
  <sheetViews>
    <sheetView topLeftCell="B1" workbookViewId="0">
      <selection activeCell="O17" sqref="O17"/>
    </sheetView>
  </sheetViews>
  <sheetFormatPr defaultRowHeight="14.5" x14ac:dyDescent="0.35"/>
  <cols>
    <col min="4" max="5" width="13.54296875" bestFit="1" customWidth="1"/>
    <col min="6" max="6" width="9.90625" bestFit="1" customWidth="1"/>
    <col min="9" max="9" width="21.6328125" bestFit="1" customWidth="1"/>
    <col min="11" max="11" width="10.81640625" bestFit="1" customWidth="1"/>
    <col min="13" max="13" width="14.90625" customWidth="1"/>
    <col min="14" max="14" width="13" customWidth="1"/>
    <col min="15" max="15" width="17.1796875" bestFit="1" customWidth="1"/>
  </cols>
  <sheetData>
    <row r="4" spans="2:15" x14ac:dyDescent="0.35">
      <c r="B4" s="20" t="s">
        <v>94</v>
      </c>
      <c r="C4" s="20" t="s">
        <v>102</v>
      </c>
      <c r="D4" s="20" t="s">
        <v>101</v>
      </c>
      <c r="E4" s="20" t="s">
        <v>100</v>
      </c>
      <c r="F4" s="20" t="s">
        <v>99</v>
      </c>
      <c r="G4" s="20" t="s">
        <v>98</v>
      </c>
      <c r="H4" s="20" t="s">
        <v>97</v>
      </c>
      <c r="I4" s="20" t="s">
        <v>96</v>
      </c>
      <c r="J4" s="20" t="s">
        <v>95</v>
      </c>
      <c r="K4" s="20" t="s">
        <v>94</v>
      </c>
      <c r="N4" t="str">
        <f>VLOOKUP(MAX(B5:B42),B4:D42,3,0)</f>
        <v>Dinesh</v>
      </c>
    </row>
    <row r="5" spans="2:15" x14ac:dyDescent="0.35">
      <c r="B5" s="1">
        <v>48000</v>
      </c>
      <c r="C5" s="3">
        <v>150834</v>
      </c>
      <c r="D5" s="2" t="s">
        <v>93</v>
      </c>
      <c r="E5" s="2" t="s">
        <v>92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2:15" x14ac:dyDescent="0.35">
      <c r="B6" s="1">
        <v>35000</v>
      </c>
      <c r="C6" s="3">
        <v>150784</v>
      </c>
      <c r="D6" s="2" t="s">
        <v>91</v>
      </c>
      <c r="E6" s="2" t="s">
        <v>90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2:15" x14ac:dyDescent="0.35">
      <c r="B7" s="1">
        <v>67000</v>
      </c>
      <c r="C7" s="3">
        <v>150791</v>
      </c>
      <c r="D7" s="2" t="s">
        <v>82</v>
      </c>
      <c r="E7" s="2" t="s">
        <v>89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88</v>
      </c>
    </row>
    <row r="8" spans="2:15" x14ac:dyDescent="0.35">
      <c r="B8" s="1">
        <v>87000</v>
      </c>
      <c r="C8" s="3">
        <v>150940</v>
      </c>
      <c r="D8" s="2" t="s">
        <v>87</v>
      </c>
      <c r="E8" s="2" t="s">
        <v>86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2:15" x14ac:dyDescent="0.35">
      <c r="B9" s="1">
        <v>22000</v>
      </c>
      <c r="C9" s="3">
        <v>150777</v>
      </c>
      <c r="D9" s="2" t="s">
        <v>85</v>
      </c>
      <c r="E9" s="2" t="s">
        <v>84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83</v>
      </c>
      <c r="N9" s="22"/>
      <c r="O9" s="5" t="s">
        <v>101</v>
      </c>
    </row>
    <row r="10" spans="2:15" x14ac:dyDescent="0.35">
      <c r="B10" s="1">
        <v>91000</v>
      </c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MAX(K4:K42)</f>
        <v>92000</v>
      </c>
      <c r="O10" s="1" t="str" cm="1">
        <f t="array" ref="O10:O11">VLOOKUP(N10:N11,B:D,3,0)</f>
        <v>Dinesh</v>
      </c>
    </row>
    <row r="11" spans="2:15" x14ac:dyDescent="0.35">
      <c r="B11" s="1">
        <v>77000</v>
      </c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v>Satish</v>
      </c>
    </row>
    <row r="12" spans="2:15" x14ac:dyDescent="0.35">
      <c r="B12" s="1">
        <v>45000</v>
      </c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2:15" x14ac:dyDescent="0.35">
      <c r="B13" s="1">
        <v>92000</v>
      </c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2:15" x14ac:dyDescent="0.35">
      <c r="B14" s="1">
        <v>50000</v>
      </c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2:15" x14ac:dyDescent="0.35">
      <c r="B15" s="1">
        <v>37000</v>
      </c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2:15" x14ac:dyDescent="0.35">
      <c r="B16" s="1">
        <v>43000</v>
      </c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_xlfn.MAXIFS(K5:K42,J5:J42,"East")</f>
        <v>92000</v>
      </c>
      <c r="O16" s="1" t="str" cm="1">
        <f t="array" ref="O16:O17">VLOOKUP(N16:N17,B4:D42,3,FALSE)</f>
        <v>Dinesh</v>
      </c>
    </row>
    <row r="17" spans="2:15" x14ac:dyDescent="0.35">
      <c r="B17" s="1">
        <v>90000</v>
      </c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_xlfn.MINIFS(K5:K42,J5:J42,"East")</f>
        <v>20000</v>
      </c>
      <c r="O17" s="1" t="str">
        <v>Piyush</v>
      </c>
    </row>
    <row r="18" spans="2:15" x14ac:dyDescent="0.35">
      <c r="B18" s="1">
        <v>34000</v>
      </c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2:15" x14ac:dyDescent="0.35">
      <c r="B19" s="1">
        <v>82000</v>
      </c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2:15" x14ac:dyDescent="0.35">
      <c r="B20" s="1">
        <v>67000</v>
      </c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2:15" x14ac:dyDescent="0.35">
      <c r="B21" s="1">
        <v>85000</v>
      </c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2:15" x14ac:dyDescent="0.35">
      <c r="B22" s="1">
        <v>62000</v>
      </c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2:15" x14ac:dyDescent="0.35">
      <c r="B23" s="1">
        <v>15000</v>
      </c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2:15" x14ac:dyDescent="0.35">
      <c r="B24" s="1">
        <v>81000</v>
      </c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2:15" x14ac:dyDescent="0.35">
      <c r="B25" s="1">
        <v>19000</v>
      </c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2:15" x14ac:dyDescent="0.35">
      <c r="B26" s="1">
        <v>75000</v>
      </c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2:15" x14ac:dyDescent="0.35">
      <c r="B27" s="1">
        <v>49000</v>
      </c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2:15" x14ac:dyDescent="0.35">
      <c r="B28" s="1">
        <v>50000</v>
      </c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2:15" x14ac:dyDescent="0.35">
      <c r="B29" s="1">
        <v>83000</v>
      </c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2:15" x14ac:dyDescent="0.35">
      <c r="B30" s="1">
        <v>53000</v>
      </c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2:15" x14ac:dyDescent="0.35">
      <c r="B31" s="1">
        <v>65000</v>
      </c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2:15" x14ac:dyDescent="0.35">
      <c r="B32" s="1">
        <v>85000</v>
      </c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2:11" x14ac:dyDescent="0.35">
      <c r="B33" s="1">
        <v>20000</v>
      </c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2:11" x14ac:dyDescent="0.35">
      <c r="B34" s="1">
        <v>47000</v>
      </c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2:11" x14ac:dyDescent="0.35">
      <c r="B35" s="1">
        <v>87000</v>
      </c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2:11" x14ac:dyDescent="0.35">
      <c r="B36" s="1">
        <v>57000</v>
      </c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2:11" x14ac:dyDescent="0.35">
      <c r="B37" s="1">
        <v>27000</v>
      </c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2:11" x14ac:dyDescent="0.35">
      <c r="B38" s="1">
        <v>81000</v>
      </c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2:11" x14ac:dyDescent="0.35">
      <c r="B39" s="1">
        <v>52000</v>
      </c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2:11" x14ac:dyDescent="0.35">
      <c r="B40" s="1">
        <v>58000</v>
      </c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2:11" x14ac:dyDescent="0.35">
      <c r="B41" s="1">
        <v>47000</v>
      </c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2:11" x14ac:dyDescent="0.35">
      <c r="B42" s="1">
        <v>26000</v>
      </c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8" sqref="D8"/>
    </sheetView>
  </sheetViews>
  <sheetFormatPr defaultRowHeight="14.5" x14ac:dyDescent="0.35"/>
  <cols>
    <col min="1" max="1" width="12.6328125" bestFit="1" customWidth="1"/>
    <col min="2" max="2" width="21" bestFit="1" customWidth="1"/>
    <col min="3" max="3" width="26.36328125" bestFit="1" customWidth="1"/>
    <col min="4" max="4" width="19" customWidth="1"/>
  </cols>
  <sheetData>
    <row r="1" spans="1:9" x14ac:dyDescent="0.35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3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5">
      <c r="C7" s="17" t="s">
        <v>106</v>
      </c>
      <c r="D7" s="18">
        <v>592081</v>
      </c>
    </row>
    <row r="8" spans="1:9" x14ac:dyDescent="0.35">
      <c r="C8" s="17" t="s">
        <v>107</v>
      </c>
      <c r="D8" s="19" t="str">
        <f>VLOOKUP(D7,'Headcount Table'!A3:D146,2,FALSE)</f>
        <v>P, Sharath</v>
      </c>
    </row>
    <row r="9" spans="1:9" x14ac:dyDescent="0.35">
      <c r="C9" s="17" t="s">
        <v>108</v>
      </c>
      <c r="D9" s="19" t="str">
        <f>VLOOKUP(D7,'Headcount Table'!A3:D146,3,FALSE)</f>
        <v>RAO, HEMANTH</v>
      </c>
    </row>
    <row r="10" spans="1:9" x14ac:dyDescent="0.35">
      <c r="C10" s="17" t="s">
        <v>109</v>
      </c>
      <c r="D10" s="19" t="str">
        <f>VLOOKUP(D7,'Headcount Table'!A3:D146,4,FALSE)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abSelected="1" workbookViewId="0">
      <selection activeCell="C146" sqref="C146"/>
    </sheetView>
  </sheetViews>
  <sheetFormatPr defaultRowHeight="14.5" x14ac:dyDescent="0.35"/>
  <cols>
    <col min="1" max="1" width="14.6328125" bestFit="1" customWidth="1"/>
    <col min="2" max="2" width="30.36328125" bestFit="1" customWidth="1"/>
    <col min="3" max="3" width="27.90625" bestFit="1" customWidth="1"/>
    <col min="4" max="4" width="20.6328125" bestFit="1" customWidth="1"/>
  </cols>
  <sheetData>
    <row r="2" spans="1:4" ht="15" thickBot="1" x14ac:dyDescent="0.4"/>
    <row r="3" spans="1:4" ht="15" thickBot="1" x14ac:dyDescent="0.4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35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35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35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35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35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35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35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35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35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35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35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35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35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35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35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35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35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35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35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35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35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35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35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35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35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35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35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35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35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35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35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35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35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35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35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35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35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35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35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35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35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35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35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35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35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35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35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35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35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35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35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35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35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35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35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35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35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35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35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35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35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35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35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35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35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35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35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35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35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35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35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35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35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35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35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35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35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35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35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35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35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35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35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35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35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35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35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35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35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35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35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35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35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35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35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35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35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35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35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35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35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35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35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35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35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35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35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35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35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35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35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35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35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35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35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35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35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35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35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35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35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35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35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35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35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35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35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35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35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35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35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35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35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35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35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35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35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35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35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35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35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35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35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workbookViewId="0">
      <selection activeCell="K1" sqref="K1"/>
    </sheetView>
  </sheetViews>
  <sheetFormatPr defaultRowHeight="14.5" x14ac:dyDescent="0.35"/>
  <cols>
    <col min="6" max="6" width="9.90625" bestFit="1" customWidth="1"/>
    <col min="10" max="10" width="21.6328125" bestFit="1" customWidth="1"/>
  </cols>
  <sheetData>
    <row r="2" spans="3:11" x14ac:dyDescent="0.35">
      <c r="D2" s="8" t="s">
        <v>103</v>
      </c>
    </row>
    <row r="3" spans="3:11" x14ac:dyDescent="0.35">
      <c r="D3" s="8" t="s">
        <v>269</v>
      </c>
    </row>
    <row r="4" spans="3:11" x14ac:dyDescent="0.35">
      <c r="D4" s="8" t="s">
        <v>105</v>
      </c>
    </row>
    <row r="6" spans="3:11" x14ac:dyDescent="0.35">
      <c r="C6" s="20" t="s">
        <v>102</v>
      </c>
      <c r="D6" s="20" t="s">
        <v>101</v>
      </c>
      <c r="E6" s="20" t="s">
        <v>100</v>
      </c>
      <c r="F6" s="20" t="s">
        <v>99</v>
      </c>
      <c r="G6" s="20" t="s">
        <v>98</v>
      </c>
      <c r="H6" s="20" t="s">
        <v>97</v>
      </c>
      <c r="I6" s="20" t="s">
        <v>95</v>
      </c>
      <c r="J6" s="20" t="s">
        <v>96</v>
      </c>
      <c r="K6" s="20" t="s">
        <v>104</v>
      </c>
    </row>
    <row r="7" spans="3:11" x14ac:dyDescent="0.35">
      <c r="C7" s="3">
        <v>150834</v>
      </c>
      <c r="D7" s="2" t="s">
        <v>93</v>
      </c>
      <c r="E7" s="2" t="s">
        <v>92</v>
      </c>
      <c r="F7" s="4">
        <v>31199</v>
      </c>
      <c r="G7" s="3" t="s">
        <v>15</v>
      </c>
      <c r="H7" s="2" t="s">
        <v>8</v>
      </c>
      <c r="I7" s="1" t="str" cm="1">
        <f t="array" ref="I7:I44">IFERROR(VLOOKUP(C7:C44,Source!C6:E40,3,FALSE),"Retired")</f>
        <v>North</v>
      </c>
      <c r="J7" s="1" t="str" cm="1">
        <f t="array" ref="J7:J44">IFERROR(VLOOKUP(C7:C44,Source!C6:D40,2,FALSE),"Retired")</f>
        <v>FLM</v>
      </c>
      <c r="K7" s="1" cm="1">
        <f t="array" ref="K7:K44">IFERROR(VLOOKUP(C7:C44,Source!C5:F40,4,FALSE),"Retired")</f>
        <v>48000</v>
      </c>
    </row>
    <row r="8" spans="3:11" x14ac:dyDescent="0.35">
      <c r="C8" s="3">
        <v>150784</v>
      </c>
      <c r="D8" s="2" t="s">
        <v>91</v>
      </c>
      <c r="E8" s="2" t="s">
        <v>90</v>
      </c>
      <c r="F8" s="4">
        <v>28365</v>
      </c>
      <c r="G8" s="3" t="s">
        <v>15</v>
      </c>
      <c r="H8" s="2" t="s">
        <v>2</v>
      </c>
      <c r="I8" s="1" t="str">
        <v>North</v>
      </c>
      <c r="J8" s="1" t="str">
        <v>Digital Marketing</v>
      </c>
      <c r="K8" s="1">
        <v>35000</v>
      </c>
    </row>
    <row r="9" spans="3:11" x14ac:dyDescent="0.35">
      <c r="C9" s="3">
        <v>150791</v>
      </c>
      <c r="D9" s="2" t="s">
        <v>82</v>
      </c>
      <c r="E9" s="2" t="s">
        <v>89</v>
      </c>
      <c r="F9" s="4">
        <v>23346</v>
      </c>
      <c r="G9" s="3" t="s">
        <v>15</v>
      </c>
      <c r="H9" s="2" t="s">
        <v>8</v>
      </c>
      <c r="I9" s="1" t="str">
        <v>North</v>
      </c>
      <c r="J9" s="1" t="str">
        <v>Digital Marketing</v>
      </c>
      <c r="K9" s="1">
        <v>67000</v>
      </c>
    </row>
    <row r="10" spans="3:11" x14ac:dyDescent="0.35">
      <c r="C10" s="3">
        <v>150940</v>
      </c>
      <c r="D10" s="2" t="s">
        <v>87</v>
      </c>
      <c r="E10" s="2" t="s">
        <v>86</v>
      </c>
      <c r="F10" s="4">
        <v>26906</v>
      </c>
      <c r="G10" s="3" t="s">
        <v>3</v>
      </c>
      <c r="H10" s="2" t="s">
        <v>2</v>
      </c>
      <c r="I10" s="1" t="str">
        <v>South</v>
      </c>
      <c r="J10" s="1" t="str">
        <v>Inside Sales</v>
      </c>
      <c r="K10" s="1">
        <v>87000</v>
      </c>
    </row>
    <row r="11" spans="3:11" x14ac:dyDescent="0.35">
      <c r="C11" s="3">
        <v>150777</v>
      </c>
      <c r="D11" s="2" t="s">
        <v>85</v>
      </c>
      <c r="E11" s="2" t="s">
        <v>84</v>
      </c>
      <c r="F11" s="4">
        <v>21123</v>
      </c>
      <c r="G11" s="3" t="s">
        <v>3</v>
      </c>
      <c r="H11" s="2" t="s">
        <v>8</v>
      </c>
      <c r="I11" s="1" t="str">
        <v>North</v>
      </c>
      <c r="J11" s="1" t="str">
        <v>Marketing</v>
      </c>
      <c r="K11" s="1">
        <v>22000</v>
      </c>
    </row>
    <row r="12" spans="3:11" x14ac:dyDescent="0.3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v>North</v>
      </c>
      <c r="J12" s="1" t="str">
        <v>Director</v>
      </c>
      <c r="K12" s="1">
        <v>91000</v>
      </c>
    </row>
    <row r="13" spans="3:11" x14ac:dyDescent="0.3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v>Mid West</v>
      </c>
      <c r="J13" s="1" t="str">
        <v>Learning &amp; Development</v>
      </c>
      <c r="K13" s="1">
        <v>77000</v>
      </c>
    </row>
    <row r="14" spans="3:11" x14ac:dyDescent="0.3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v>Mid West</v>
      </c>
      <c r="J14" s="1" t="str">
        <v>Digital Marketing</v>
      </c>
      <c r="K14" s="1">
        <v>45000</v>
      </c>
    </row>
    <row r="15" spans="3:11" x14ac:dyDescent="0.3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v>East</v>
      </c>
      <c r="J15" s="1" t="str">
        <v>Digital Marketing</v>
      </c>
      <c r="K15" s="1">
        <v>92000</v>
      </c>
    </row>
    <row r="16" spans="3:11" x14ac:dyDescent="0.3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v>North</v>
      </c>
      <c r="J16" s="1" t="str">
        <v>Inside Sales</v>
      </c>
      <c r="K16" s="1">
        <v>50000</v>
      </c>
    </row>
    <row r="17" spans="3:11" x14ac:dyDescent="0.3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v>South</v>
      </c>
      <c r="J17" s="1" t="str">
        <v>Learning &amp; Development</v>
      </c>
      <c r="K17" s="1">
        <v>37000</v>
      </c>
    </row>
    <row r="18" spans="3:11" x14ac:dyDescent="0.3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v>East</v>
      </c>
      <c r="J18" s="1" t="str">
        <v>Learning &amp; Development</v>
      </c>
      <c r="K18" s="1">
        <v>43000</v>
      </c>
    </row>
    <row r="19" spans="3:11" x14ac:dyDescent="0.3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v>East</v>
      </c>
      <c r="J19" s="1" t="str">
        <v>CEO</v>
      </c>
      <c r="K19" s="1">
        <v>90000</v>
      </c>
    </row>
    <row r="20" spans="3:11" x14ac:dyDescent="0.3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v>Retired</v>
      </c>
      <c r="J20" s="1" t="str">
        <v>Retired</v>
      </c>
      <c r="K20" s="1" t="str">
        <v>Retired</v>
      </c>
    </row>
    <row r="21" spans="3:11" x14ac:dyDescent="0.3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v>South</v>
      </c>
      <c r="J21" s="1" t="str">
        <v>Digital Marketing</v>
      </c>
      <c r="K21" s="1">
        <v>82000</v>
      </c>
    </row>
    <row r="22" spans="3:11" x14ac:dyDescent="0.3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v>South</v>
      </c>
      <c r="J22" s="1" t="str">
        <v>Inside Sales</v>
      </c>
      <c r="K22" s="1">
        <v>67000</v>
      </c>
    </row>
    <row r="23" spans="3:11" x14ac:dyDescent="0.3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v>South</v>
      </c>
      <c r="J23" s="1" t="str">
        <v>CCD</v>
      </c>
      <c r="K23" s="1">
        <v>85000</v>
      </c>
    </row>
    <row r="24" spans="3:11" x14ac:dyDescent="0.3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v>South</v>
      </c>
      <c r="J24" s="1" t="str">
        <v>FLM</v>
      </c>
      <c r="K24" s="1">
        <v>62000</v>
      </c>
    </row>
    <row r="25" spans="3:11" x14ac:dyDescent="0.3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v>Mid West</v>
      </c>
      <c r="J25" s="1" t="str">
        <v>Inside Sales</v>
      </c>
      <c r="K25" s="1">
        <v>15000</v>
      </c>
    </row>
    <row r="26" spans="3:11" x14ac:dyDescent="0.3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v>South</v>
      </c>
      <c r="J26" s="1" t="str">
        <v>Operations</v>
      </c>
      <c r="K26" s="1">
        <v>81000</v>
      </c>
    </row>
    <row r="27" spans="3:11" x14ac:dyDescent="0.3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v>South</v>
      </c>
      <c r="J27" s="1" t="str">
        <v>Finance</v>
      </c>
      <c r="K27" s="1">
        <v>19000</v>
      </c>
    </row>
    <row r="28" spans="3:11" x14ac:dyDescent="0.3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v>East</v>
      </c>
      <c r="J28" s="1" t="str">
        <v>Inside Sales</v>
      </c>
      <c r="K28" s="1">
        <v>75000</v>
      </c>
    </row>
    <row r="29" spans="3:11" x14ac:dyDescent="0.3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v>East</v>
      </c>
      <c r="J29" s="1" t="str">
        <v>Finance</v>
      </c>
      <c r="K29" s="1">
        <v>49000</v>
      </c>
    </row>
    <row r="30" spans="3:11" x14ac:dyDescent="0.3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v>Retired</v>
      </c>
      <c r="J30" s="1" t="str">
        <v>Retired</v>
      </c>
      <c r="K30" s="1" t="str">
        <v>Retired</v>
      </c>
    </row>
    <row r="31" spans="3:11" x14ac:dyDescent="0.3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v>Mid West</v>
      </c>
      <c r="J31" s="1" t="str">
        <v>Finance</v>
      </c>
      <c r="K31" s="1">
        <v>83000</v>
      </c>
    </row>
    <row r="32" spans="3:11" x14ac:dyDescent="0.3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v>South</v>
      </c>
      <c r="J32" s="1" t="str">
        <v>Sales</v>
      </c>
      <c r="K32" s="1">
        <v>53000</v>
      </c>
    </row>
    <row r="33" spans="3:11" x14ac:dyDescent="0.3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v>South</v>
      </c>
      <c r="J33" s="1" t="str">
        <v>Operations</v>
      </c>
      <c r="K33" s="1">
        <v>65000</v>
      </c>
    </row>
    <row r="34" spans="3:11" x14ac:dyDescent="0.3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v>North</v>
      </c>
      <c r="J34" s="1" t="str">
        <v>Finance</v>
      </c>
      <c r="K34" s="1">
        <v>85000</v>
      </c>
    </row>
    <row r="35" spans="3:11" x14ac:dyDescent="0.3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v>East</v>
      </c>
      <c r="J35" s="1" t="str">
        <v>Inside Sales</v>
      </c>
      <c r="K35" s="1">
        <v>20000</v>
      </c>
    </row>
    <row r="36" spans="3:11" x14ac:dyDescent="0.3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v>East</v>
      </c>
      <c r="J36" s="1" t="str">
        <v>CCD</v>
      </c>
      <c r="K36" s="1">
        <v>47000</v>
      </c>
    </row>
    <row r="37" spans="3:11" x14ac:dyDescent="0.3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v>South</v>
      </c>
      <c r="J37" s="1" t="str">
        <v>Director</v>
      </c>
      <c r="K37" s="1">
        <v>87000</v>
      </c>
    </row>
    <row r="38" spans="3:11" x14ac:dyDescent="0.3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v>Retired</v>
      </c>
      <c r="J38" s="1" t="str">
        <v>Retired</v>
      </c>
      <c r="K38" s="1" t="str">
        <v>Retired</v>
      </c>
    </row>
    <row r="39" spans="3:11" x14ac:dyDescent="0.3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v>East</v>
      </c>
      <c r="J39" s="1" t="str">
        <v>Marketing</v>
      </c>
      <c r="K39" s="1">
        <v>27000</v>
      </c>
    </row>
    <row r="40" spans="3:11" x14ac:dyDescent="0.3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v>North</v>
      </c>
      <c r="J40" s="1" t="str">
        <v>Digital Marketing</v>
      </c>
      <c r="K40" s="1">
        <v>81000</v>
      </c>
    </row>
    <row r="41" spans="3:11" x14ac:dyDescent="0.3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v>North</v>
      </c>
      <c r="J41" s="1" t="str">
        <v>Sales</v>
      </c>
      <c r="K41" s="1">
        <v>52000</v>
      </c>
    </row>
    <row r="42" spans="3:11" x14ac:dyDescent="0.3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v>South</v>
      </c>
      <c r="J42" s="1" t="str">
        <v>Marketing</v>
      </c>
      <c r="K42" s="1">
        <v>58000</v>
      </c>
    </row>
    <row r="43" spans="3:11" x14ac:dyDescent="0.3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v>Mid West</v>
      </c>
      <c r="J43" s="1" t="str">
        <v>Marketing</v>
      </c>
      <c r="K43" s="1">
        <v>47000</v>
      </c>
    </row>
    <row r="44" spans="3:11" x14ac:dyDescent="0.3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v>North</v>
      </c>
      <c r="J44" s="1" t="str">
        <v>CCD</v>
      </c>
      <c r="K44" s="1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25" workbookViewId="0">
      <selection activeCell="C15" sqref="C15"/>
    </sheetView>
  </sheetViews>
  <sheetFormatPr defaultRowHeight="14.5" x14ac:dyDescent="0.35"/>
  <cols>
    <col min="4" max="4" width="21.36328125" bestFit="1" customWidth="1"/>
    <col min="6" max="6" width="10.81640625" bestFit="1" customWidth="1"/>
  </cols>
  <sheetData>
    <row r="5" spans="3:6" x14ac:dyDescent="0.35">
      <c r="C5" s="20" t="s">
        <v>102</v>
      </c>
      <c r="D5" s="20" t="s">
        <v>96</v>
      </c>
      <c r="E5" s="20" t="s">
        <v>95</v>
      </c>
      <c r="F5" s="20" t="s">
        <v>94</v>
      </c>
    </row>
    <row r="6" spans="3:6" x14ac:dyDescent="0.3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Vlookup</vt:lpstr>
      <vt:lpstr>Result Sheet</vt:lpstr>
      <vt:lpstr>Headcount Table</vt:lpstr>
      <vt:lpstr>Master Emp sheet</vt:lpstr>
      <vt:lpstr>Source</vt:lpstr>
      <vt:lpstr>my_box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vooredi</cp:lastModifiedBy>
  <dcterms:created xsi:type="dcterms:W3CDTF">2022-07-27T06:45:44Z</dcterms:created>
  <dcterms:modified xsi:type="dcterms:W3CDTF">2022-11-17T00:04:25Z</dcterms:modified>
</cp:coreProperties>
</file>