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OneDrive - Wistron Corporation\Desktop\"/>
    </mc:Choice>
  </mc:AlternateContent>
  <xr:revisionPtr revIDLastSave="0" documentId="13_ncr:1_{CB0DF1B3-381E-45FD-A376-BE8A3AFBA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sue-Log" sheetId="2" r:id="rId1"/>
    <sheet name="severity-levels" sheetId="3" r:id="rId2"/>
    <sheet name="RESOURCES" sheetId="4" r:id="rId3"/>
    <sheet name="CUSTOMIZE" sheetId="5" r:id="rId4"/>
  </sheets>
  <definedNames>
    <definedName name="_xlnm._FilterDatabase" localSheetId="0" hidden="1">'Issue-Log'!$B$7:$C$68</definedName>
    <definedName name="OLE_LINK1" localSheetId="0">'Issue-Log'!$M$11</definedName>
    <definedName name="_xlnm.Print_Titles" localSheetId="0">'Issue-Log'!$3:$7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I6" i="2"/>
  <c r="J5" i="2"/>
  <c r="K6" i="2" l="1"/>
  <c r="F4" i="2"/>
  <c r="J4" i="2"/>
  <c r="I4" i="2"/>
  <c r="F6" i="2"/>
  <c r="I5" i="2"/>
  <c r="F5" i="2"/>
  <c r="G6" i="2" l="1"/>
  <c r="G5" i="2"/>
  <c r="K4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7" authorId="0" shapeId="0" xr:uid="{00000000-0006-0000-0000-000001000000}">
      <text>
        <r>
          <rPr>
            <sz val="8"/>
            <color indexed="81"/>
            <rFont val="Tahoma"/>
            <family val="2"/>
          </rPr>
          <t>A unique ID number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Status:</t>
        </r>
        <r>
          <rPr>
            <sz val="8"/>
            <color indexed="81"/>
            <rFont val="Tahoma"/>
            <family val="2"/>
          </rPr>
          <t xml:space="preserve"> 
- </t>
        </r>
        <r>
          <rPr>
            <b/>
            <sz val="8"/>
            <color indexed="81"/>
            <rFont val="Tahoma"/>
            <family val="2"/>
          </rPr>
          <t>Open</t>
        </r>
        <r>
          <rPr>
            <sz val="8"/>
            <color indexed="81"/>
            <rFont val="Tahoma"/>
            <family val="2"/>
          </rPr>
          <t xml:space="preserve">: The issue is currently open but has not yet been addressed.
- </t>
        </r>
        <r>
          <rPr>
            <b/>
            <sz val="8"/>
            <color indexed="81"/>
            <rFont val="Tahoma"/>
            <family val="2"/>
          </rPr>
          <t>Work In Progress</t>
        </r>
        <r>
          <rPr>
            <sz val="8"/>
            <color indexed="81"/>
            <rFont val="Tahoma"/>
            <family val="2"/>
          </rPr>
          <t xml:space="preserve">: The issue is being actively worked to develop a resolution.
- 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>: The issue is no longer considered an active project threat and can be closed with or without resolution.</t>
        </r>
      </text>
    </comment>
    <comment ref="C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Critical, High, Medium, Low.
</t>
        </r>
        <r>
          <rPr>
            <b/>
            <sz val="8"/>
            <color indexed="81"/>
            <rFont val="Tahoma"/>
            <family val="2"/>
          </rPr>
          <t>Critical</t>
        </r>
        <r>
          <rPr>
            <sz val="8"/>
            <color indexed="81"/>
            <rFont val="Tahoma"/>
            <family val="2"/>
          </rPr>
          <t xml:space="preserve">:  Issue will stop project progress.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  <family val="2"/>
          </rPr>
          <t xml:space="preserve">:  Issue will likely impact budget, schedule or scope. 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  <family val="2"/>
          </rPr>
          <t xml:space="preserve">:  Issue impact the project, but could be mitigated to avoid an impact on budget, schedule or scope. 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  <family val="2"/>
          </rPr>
          <t xml:space="preserve">:  Issue is low impact and/or low effort to resolve. 
</t>
        </r>
      </text>
    </comment>
    <comment ref="D7" authorId="0" shapeId="0" xr:uid="{00000000-0006-0000-0000-000004000000}">
      <text>
        <r>
          <rPr>
            <sz val="8"/>
            <color indexed="81"/>
            <rFont val="Tahoma"/>
            <family val="2"/>
          </rPr>
          <t>Give a brief description of the issue.</t>
        </r>
      </text>
    </comment>
    <comment ref="E7" authorId="0" shapeId="0" xr:uid="{00000000-0006-0000-0000-000005000000}">
      <text>
        <r>
          <rPr>
            <sz val="8"/>
            <color indexed="81"/>
            <rFont val="Tahoma"/>
            <family val="2"/>
          </rPr>
          <t>The individual most responsible for working towards resolving the issue.</t>
        </r>
      </text>
    </comment>
    <comment ref="F7" authorId="0" shapeId="0" xr:uid="{00000000-0006-0000-0000-000006000000}">
      <text>
        <r>
          <rPr>
            <sz val="8"/>
            <color indexed="81"/>
            <rFont val="Tahoma"/>
            <family val="2"/>
          </rPr>
          <t>Estimated or target date for completion of actions.</t>
        </r>
      </text>
    </comment>
    <comment ref="G7" authorId="0" shapeId="0" xr:uid="{00000000-0006-0000-0000-000007000000}">
      <text>
        <r>
          <rPr>
            <sz val="8"/>
            <color indexed="81"/>
            <rFont val="Tahoma"/>
            <family val="2"/>
          </rPr>
          <t>“Yes” if the program/project manager feels an issue needs to be escalated and “No” if escalation is not needed to resolve the issue.</t>
        </r>
      </text>
    </comment>
    <comment ref="H7" authorId="0" shapeId="0" xr:uid="{00000000-0006-0000-0000-000008000000}">
      <text>
        <r>
          <rPr>
            <sz val="8"/>
            <color indexed="81"/>
            <rFont val="Tahoma"/>
            <family val="2"/>
          </rPr>
          <t>Describe the impact of the issue. This may be in terms of the project constraints of time, cost and scope. See http://www.stakeholdermap.com/project-management/project-triangle.html</t>
        </r>
      </text>
    </comment>
    <comment ref="I7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Actions to mitigate the  issue, avoid the issue or resolve the issue. </t>
        </r>
      </text>
    </comment>
    <comment ref="J7" authorId="0" shapeId="0" xr:uid="{00000000-0006-0000-0000-00000A000000}">
      <text>
        <r>
          <rPr>
            <sz val="8"/>
            <color indexed="81"/>
            <rFont val="Tahoma"/>
            <family val="2"/>
          </rPr>
          <t>The date that the issue was identified.</t>
        </r>
      </text>
    </comment>
    <comment ref="L7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 xml:space="preserve">Actual completion date. </t>
        </r>
      </text>
    </comment>
    <comment ref="M7" authorId="0" shapeId="0" xr:uid="{00000000-0006-0000-0000-00000C000000}">
      <text>
        <r>
          <rPr>
            <sz val="8"/>
            <color indexed="81"/>
            <rFont val="Tahoma"/>
            <family val="2"/>
          </rPr>
          <t>Document the final outcome. Is the issue resolved and if so how? Are there any follow-on actions? Are there any follow-on risks?</t>
        </r>
      </text>
    </comment>
  </commentList>
</comments>
</file>

<file path=xl/sharedStrings.xml><?xml version="1.0" encoding="utf-8"?>
<sst xmlns="http://schemas.openxmlformats.org/spreadsheetml/2006/main" count="415" uniqueCount="133">
  <si>
    <t>ID</t>
  </si>
  <si>
    <t>Priority</t>
  </si>
  <si>
    <t>High</t>
  </si>
  <si>
    <t>Medium</t>
  </si>
  <si>
    <t>No</t>
  </si>
  <si>
    <t>Work In Progress</t>
  </si>
  <si>
    <t>Low</t>
  </si>
  <si>
    <t>Date
Identified</t>
  </si>
  <si>
    <t>Project Name:</t>
  </si>
  <si>
    <t>Project Manager Name:</t>
  </si>
  <si>
    <t>Closed</t>
  </si>
  <si>
    <t>Critical</t>
  </si>
  <si>
    <t>Project Ref:</t>
  </si>
  <si>
    <t>Status</t>
  </si>
  <si>
    <t>Actions</t>
  </si>
  <si>
    <t>Estimated
Resolution
Date</t>
  </si>
  <si>
    <t>Owner</t>
  </si>
  <si>
    <t>Final Resolution
&amp; Follow-on actions</t>
  </si>
  <si>
    <t>Description</t>
  </si>
  <si>
    <t>Issue severity</t>
  </si>
  <si>
    <t>Issue will stop project progress.</t>
  </si>
  <si>
    <t>Issue will likely impact budget, schedule or scope.</t>
  </si>
  <si>
    <t>Issue impact the project, but could be mitigated to avoid an impact on budget, schedule or scope.</t>
  </si>
  <si>
    <t>Issue is low impact and/or low effort to resolve.</t>
  </si>
  <si>
    <t xml:space="preserve">This template was provided by </t>
  </si>
  <si>
    <t>https://www.stakeholdermap.com/</t>
  </si>
  <si>
    <t>Project Management resources</t>
  </si>
  <si>
    <t>Project Management Templates</t>
  </si>
  <si>
    <t>The Top 50 Business Risks (and how to manage them)!</t>
  </si>
  <si>
    <t>End Project Report Template</t>
  </si>
  <si>
    <t>Risk Register Template</t>
  </si>
  <si>
    <t>Stakeholder Management Templates</t>
  </si>
  <si>
    <t>Work Breakdown Structure (WBS) template in Excel</t>
  </si>
  <si>
    <t>20 Common Project Risks</t>
  </si>
  <si>
    <t>To change the fill colour. Click on Home &gt; Conditional Formatting &gt; Manage Rules…</t>
  </si>
  <si>
    <t>How to change or remove the cell colours in the Priority and 'Escalation needed?' column.</t>
  </si>
  <si>
    <t xml:space="preserve">Conditional formatting is used to set the cell fill colour. </t>
  </si>
  <si>
    <t>Closed</t>
    <phoneticPr fontId="4" type="noConversion"/>
  </si>
  <si>
    <t>Escalation
Needed
(Y/N)?</t>
    <phoneticPr fontId="4" type="noConversion"/>
  </si>
  <si>
    <t>Logged By</t>
    <phoneticPr fontId="4" type="noConversion"/>
  </si>
  <si>
    <t>Actual
Resolution/Completion
Date</t>
    <phoneticPr fontId="4" type="noConversion"/>
  </si>
  <si>
    <t>國靖</t>
    <phoneticPr fontId="4" type="noConversion"/>
  </si>
  <si>
    <t>目前的 Submit 功能似乎還沒有作用</t>
  </si>
  <si>
    <t>紅框的部份與其他欄位重複，或是沒有必要。請不要顯示PATIENT和PHYSICIAN的表格可以合併到第一個Report No裡面就可以了</t>
    <phoneticPr fontId="23" type="noConversion"/>
  </si>
  <si>
    <t>紅框的部份與其他欄位重複，或是沒有必要請不要顯示</t>
    <phoneticPr fontId="23" type="noConversion"/>
  </si>
  <si>
    <t>Rearrangements此項目請改成用表格方式顯示，類似copy_number_alterations的表格
欄位順序請改成 description, type, targeted_gene, other_gene, pos1, pos2, in_frame, supporting_read_pairs, status, equivocal 
dna_evidence不用顯示</t>
    <phoneticPr fontId="23" type="noConversion"/>
  </si>
  <si>
    <t>Interpretation的文字很多，會讓整個版面變很大，不便瀏覽
是否有可能設計為先只顯示前5行，在5行的最末尾以”…”顯示，並設計按鈕讓使用者點選後再顯示全部的文字?</t>
    <phoneticPr fontId="23" type="noConversion"/>
  </si>
  <si>
    <t>請不用顯示identifier欄位
請將”key”改成”item”</t>
    <phoneticPr fontId="23" type="noConversion"/>
  </si>
  <si>
    <t>請不用顯示 Include 欄位</t>
  </si>
  <si>
    <t>這個表格可以不用顯示</t>
    <phoneticPr fontId="23" type="noConversion"/>
  </si>
  <si>
    <t>系統權限分級管理的功能尚未完成</t>
    <phoneticPr fontId="23" type="noConversion"/>
  </si>
  <si>
    <t>FHIR portal統計分析功能尚未完成建置</t>
    <phoneticPr fontId="23" type="noConversion"/>
  </si>
  <si>
    <t>FHIR portal平台的搜尋功能尚未完成建置</t>
  </si>
  <si>
    <t>short_variants</t>
  </si>
  <si>
    <t>報告查詢</t>
  </si>
  <si>
    <t>PATIENT</t>
  </si>
  <si>
    <t>Rearrangements</t>
  </si>
  <si>
    <t>Genomic Findings</t>
  </si>
  <si>
    <t>reportProperties</t>
  </si>
  <si>
    <t>rearrangement</t>
  </si>
  <si>
    <t>VP</t>
  </si>
  <si>
    <t>Impact UI table</t>
    <phoneticPr fontId="4" type="noConversion"/>
  </si>
  <si>
    <t>此項目請將欄位順序更改為：
gene, type, copy_number, ratio, number_of_exons, position, status, equivocal
不需顯示dna_evidence欄位,基因名稱請與VariantProperties表單做同樣的設計，將基因做成超連結按鈕，連結至Oncokb相對應的網頁</t>
    <phoneticPr fontId="23" type="noConversion"/>
  </si>
  <si>
    <t>1. 此項目少了 protein-effect 的欄位 (在xml裡面有)，請補上
2. 欄位順序請改成 gene, protein-effect, cds_effect, position, allele_fraction, depth, functional_effect, transcript, status, equivocal
3. 其餘欄位(percent_reads, strand, dna_evidence_sample)不需顯示,基因名稱請與VariantProperties表單做同樣的設計，將基因做成超連結按鈕，連結至Oncokb相對應的網頁</t>
    <phoneticPr fontId="23" type="noConversion"/>
  </si>
  <si>
    <t>資料查詢欄位的需求 (如規格書所列)</t>
    <phoneticPr fontId="23" type="noConversion"/>
  </si>
  <si>
    <t>統計分析的需求 (如規格書所列)</t>
    <phoneticPr fontId="23" type="noConversion"/>
  </si>
  <si>
    <t xml:space="preserve">統計分析的需求舉例 </t>
    <phoneticPr fontId="23" type="noConversion"/>
  </si>
  <si>
    <t>“Breast”和”Invasive Breast Carcinoma”並非正確名稱，請改正,例如可改為”VGH-TPE Studies”</t>
    <phoneticPr fontId="23" type="noConversion"/>
  </si>
  <si>
    <t>Sample Cancer Type 資料內容有誤，請改善</t>
    <phoneticPr fontId="23" type="noConversion"/>
  </si>
  <si>
    <t>Molecular Profile 不應該只有 Mutations 一種
應該也要有 Copy number alterations 以及 Structural variants (這些資料在PDF, zip以及xml都有)</t>
    <phoneticPr fontId="23" type="noConversion"/>
  </si>
  <si>
    <t>為何會有 Mutation Count 是 NA 的案例?</t>
    <phoneticPr fontId="23" type="noConversion"/>
  </si>
  <si>
    <t>目前系統中僅匯入FoundationOne的資料
需儘快請亞大基因將其他匯整好的基因資料匯入系統，才有足夠的時間做測試</t>
    <phoneticPr fontId="23" type="noConversion"/>
  </si>
  <si>
    <t>目前尚未有自動化流程介面,需提供自動化流程介面，可在使用者上傳資料後，系統自行匯整新上傳的資料進到資料庫當中</t>
    <phoneticPr fontId="23" type="noConversion"/>
  </si>
  <si>
    <r>
      <rPr>
        <sz val="10"/>
        <rFont val="微軟正黑體"/>
        <family val="2"/>
        <charset val="136"/>
      </rPr>
      <t>這個頁面的</t>
    </r>
    <r>
      <rPr>
        <sz val="10"/>
        <rFont val="Arial"/>
        <family val="2"/>
      </rPr>
      <t xml:space="preserve"> ReferenceID, TRF, PhysicianId, NPI </t>
    </r>
    <r>
      <rPr>
        <sz val="10"/>
        <rFont val="微軟正黑體"/>
        <family val="2"/>
        <charset val="136"/>
      </rPr>
      <t>欄位可以先藏起來不用顯示</t>
    </r>
    <phoneticPr fontId="23" type="noConversion"/>
  </si>
  <si>
    <t>亞大基因</t>
    <phoneticPr fontId="4" type="noConversion"/>
  </si>
  <si>
    <t>EVEN</t>
    <phoneticPr fontId="4" type="noConversion"/>
  </si>
  <si>
    <t>已修正</t>
    <phoneticPr fontId="23" type="noConversion"/>
  </si>
  <si>
    <t>已移除</t>
    <phoneticPr fontId="23" type="noConversion"/>
  </si>
  <si>
    <r>
      <rPr>
        <sz val="10"/>
        <rFont val="細明體"/>
        <family val="3"/>
        <charset val="136"/>
      </rPr>
      <t>建議紅框部份可以改成：</t>
    </r>
    <r>
      <rPr>
        <sz val="10"/>
        <rFont val="Arial"/>
        <family val="2"/>
      </rPr>
      <t xml:space="preserve">
- </t>
    </r>
    <r>
      <rPr>
        <sz val="10"/>
        <rFont val="細明體"/>
        <family val="3"/>
        <charset val="136"/>
      </rPr>
      <t>報告瀏覽</t>
    </r>
    <r>
      <rPr>
        <sz val="10"/>
        <rFont val="Arial"/>
        <family val="2"/>
      </rPr>
      <t xml:space="preserve">
- </t>
    </r>
    <r>
      <rPr>
        <sz val="10"/>
        <rFont val="細明體"/>
        <family val="3"/>
        <charset val="136"/>
      </rPr>
      <t>資料查詢與統計</t>
    </r>
    <r>
      <rPr>
        <sz val="10"/>
        <rFont val="Arial"/>
        <family val="2"/>
      </rPr>
      <t xml:space="preserve">
- </t>
    </r>
    <r>
      <rPr>
        <sz val="10"/>
        <rFont val="細明體"/>
        <family val="3"/>
        <charset val="136"/>
      </rPr>
      <t>資料上傳匯入</t>
    </r>
    <r>
      <rPr>
        <sz val="10"/>
        <rFont val="Arial"/>
        <family val="2"/>
      </rPr>
      <t xml:space="preserve">
- cBioPortal
(</t>
    </r>
    <r>
      <rPr>
        <sz val="10"/>
        <rFont val="細明體"/>
        <family val="3"/>
        <charset val="136"/>
      </rPr>
      <t>可以不用從「基因資料」進去，直接拉到第一層選單比較方便</t>
    </r>
    <r>
      <rPr>
        <sz val="10"/>
        <rFont val="Arial"/>
        <family val="2"/>
      </rPr>
      <t>)</t>
    </r>
    <phoneticPr fontId="4" type="noConversion"/>
  </si>
  <si>
    <r>
      <rPr>
        <sz val="10"/>
        <rFont val="細明體"/>
        <family val="3"/>
        <charset val="136"/>
      </rPr>
      <t>「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報告瀏覽」的頁面</t>
    </r>
    <r>
      <rPr>
        <sz val="10"/>
        <rFont val="Arial"/>
        <family val="2"/>
      </rPr>
      <t xml:space="preserve">
</t>
    </r>
    <r>
      <rPr>
        <sz val="10"/>
        <rFont val="細明體"/>
        <family val="3"/>
        <charset val="136"/>
      </rPr>
      <t>紅框部份可以只留下</t>
    </r>
    <r>
      <rPr>
        <sz val="10"/>
        <rFont val="Arial"/>
        <family val="2"/>
      </rPr>
      <t>ReportNo, MPNo, ChartNo (</t>
    </r>
    <r>
      <rPr>
        <sz val="10"/>
        <rFont val="細明體"/>
        <family val="3"/>
        <charset val="136"/>
      </rPr>
      <t>即病歷號，</t>
    </r>
    <r>
      <rPr>
        <sz val="10"/>
        <rFont val="Arial"/>
        <family val="2"/>
      </rPr>
      <t xml:space="preserve">MEDICAL RECORD #) </t>
    </r>
    <r>
      <rPr>
        <sz val="10"/>
        <rFont val="細明體"/>
        <family val="3"/>
        <charset val="136"/>
      </rPr>
      <t>三個搜尋項目就好</t>
    </r>
    <r>
      <rPr>
        <sz val="10"/>
        <rFont val="Arial"/>
        <family val="2"/>
      </rPr>
      <t xml:space="preserve"> </t>
    </r>
    <phoneticPr fontId="4" type="noConversion"/>
  </si>
  <si>
    <r>
      <rPr>
        <sz val="10"/>
        <rFont val="細明體"/>
        <family val="3"/>
        <charset val="136"/>
      </rPr>
      <t>「資料查詢與統計」的頁面，希望可以分別使用底下的項目做交集搜尋</t>
    </r>
    <r>
      <rPr>
        <sz val="10"/>
        <rFont val="Arial"/>
        <family val="2"/>
      </rPr>
      <t>:
Diagnosis
NGS Assay (</t>
    </r>
    <r>
      <rPr>
        <sz val="10"/>
        <rFont val="細明體"/>
        <family val="3"/>
        <charset val="136"/>
      </rPr>
      <t>例如</t>
    </r>
    <r>
      <rPr>
        <sz val="10"/>
        <rFont val="Arial"/>
        <family val="2"/>
      </rPr>
      <t xml:space="preserve"> FoundationOne CDx, ACTOnco, Oncomine Focus </t>
    </r>
    <r>
      <rPr>
        <sz val="10"/>
        <rFont val="細明體"/>
        <family val="3"/>
        <charset val="136"/>
      </rPr>
      <t>等等</t>
    </r>
    <r>
      <rPr>
        <sz val="10"/>
        <rFont val="Arial"/>
        <family val="2"/>
      </rPr>
      <t xml:space="preserve">)
OrderingMD
Biomarker findings: </t>
    </r>
    <r>
      <rPr>
        <sz val="10"/>
        <rFont val="細明體"/>
        <family val="3"/>
        <charset val="136"/>
      </rPr>
      <t>搜尋條件包括</t>
    </r>
    <r>
      <rPr>
        <sz val="10"/>
        <rFont val="Arial"/>
        <family val="2"/>
      </rPr>
      <t xml:space="preserve"> Microsatellite status, Tumor Mutational Burden (range)
Short variants: </t>
    </r>
    <r>
      <rPr>
        <sz val="10"/>
        <rFont val="細明體"/>
        <family val="3"/>
        <charset val="136"/>
      </rPr>
      <t>搜尋條件包括</t>
    </r>
    <r>
      <rPr>
        <sz val="10"/>
        <rFont val="Arial"/>
        <family val="2"/>
      </rPr>
      <t xml:space="preserve"> Gene, Protein change, Amino acid change (</t>
    </r>
    <r>
      <rPr>
        <sz val="10"/>
        <rFont val="細明體"/>
        <family val="3"/>
        <charset val="136"/>
      </rPr>
      <t>即</t>
    </r>
    <r>
      <rPr>
        <sz val="10"/>
        <rFont val="Arial"/>
        <family val="2"/>
      </rPr>
      <t>cds_effect</t>
    </r>
    <r>
      <rPr>
        <sz val="10"/>
        <rFont val="細明體"/>
        <family val="3"/>
        <charset val="136"/>
      </rPr>
      <t>欄位</t>
    </r>
    <r>
      <rPr>
        <sz val="10"/>
        <rFont val="Arial"/>
        <family val="2"/>
      </rPr>
      <t xml:space="preserve">), Functional_effect 
Copy number alterations: </t>
    </r>
    <r>
      <rPr>
        <sz val="10"/>
        <rFont val="細明體"/>
        <family val="3"/>
        <charset val="136"/>
      </rPr>
      <t>搜尋包括</t>
    </r>
    <r>
      <rPr>
        <sz val="10"/>
        <rFont val="Arial"/>
        <family val="2"/>
      </rPr>
      <t xml:space="preserve"> Gene, type (loss/amplification)
Rearrangement: </t>
    </r>
    <r>
      <rPr>
        <sz val="10"/>
        <rFont val="細明體"/>
        <family val="3"/>
        <charset val="136"/>
      </rPr>
      <t>搜尋包括</t>
    </r>
    <r>
      <rPr>
        <sz val="10"/>
        <rFont val="Arial"/>
        <family val="2"/>
      </rPr>
      <t xml:space="preserve"> description, target gene, other gene
</t>
    </r>
    <r>
      <rPr>
        <sz val="10"/>
        <rFont val="細明體"/>
        <family val="3"/>
        <charset val="136"/>
      </rPr>
      <t>不需要</t>
    </r>
    <r>
      <rPr>
        <sz val="10"/>
        <rFont val="Arial"/>
        <family val="2"/>
      </rPr>
      <t xml:space="preserve"> ReportNo, MPNo, PatientName </t>
    </r>
    <r>
      <rPr>
        <sz val="10"/>
        <rFont val="細明體"/>
        <family val="3"/>
        <charset val="136"/>
      </rPr>
      <t>的搜尋欄位</t>
    </r>
    <phoneticPr fontId="4" type="noConversion"/>
  </si>
  <si>
    <r>
      <rPr>
        <sz val="10"/>
        <rFont val="細明體"/>
        <family val="3"/>
        <charset val="136"/>
      </rPr>
      <t>「資料查詢與統計」的頁面在查詢結果出來後，希望可以利用此按鈕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名稱可改成</t>
    </r>
    <r>
      <rPr>
        <sz val="10"/>
        <rFont val="Arial"/>
        <family val="2"/>
      </rPr>
      <t xml:space="preserve"> download result) </t>
    </r>
    <r>
      <rPr>
        <sz val="10"/>
        <rFont val="細明體"/>
        <family val="3"/>
        <charset val="136"/>
      </rPr>
      <t>來下載查詢的結果</t>
    </r>
    <phoneticPr fontId="4" type="noConversion"/>
  </si>
  <si>
    <r>
      <rPr>
        <sz val="10"/>
        <rFont val="細明體"/>
        <family val="3"/>
        <charset val="136"/>
      </rPr>
      <t>「資料查詢與統計」的頁面</t>
    </r>
    <r>
      <rPr>
        <sz val="10"/>
        <rFont val="Arial"/>
        <family val="2"/>
      </rPr>
      <t xml:space="preserve">
</t>
    </r>
    <r>
      <rPr>
        <sz val="10"/>
        <rFont val="細明體"/>
        <family val="3"/>
        <charset val="136"/>
      </rPr>
      <t>如果是使用</t>
    </r>
    <r>
      <rPr>
        <sz val="10"/>
        <rFont val="Arial"/>
        <family val="2"/>
      </rPr>
      <t xml:space="preserve"> Diagnosis, NGS Assay, OrderingMD </t>
    </r>
    <r>
      <rPr>
        <sz val="10"/>
        <rFont val="細明體"/>
        <family val="3"/>
        <charset val="136"/>
      </rPr>
      <t>來搜尋，可以用紅框的表格型式來呈現即可</t>
    </r>
    <r>
      <rPr>
        <sz val="10"/>
        <rFont val="Arial"/>
        <family val="2"/>
      </rPr>
      <t xml:space="preserve">
Download result</t>
    </r>
    <r>
      <rPr>
        <sz val="10"/>
        <rFont val="細明體"/>
        <family val="3"/>
        <charset val="136"/>
      </rPr>
      <t>也可以把紅框的表格內容匯出成</t>
    </r>
    <r>
      <rPr>
        <sz val="10"/>
        <rFont val="Arial"/>
        <family val="2"/>
      </rPr>
      <t>csv</t>
    </r>
    <r>
      <rPr>
        <sz val="10"/>
        <rFont val="細明體"/>
        <family val="3"/>
        <charset val="136"/>
      </rPr>
      <t>就好，</t>
    </r>
    <r>
      <rPr>
        <sz val="10"/>
        <rFont val="Arial"/>
        <family val="2"/>
      </rPr>
      <t>Report</t>
    </r>
    <r>
      <rPr>
        <sz val="10"/>
        <rFont val="細明體"/>
        <family val="3"/>
        <charset val="136"/>
      </rPr>
      <t>內容不用匯出</t>
    </r>
    <phoneticPr fontId="4" type="noConversion"/>
  </si>
  <si>
    <r>
      <rPr>
        <sz val="10"/>
        <rFont val="細明體"/>
        <family val="3"/>
        <charset val="136"/>
      </rPr>
      <t>「資料查詢與統計」的頁面</t>
    </r>
    <r>
      <rPr>
        <sz val="10"/>
        <rFont val="Arial"/>
        <family val="2"/>
      </rPr>
      <t xml:space="preserve">
</t>
    </r>
    <r>
      <rPr>
        <sz val="10"/>
        <rFont val="細明體"/>
        <family val="3"/>
        <charset val="136"/>
      </rPr>
      <t>如果是使用</t>
    </r>
    <r>
      <rPr>
        <sz val="10"/>
        <rFont val="Arial"/>
        <family val="2"/>
      </rPr>
      <t xml:space="preserve"> Biomarker </t>
    </r>
    <r>
      <rPr>
        <sz val="10"/>
        <rFont val="細明體"/>
        <family val="3"/>
        <charset val="136"/>
      </rPr>
      <t>來搜尋，可以用紅框的表格型式來呈現</t>
    </r>
    <r>
      <rPr>
        <sz val="10"/>
        <rFont val="Arial"/>
        <family val="2"/>
      </rPr>
      <t xml:space="preserve">
Download result</t>
    </r>
    <r>
      <rPr>
        <sz val="10"/>
        <rFont val="細明體"/>
        <family val="3"/>
        <charset val="136"/>
      </rPr>
      <t>也可以把紅框的表格內容匯出成</t>
    </r>
    <r>
      <rPr>
        <sz val="10"/>
        <rFont val="Arial"/>
        <family val="2"/>
      </rPr>
      <t>csv</t>
    </r>
    <r>
      <rPr>
        <sz val="10"/>
        <rFont val="細明體"/>
        <family val="3"/>
        <charset val="136"/>
      </rPr>
      <t>就好，</t>
    </r>
    <r>
      <rPr>
        <sz val="10"/>
        <rFont val="Arial"/>
        <family val="2"/>
      </rPr>
      <t>Report</t>
    </r>
    <r>
      <rPr>
        <sz val="10"/>
        <rFont val="細明體"/>
        <family val="3"/>
        <charset val="136"/>
      </rPr>
      <t>內容不用匯出</t>
    </r>
    <phoneticPr fontId="4" type="noConversion"/>
  </si>
  <si>
    <r>
      <rPr>
        <sz val="10"/>
        <rFont val="細明體"/>
        <family val="3"/>
        <charset val="136"/>
      </rPr>
      <t>「資料查詢與統計」的頁面</t>
    </r>
    <r>
      <rPr>
        <sz val="10"/>
        <rFont val="Arial"/>
        <family val="2"/>
      </rPr>
      <t xml:space="preserve">
</t>
    </r>
    <r>
      <rPr>
        <sz val="10"/>
        <rFont val="細明體"/>
        <family val="3"/>
        <charset val="136"/>
      </rPr>
      <t>如果是使用</t>
    </r>
    <r>
      <rPr>
        <sz val="10"/>
        <rFont val="Arial"/>
        <family val="2"/>
      </rPr>
      <t xml:space="preserve"> Short variants </t>
    </r>
    <r>
      <rPr>
        <sz val="10"/>
        <rFont val="細明體"/>
        <family val="3"/>
        <charset val="136"/>
      </rPr>
      <t>來搜尋，可以用紅框的表格型式來呈現</t>
    </r>
    <r>
      <rPr>
        <sz val="10"/>
        <rFont val="Arial"/>
        <family val="2"/>
      </rPr>
      <t xml:space="preserve">
Download result</t>
    </r>
    <r>
      <rPr>
        <sz val="10"/>
        <rFont val="細明體"/>
        <family val="3"/>
        <charset val="136"/>
      </rPr>
      <t>也可以把紅框的表格內容匯出成</t>
    </r>
    <r>
      <rPr>
        <sz val="10"/>
        <rFont val="Arial"/>
        <family val="2"/>
      </rPr>
      <t>csv</t>
    </r>
    <r>
      <rPr>
        <sz val="10"/>
        <rFont val="細明體"/>
        <family val="3"/>
        <charset val="136"/>
      </rPr>
      <t>就好，</t>
    </r>
    <r>
      <rPr>
        <sz val="10"/>
        <rFont val="Arial"/>
        <family val="2"/>
      </rPr>
      <t>Report</t>
    </r>
    <r>
      <rPr>
        <sz val="10"/>
        <rFont val="細明體"/>
        <family val="3"/>
        <charset val="136"/>
      </rPr>
      <t>內容不用匯出</t>
    </r>
    <phoneticPr fontId="4" type="noConversion"/>
  </si>
  <si>
    <r>
      <rPr>
        <sz val="10"/>
        <rFont val="細明體"/>
        <family val="3"/>
        <charset val="136"/>
      </rPr>
      <t>「資料查詢與統計」的頁面</t>
    </r>
    <r>
      <rPr>
        <sz val="10"/>
        <rFont val="Arial"/>
        <family val="2"/>
      </rPr>
      <t xml:space="preserve">
</t>
    </r>
    <r>
      <rPr>
        <sz val="10"/>
        <rFont val="細明體"/>
        <family val="3"/>
        <charset val="136"/>
      </rPr>
      <t>如果是使用</t>
    </r>
    <r>
      <rPr>
        <sz val="10"/>
        <rFont val="Arial"/>
        <family val="2"/>
      </rPr>
      <t xml:space="preserve"> Copy number alterations </t>
    </r>
    <r>
      <rPr>
        <sz val="10"/>
        <rFont val="細明體"/>
        <family val="3"/>
        <charset val="136"/>
      </rPr>
      <t>來搜尋，可以用紅框的表格型式來呈現</t>
    </r>
    <r>
      <rPr>
        <sz val="10"/>
        <rFont val="Arial"/>
        <family val="2"/>
      </rPr>
      <t xml:space="preserve">
Download result</t>
    </r>
    <r>
      <rPr>
        <sz val="10"/>
        <rFont val="細明體"/>
        <family val="3"/>
        <charset val="136"/>
      </rPr>
      <t>也可以把紅框的表格內容匯出成</t>
    </r>
    <r>
      <rPr>
        <sz val="10"/>
        <rFont val="Arial"/>
        <family val="2"/>
      </rPr>
      <t>csv</t>
    </r>
    <r>
      <rPr>
        <sz val="10"/>
        <rFont val="細明體"/>
        <family val="3"/>
        <charset val="136"/>
      </rPr>
      <t>就好，</t>
    </r>
    <r>
      <rPr>
        <sz val="10"/>
        <rFont val="Arial"/>
        <family val="2"/>
      </rPr>
      <t>Report</t>
    </r>
    <r>
      <rPr>
        <sz val="10"/>
        <rFont val="細明體"/>
        <family val="3"/>
        <charset val="136"/>
      </rPr>
      <t>內容不用匯出</t>
    </r>
    <phoneticPr fontId="4" type="noConversion"/>
  </si>
  <si>
    <r>
      <rPr>
        <sz val="8"/>
        <rFont val="細明體"/>
        <family val="2"/>
        <charset val="136"/>
      </rPr>
      <t>「資料查詢與統計」的頁面</t>
    </r>
    <r>
      <rPr>
        <sz val="8"/>
        <rFont val="Arial"/>
        <family val="2"/>
      </rPr>
      <t xml:space="preserve">
</t>
    </r>
    <r>
      <rPr>
        <sz val="8"/>
        <rFont val="細明體"/>
        <family val="2"/>
        <charset val="136"/>
      </rPr>
      <t>如果是使用</t>
    </r>
    <r>
      <rPr>
        <sz val="8"/>
        <rFont val="Arial"/>
        <family val="2"/>
      </rPr>
      <t xml:space="preserve"> Rearrangement </t>
    </r>
    <r>
      <rPr>
        <sz val="8"/>
        <rFont val="細明體"/>
        <family val="2"/>
        <charset val="136"/>
      </rPr>
      <t>來搜尋，可以用紅框的表格型式來呈現</t>
    </r>
    <r>
      <rPr>
        <sz val="8"/>
        <rFont val="Arial"/>
        <family val="2"/>
      </rPr>
      <t xml:space="preserve">
Download result</t>
    </r>
    <r>
      <rPr>
        <sz val="8"/>
        <rFont val="細明體"/>
        <family val="2"/>
        <charset val="136"/>
      </rPr>
      <t>也可以把紅框的表格內容匯出成</t>
    </r>
    <r>
      <rPr>
        <sz val="8"/>
        <rFont val="Arial"/>
        <family val="2"/>
      </rPr>
      <t>csv</t>
    </r>
    <r>
      <rPr>
        <sz val="8"/>
        <rFont val="細明體"/>
        <family val="2"/>
        <charset val="136"/>
      </rPr>
      <t>就好，</t>
    </r>
    <r>
      <rPr>
        <sz val="8"/>
        <rFont val="Arial"/>
        <family val="2"/>
      </rPr>
      <t>Report</t>
    </r>
    <r>
      <rPr>
        <sz val="8"/>
        <rFont val="細明體"/>
        <family val="2"/>
        <charset val="136"/>
      </rPr>
      <t>內容不用匯出</t>
    </r>
    <phoneticPr fontId="4" type="noConversion"/>
  </si>
  <si>
    <r>
      <t xml:space="preserve">id </t>
    </r>
    <r>
      <rPr>
        <sz val="8"/>
        <rFont val="細明體"/>
        <family val="2"/>
        <charset val="136"/>
      </rPr>
      <t>這一欄是不是應該從</t>
    </r>
    <r>
      <rPr>
        <sz val="8"/>
        <rFont val="Arial"/>
        <family val="2"/>
      </rPr>
      <t xml:space="preserve"> 1 </t>
    </r>
    <r>
      <rPr>
        <sz val="8"/>
        <rFont val="細明體"/>
        <family val="2"/>
        <charset val="136"/>
      </rPr>
      <t>開始</t>
    </r>
    <r>
      <rPr>
        <sz val="8"/>
        <rFont val="Arial"/>
        <family val="2"/>
      </rPr>
      <t>?</t>
    </r>
    <phoneticPr fontId="4" type="noConversion"/>
  </si>
  <si>
    <r>
      <rPr>
        <sz val="8"/>
        <rFont val="細明體"/>
        <family val="2"/>
        <charset val="136"/>
      </rPr>
      <t>希望可以讓管理者用</t>
    </r>
    <r>
      <rPr>
        <sz val="8"/>
        <rFont val="Arial"/>
        <family val="2"/>
      </rPr>
      <t xml:space="preserve"> Group </t>
    </r>
    <r>
      <rPr>
        <sz val="8"/>
        <rFont val="細明體"/>
        <family val="2"/>
        <charset val="136"/>
      </rPr>
      <t>的方式來管理，可以自行設定每位</t>
    </r>
    <r>
      <rPr>
        <sz val="8"/>
        <rFont val="Arial"/>
        <family val="2"/>
      </rPr>
      <t xml:space="preserve"> user </t>
    </r>
    <r>
      <rPr>
        <sz val="8"/>
        <rFont val="細明體"/>
        <family val="2"/>
        <charset val="136"/>
      </rPr>
      <t>所屬的</t>
    </r>
    <r>
      <rPr>
        <sz val="8"/>
        <rFont val="Arial"/>
        <family val="2"/>
      </rPr>
      <t xml:space="preserve"> Group
</t>
    </r>
    <r>
      <rPr>
        <sz val="8"/>
        <rFont val="細明體"/>
        <family val="2"/>
        <charset val="136"/>
      </rPr>
      <t>不同</t>
    </r>
    <r>
      <rPr>
        <sz val="8"/>
        <rFont val="Arial"/>
        <family val="2"/>
      </rPr>
      <t xml:space="preserve"> Group </t>
    </r>
    <r>
      <rPr>
        <sz val="8"/>
        <rFont val="細明體"/>
        <family val="2"/>
        <charset val="136"/>
      </rPr>
      <t>可由管理者來設定</t>
    </r>
    <r>
      <rPr>
        <sz val="8"/>
        <rFont val="Arial"/>
        <family val="2"/>
      </rPr>
      <t xml:space="preserve"> user </t>
    </r>
    <r>
      <rPr>
        <sz val="8"/>
        <rFont val="細明體"/>
        <family val="2"/>
        <charset val="136"/>
      </rPr>
      <t>瀏覽</t>
    </r>
    <r>
      <rPr>
        <sz val="8"/>
        <rFont val="Arial"/>
        <family val="2"/>
      </rPr>
      <t>/</t>
    </r>
    <r>
      <rPr>
        <sz val="8"/>
        <rFont val="細明體"/>
        <family val="2"/>
        <charset val="136"/>
      </rPr>
      <t>存取的案例範圍，例如</t>
    </r>
    <r>
      <rPr>
        <sz val="8"/>
        <rFont val="Arial"/>
        <family val="2"/>
      </rPr>
      <t xml:space="preserve">:
Group A </t>
    </r>
    <r>
      <rPr>
        <sz val="8"/>
        <rFont val="細明體"/>
        <family val="2"/>
        <charset val="136"/>
      </rPr>
      <t>只能瀏覽</t>
    </r>
    <r>
      <rPr>
        <sz val="8"/>
        <rFont val="Arial"/>
        <family val="2"/>
      </rPr>
      <t xml:space="preserve"> OrderingMD </t>
    </r>
    <r>
      <rPr>
        <sz val="8"/>
        <rFont val="細明體"/>
        <family val="2"/>
        <charset val="136"/>
      </rPr>
      <t>屬於某個範圍的內容</t>
    </r>
    <r>
      <rPr>
        <sz val="8"/>
        <rFont val="Arial"/>
        <family val="2"/>
      </rPr>
      <t xml:space="preserve"> (</t>
    </r>
    <r>
      <rPr>
        <sz val="8"/>
        <rFont val="細明體"/>
        <family val="2"/>
        <charset val="136"/>
      </rPr>
      <t>由管理者指定</t>
    </r>
    <r>
      <rPr>
        <sz val="8"/>
        <rFont val="Arial"/>
        <family val="2"/>
      </rPr>
      <t xml:space="preserve"> OrderingMD </t>
    </r>
    <r>
      <rPr>
        <sz val="8"/>
        <rFont val="細明體"/>
        <family val="2"/>
        <charset val="136"/>
      </rPr>
      <t>的條件，例如</t>
    </r>
    <r>
      <rPr>
        <sz val="8"/>
        <rFont val="Arial"/>
        <family val="2"/>
      </rPr>
      <t xml:space="preserve"> OrderingMD = </t>
    </r>
    <r>
      <rPr>
        <sz val="8"/>
        <rFont val="細明體"/>
        <family val="2"/>
        <charset val="136"/>
      </rPr>
      <t>王小明</t>
    </r>
    <r>
      <rPr>
        <sz val="8"/>
        <rFont val="Arial"/>
        <family val="2"/>
      </rPr>
      <t xml:space="preserve">)
Group B </t>
    </r>
    <r>
      <rPr>
        <sz val="8"/>
        <rFont val="細明體"/>
        <family val="2"/>
        <charset val="136"/>
      </rPr>
      <t>只能瀏覽</t>
    </r>
    <r>
      <rPr>
        <sz val="8"/>
        <rFont val="Arial"/>
        <family val="2"/>
      </rPr>
      <t xml:space="preserve"> MRN </t>
    </r>
    <r>
      <rPr>
        <sz val="8"/>
        <rFont val="細明體"/>
        <family val="2"/>
        <charset val="136"/>
      </rPr>
      <t>屬於某個範圍的內容</t>
    </r>
    <r>
      <rPr>
        <sz val="8"/>
        <rFont val="Arial"/>
        <family val="2"/>
      </rPr>
      <t xml:space="preserve"> (</t>
    </r>
    <r>
      <rPr>
        <sz val="8"/>
        <rFont val="細明體"/>
        <family val="2"/>
        <charset val="136"/>
      </rPr>
      <t>由管理者指定</t>
    </r>
    <r>
      <rPr>
        <sz val="8"/>
        <rFont val="Arial"/>
        <family val="2"/>
      </rPr>
      <t xml:space="preserve"> MRN </t>
    </r>
    <r>
      <rPr>
        <sz val="8"/>
        <rFont val="細明體"/>
        <family val="2"/>
        <charset val="136"/>
      </rPr>
      <t>的</t>
    </r>
    <r>
      <rPr>
        <sz val="8"/>
        <rFont val="Arial"/>
        <family val="2"/>
      </rPr>
      <t xml:space="preserve"> </t>
    </r>
    <r>
      <rPr>
        <sz val="8"/>
        <rFont val="細明體"/>
        <family val="2"/>
        <charset val="136"/>
      </rPr>
      <t>條件，例如</t>
    </r>
    <r>
      <rPr>
        <sz val="8"/>
        <rFont val="Arial"/>
        <family val="2"/>
      </rPr>
      <t xml:space="preserve"> MRN </t>
    </r>
    <r>
      <rPr>
        <sz val="8"/>
        <rFont val="細明體"/>
        <family val="2"/>
        <charset val="136"/>
      </rPr>
      <t>屬於</t>
    </r>
    <r>
      <rPr>
        <sz val="8"/>
        <rFont val="Arial"/>
        <family val="2"/>
      </rPr>
      <t xml:space="preserve">12345, 12356, 12572, or 12623)
</t>
    </r>
    <r>
      <rPr>
        <sz val="8"/>
        <rFont val="細明體"/>
        <family val="2"/>
        <charset val="136"/>
      </rPr>
      <t>不同</t>
    </r>
    <r>
      <rPr>
        <sz val="8"/>
        <rFont val="Arial"/>
        <family val="2"/>
      </rPr>
      <t xml:space="preserve"> Group </t>
    </r>
    <r>
      <rPr>
        <sz val="8"/>
        <rFont val="細明體"/>
        <family val="2"/>
        <charset val="136"/>
      </rPr>
      <t>可由管理者來設定</t>
    </r>
    <r>
      <rPr>
        <sz val="8"/>
        <rFont val="Arial"/>
        <family val="2"/>
      </rPr>
      <t xml:space="preserve"> user </t>
    </r>
    <r>
      <rPr>
        <sz val="8"/>
        <rFont val="細明體"/>
        <family val="2"/>
        <charset val="136"/>
      </rPr>
      <t>瀏覽</t>
    </r>
    <r>
      <rPr>
        <sz val="8"/>
        <rFont val="Arial"/>
        <family val="2"/>
      </rPr>
      <t>/</t>
    </r>
    <r>
      <rPr>
        <sz val="8"/>
        <rFont val="細明體"/>
        <family val="2"/>
        <charset val="136"/>
      </rPr>
      <t>存取的表格欄位，例如</t>
    </r>
    <r>
      <rPr>
        <sz val="8"/>
        <rFont val="Arial"/>
        <family val="2"/>
      </rPr>
      <t xml:space="preserve">:
Group C </t>
    </r>
    <r>
      <rPr>
        <sz val="8"/>
        <rFont val="細明體"/>
        <family val="2"/>
        <charset val="136"/>
      </rPr>
      <t>看不到表格中的</t>
    </r>
    <r>
      <rPr>
        <sz val="8"/>
        <rFont val="Arial"/>
        <family val="2"/>
      </rPr>
      <t xml:space="preserve"> MRN, </t>
    </r>
    <r>
      <rPr>
        <sz val="8"/>
        <rFont val="細明體"/>
        <family val="2"/>
        <charset val="136"/>
      </rPr>
      <t>病人姓名</t>
    </r>
    <r>
      <rPr>
        <sz val="8"/>
        <rFont val="Arial"/>
        <family val="2"/>
      </rPr>
      <t xml:space="preserve">, OrderingMD </t>
    </r>
    <r>
      <rPr>
        <sz val="8"/>
        <rFont val="細明體"/>
        <family val="2"/>
        <charset val="136"/>
      </rPr>
      <t>欄位</t>
    </r>
    <phoneticPr fontId="4" type="noConversion"/>
  </si>
  <si>
    <r>
      <rPr>
        <sz val="8"/>
        <rFont val="細明體"/>
        <family val="2"/>
        <charset val="136"/>
      </rPr>
      <t>透過</t>
    </r>
    <r>
      <rPr>
        <sz val="8"/>
        <rFont val="Arial"/>
        <family val="2"/>
      </rPr>
      <t>FHIR portal</t>
    </r>
    <r>
      <rPr>
        <sz val="8"/>
        <rFont val="細明體"/>
        <family val="2"/>
        <charset val="136"/>
      </rPr>
      <t>介面讓使用者上傳基因報告資料、原始檔以及</t>
    </r>
    <r>
      <rPr>
        <sz val="8"/>
        <rFont val="Arial"/>
        <family val="2"/>
      </rPr>
      <t>metadata</t>
    </r>
    <phoneticPr fontId="4" type="noConversion"/>
  </si>
  <si>
    <r>
      <rPr>
        <sz val="10"/>
        <rFont val="細明體"/>
        <family val="3"/>
        <charset val="136"/>
      </rPr>
      <t>上傳後系統自動將資料匯入</t>
    </r>
    <r>
      <rPr>
        <sz val="10"/>
        <rFont val="Arial"/>
        <family val="3"/>
        <charset val="136"/>
      </rPr>
      <t>cBioPortal</t>
    </r>
    <r>
      <rPr>
        <sz val="10"/>
        <rFont val="細明體"/>
        <family val="3"/>
        <charset val="136"/>
      </rPr>
      <t>及</t>
    </r>
    <r>
      <rPr>
        <sz val="10"/>
        <rFont val="Arial"/>
        <family val="3"/>
        <charset val="136"/>
      </rPr>
      <t>FHIR portal</t>
    </r>
    <r>
      <rPr>
        <sz val="10"/>
        <rFont val="細明體"/>
        <family val="3"/>
        <charset val="136"/>
      </rPr>
      <t>並更新資料庫</t>
    </r>
    <phoneticPr fontId="4" type="noConversion"/>
  </si>
  <si>
    <r>
      <rPr>
        <sz val="8"/>
        <rFont val="細明體"/>
        <family val="2"/>
        <charset val="136"/>
      </rPr>
      <t>新上傳的資料希望可以合併至系統內現有的資料內，而不需要在</t>
    </r>
    <r>
      <rPr>
        <sz val="8"/>
        <rFont val="Arial"/>
        <family val="2"/>
        <charset val="136"/>
      </rPr>
      <t xml:space="preserve"> cBioPortal </t>
    </r>
    <r>
      <rPr>
        <sz val="8"/>
        <rFont val="細明體"/>
        <family val="2"/>
        <charset val="136"/>
      </rPr>
      <t>建立新的</t>
    </r>
    <r>
      <rPr>
        <sz val="8"/>
        <rFont val="Arial"/>
        <family val="2"/>
        <charset val="136"/>
      </rPr>
      <t xml:space="preserve"> study</t>
    </r>
    <phoneticPr fontId="4" type="noConversion"/>
  </si>
  <si>
    <r>
      <t>Metadata (</t>
    </r>
    <r>
      <rPr>
        <sz val="8"/>
        <rFont val="細明體"/>
        <family val="2"/>
        <charset val="136"/>
      </rPr>
      <t>如</t>
    </r>
    <r>
      <rPr>
        <sz val="8"/>
        <rFont val="Arial"/>
        <family val="2"/>
      </rPr>
      <t xml:space="preserve">ReportNo, MPNo, MRN, </t>
    </r>
    <r>
      <rPr>
        <sz val="8"/>
        <rFont val="細明體"/>
        <family val="2"/>
        <charset val="136"/>
      </rPr>
      <t>病患姓名</t>
    </r>
    <r>
      <rPr>
        <sz val="8"/>
        <rFont val="Arial"/>
        <family val="2"/>
      </rPr>
      <t>, NGS Assay</t>
    </r>
    <r>
      <rPr>
        <sz val="8"/>
        <rFont val="細明體"/>
        <family val="2"/>
        <charset val="136"/>
      </rPr>
      <t>名稱</t>
    </r>
    <r>
      <rPr>
        <sz val="8"/>
        <rFont val="Arial"/>
        <family val="2"/>
      </rPr>
      <t>, Diagnosis</t>
    </r>
    <r>
      <rPr>
        <sz val="8"/>
        <rFont val="細明體"/>
        <family val="2"/>
        <charset val="136"/>
      </rPr>
      <t>等</t>
    </r>
    <r>
      <rPr>
        <sz val="8"/>
        <rFont val="Arial"/>
        <family val="2"/>
      </rPr>
      <t xml:space="preserve">) </t>
    </r>
    <r>
      <rPr>
        <sz val="8"/>
        <rFont val="細明體"/>
        <family val="2"/>
        <charset val="136"/>
      </rPr>
      <t>的上傳，希望可以用制式的</t>
    </r>
    <r>
      <rPr>
        <sz val="8"/>
        <rFont val="Arial"/>
        <family val="2"/>
      </rPr>
      <t xml:space="preserve"> Excel </t>
    </r>
    <r>
      <rPr>
        <sz val="8"/>
        <rFont val="細明體"/>
        <family val="2"/>
        <charset val="136"/>
      </rPr>
      <t>或是</t>
    </r>
    <r>
      <rPr>
        <sz val="8"/>
        <rFont val="Arial"/>
        <family val="2"/>
      </rPr>
      <t xml:space="preserve"> csv </t>
    </r>
    <r>
      <rPr>
        <sz val="8"/>
        <rFont val="細明體"/>
        <family val="2"/>
        <charset val="136"/>
      </rPr>
      <t>檔案的型式來上傳，這樣可以一次上傳一整批的</t>
    </r>
    <r>
      <rPr>
        <sz val="8"/>
        <rFont val="Arial"/>
        <family val="2"/>
      </rPr>
      <t xml:space="preserve"> metadata</t>
    </r>
    <r>
      <rPr>
        <sz val="8"/>
        <rFont val="細明體"/>
        <family val="2"/>
        <charset val="136"/>
      </rPr>
      <t>，對使用者來說會方便很多。</t>
    </r>
    <r>
      <rPr>
        <sz val="8"/>
        <rFont val="Arial"/>
        <family val="2"/>
      </rPr>
      <t>Excel/csv</t>
    </r>
    <r>
      <rPr>
        <sz val="8"/>
        <rFont val="細明體"/>
        <family val="2"/>
        <charset val="136"/>
      </rPr>
      <t>的欄位與格式可以再做進一步討論。</t>
    </r>
    <phoneticPr fontId="4" type="noConversion"/>
  </si>
  <si>
    <r>
      <rPr>
        <sz val="8"/>
        <rFont val="細明體"/>
        <family val="2"/>
        <charset val="136"/>
      </rPr>
      <t>希望能夠設計成「新上傳的</t>
    </r>
    <r>
      <rPr>
        <sz val="8"/>
        <rFont val="Arial"/>
        <family val="2"/>
        <charset val="136"/>
      </rPr>
      <t xml:space="preserve"> metadata </t>
    </r>
    <r>
      <rPr>
        <sz val="8"/>
        <rFont val="細明體"/>
        <family val="2"/>
        <charset val="136"/>
      </rPr>
      <t>可以蓋掉舊的</t>
    </r>
    <r>
      <rPr>
        <sz val="8"/>
        <rFont val="Arial"/>
        <family val="2"/>
        <charset val="136"/>
      </rPr>
      <t xml:space="preserve"> metadata</t>
    </r>
    <r>
      <rPr>
        <sz val="8"/>
        <rFont val="細明體"/>
        <family val="2"/>
        <charset val="136"/>
      </rPr>
      <t>」的作業方式，例如若新上傳的</t>
    </r>
    <r>
      <rPr>
        <sz val="8"/>
        <rFont val="Arial"/>
        <family val="2"/>
        <charset val="136"/>
      </rPr>
      <t xml:space="preserve"> metadata </t>
    </r>
    <r>
      <rPr>
        <sz val="8"/>
        <rFont val="細明體"/>
        <family val="2"/>
        <charset val="136"/>
      </rPr>
      <t>的</t>
    </r>
    <r>
      <rPr>
        <sz val="8"/>
        <rFont val="Arial"/>
        <family val="2"/>
        <charset val="136"/>
      </rPr>
      <t xml:space="preserve"> ReportNo/MPNo </t>
    </r>
    <r>
      <rPr>
        <sz val="8"/>
        <rFont val="細明體"/>
        <family val="2"/>
        <charset val="136"/>
      </rPr>
      <t>與系統內某一筆資料的</t>
    </r>
    <r>
      <rPr>
        <sz val="8"/>
        <rFont val="Arial"/>
        <family val="2"/>
        <charset val="136"/>
      </rPr>
      <t xml:space="preserve"> ReportNo/MPNo </t>
    </r>
    <r>
      <rPr>
        <sz val="8"/>
        <rFont val="細明體"/>
        <family val="2"/>
        <charset val="136"/>
      </rPr>
      <t>相同，則將系統內的</t>
    </r>
    <r>
      <rPr>
        <sz val="8"/>
        <rFont val="Arial"/>
        <family val="2"/>
        <charset val="136"/>
      </rPr>
      <t>metadata</t>
    </r>
    <r>
      <rPr>
        <sz val="8"/>
        <rFont val="細明體"/>
        <family val="2"/>
        <charset val="136"/>
      </rPr>
      <t>更新成新上傳的</t>
    </r>
    <r>
      <rPr>
        <sz val="8"/>
        <rFont val="Arial"/>
        <family val="2"/>
        <charset val="136"/>
      </rPr>
      <t>metadata</t>
    </r>
    <r>
      <rPr>
        <sz val="8"/>
        <rFont val="細明體"/>
        <family val="2"/>
        <charset val="136"/>
      </rPr>
      <t>。透過這個方法，就可以建立讓使用者更新</t>
    </r>
    <r>
      <rPr>
        <sz val="8"/>
        <rFont val="Arial"/>
        <family val="2"/>
        <charset val="136"/>
      </rPr>
      <t>/</t>
    </r>
    <r>
      <rPr>
        <sz val="8"/>
        <rFont val="細明體"/>
        <family val="2"/>
        <charset val="136"/>
      </rPr>
      <t>修改</t>
    </r>
    <r>
      <rPr>
        <sz val="8"/>
        <rFont val="Arial"/>
        <family val="2"/>
        <charset val="136"/>
      </rPr>
      <t>metadata</t>
    </r>
    <r>
      <rPr>
        <sz val="8"/>
        <rFont val="細明體"/>
        <family val="2"/>
        <charset val="136"/>
      </rPr>
      <t>的機制了。</t>
    </r>
    <phoneticPr fontId="4" type="noConversion"/>
  </si>
  <si>
    <t>References</t>
    <phoneticPr fontId="4" type="noConversion"/>
  </si>
  <si>
    <r>
      <t xml:space="preserve">References </t>
    </r>
    <r>
      <rPr>
        <sz val="8"/>
        <rFont val="細明體"/>
        <family val="2"/>
        <charset val="136"/>
      </rPr>
      <t>不顯示</t>
    </r>
    <phoneticPr fontId="4" type="noConversion"/>
  </si>
  <si>
    <t>Issue
Description</t>
    <phoneticPr fontId="4" type="noConversion"/>
  </si>
  <si>
    <r>
      <rPr>
        <sz val="8"/>
        <rFont val="Arial"/>
        <family val="2"/>
      </rPr>
      <t xml:space="preserve">Issue ID 29 </t>
    </r>
    <r>
      <rPr>
        <sz val="8"/>
        <rFont val="細明體"/>
        <family val="2"/>
        <charset val="136"/>
      </rPr>
      <t>另案追蹤</t>
    </r>
    <phoneticPr fontId="4" type="noConversion"/>
  </si>
  <si>
    <t>另案追蹤</t>
    <phoneticPr fontId="4" type="noConversion"/>
  </si>
  <si>
    <t>Issue</t>
    <phoneticPr fontId="4" type="noConversion"/>
  </si>
  <si>
    <t>Work In Progress</t>
    <phoneticPr fontId="4" type="noConversion"/>
  </si>
  <si>
    <r>
      <t xml:space="preserve">Issue ID 29 </t>
    </r>
    <r>
      <rPr>
        <sz val="8"/>
        <rFont val="細明體"/>
        <family val="2"/>
        <charset val="136"/>
      </rPr>
      <t>另案追蹤</t>
    </r>
    <phoneticPr fontId="4" type="noConversion"/>
  </si>
  <si>
    <r>
      <rPr>
        <sz val="8"/>
        <rFont val="Arial"/>
        <family val="2"/>
      </rPr>
      <t xml:space="preserve">Issue ID 37 </t>
    </r>
    <r>
      <rPr>
        <sz val="8"/>
        <rFont val="細明體"/>
        <family val="2"/>
        <charset val="136"/>
      </rPr>
      <t>另案追蹤</t>
    </r>
    <phoneticPr fontId="4" type="noConversion"/>
  </si>
  <si>
    <t>已說明</t>
    <phoneticPr fontId="23" type="noConversion"/>
  </si>
  <si>
    <r>
      <rPr>
        <sz val="8"/>
        <rFont val="Arial"/>
        <family val="2"/>
      </rPr>
      <t xml:space="preserve">Issue ID 39 </t>
    </r>
    <r>
      <rPr>
        <sz val="8"/>
        <rFont val="細明體"/>
        <family val="2"/>
        <charset val="136"/>
      </rPr>
      <t>另案追蹤</t>
    </r>
    <phoneticPr fontId="4" type="noConversion"/>
  </si>
  <si>
    <r>
      <t>id</t>
    </r>
    <r>
      <rPr>
        <sz val="8"/>
        <rFont val="細明體"/>
        <family val="2"/>
        <charset val="136"/>
      </rPr>
      <t>只為在資料庫有</t>
    </r>
    <r>
      <rPr>
        <sz val="8"/>
        <rFont val="Arial"/>
        <family val="2"/>
      </rPr>
      <t>key,</t>
    </r>
    <r>
      <rPr>
        <sz val="8"/>
        <rFont val="細明體"/>
        <family val="2"/>
        <charset val="136"/>
      </rPr>
      <t>可以查詢到紀錄，但資料庫資料匯錯時，刪除新增會從最後數字開始增加，所以不會由</t>
    </r>
    <r>
      <rPr>
        <sz val="8"/>
        <rFont val="Arial"/>
        <family val="2"/>
      </rPr>
      <t>1</t>
    </r>
    <r>
      <rPr>
        <sz val="8"/>
        <rFont val="細明體"/>
        <family val="2"/>
        <charset val="136"/>
      </rPr>
      <t>開始，不影響使用，已修正不顯示</t>
    </r>
    <phoneticPr fontId="4" type="noConversion"/>
  </si>
  <si>
    <t>北榮基因</t>
    <phoneticPr fontId="4" type="noConversion"/>
  </si>
  <si>
    <t>Sean</t>
    <phoneticPr fontId="4" type="noConversion"/>
  </si>
  <si>
    <t>處理中，進度如後說明</t>
    <phoneticPr fontId="4" type="noConversion"/>
  </si>
  <si>
    <t>從 Seqslab 的資料庫，經資料處理，到上傳 cBioPortal 的 ETL 自動化</t>
  </si>
  <si>
    <t>ISSUE MANAGEMENT LOG</t>
    <phoneticPr fontId="4" type="noConversion"/>
  </si>
  <si>
    <r>
      <t>Group</t>
    </r>
    <r>
      <rPr>
        <sz val="8"/>
        <rFont val="細明體"/>
        <family val="2"/>
        <charset val="136"/>
      </rPr>
      <t>無法達成功能，改以</t>
    </r>
    <r>
      <rPr>
        <sz val="8"/>
        <rFont val="Arial"/>
        <family val="2"/>
      </rPr>
      <t>User</t>
    </r>
    <phoneticPr fontId="4" type="noConversion"/>
  </si>
  <si>
    <r>
      <rPr>
        <sz val="8"/>
        <rFont val="細明體"/>
        <family val="2"/>
        <charset val="136"/>
      </rPr>
      <t>基因突變點</t>
    </r>
    <r>
      <rPr>
        <sz val="8"/>
        <rFont val="Arial"/>
        <family val="2"/>
      </rPr>
      <t xml:space="preserve"> parsing </t>
    </r>
    <r>
      <rPr>
        <sz val="8"/>
        <rFont val="細明體"/>
        <family val="2"/>
        <charset val="136"/>
      </rPr>
      <t>出來的值有誤，應移除括弧和特殊字元</t>
    </r>
    <phoneticPr fontId="4" type="noConversion"/>
  </si>
  <si>
    <r>
      <rPr>
        <sz val="8"/>
        <rFont val="細明體"/>
        <family val="2"/>
        <charset val="136"/>
      </rPr>
      <t>權限管理使用</t>
    </r>
    <r>
      <rPr>
        <sz val="8"/>
        <rFont val="Arial"/>
        <family val="2"/>
      </rPr>
      <t>execl</t>
    </r>
    <r>
      <rPr>
        <sz val="8"/>
        <rFont val="細明體"/>
        <family val="2"/>
        <charset val="136"/>
      </rPr>
      <t>或</t>
    </r>
    <r>
      <rPr>
        <sz val="8"/>
        <rFont val="Arial"/>
        <family val="2"/>
      </rPr>
      <t>csv</t>
    </r>
    <r>
      <rPr>
        <sz val="8"/>
        <rFont val="細明體"/>
        <family val="2"/>
        <charset val="136"/>
      </rPr>
      <t>更新控管</t>
    </r>
    <phoneticPr fontId="4" type="noConversion"/>
  </si>
  <si>
    <t>權限管理上傳頁面</t>
    <phoneticPr fontId="4" type="noConversion"/>
  </si>
  <si>
    <t>資料手動修正頁面</t>
    <phoneticPr fontId="4" type="noConversion"/>
  </si>
  <si>
    <r>
      <rPr>
        <sz val="8"/>
        <rFont val="細明體"/>
        <family val="2"/>
        <charset val="136"/>
      </rPr>
      <t>以</t>
    </r>
    <r>
      <rPr>
        <sz val="8"/>
        <rFont val="Arial"/>
        <family val="2"/>
      </rPr>
      <t xml:space="preserve">FHIR portal </t>
    </r>
    <r>
      <rPr>
        <sz val="8"/>
        <rFont val="細明體"/>
        <family val="2"/>
        <charset val="136"/>
      </rPr>
      <t>資料匯入</t>
    </r>
    <r>
      <rPr>
        <sz val="8"/>
        <rFont val="Arial"/>
        <family val="2"/>
      </rPr>
      <t>cbioportal</t>
    </r>
    <phoneticPr fontId="4" type="noConversion"/>
  </si>
  <si>
    <r>
      <rPr>
        <sz val="10"/>
        <rFont val="微軟正黑體"/>
        <family val="2"/>
        <charset val="136"/>
      </rPr>
      <t>案例</t>
    </r>
    <r>
      <rPr>
        <sz val="10"/>
        <rFont val="Arial"/>
        <family val="2"/>
      </rPr>
      <t>M111-10032</t>
    </r>
    <r>
      <rPr>
        <sz val="10"/>
        <rFont val="微軟正黑體"/>
        <family val="2"/>
        <charset val="136"/>
      </rPr>
      <t>的</t>
    </r>
    <r>
      <rPr>
        <sz val="10"/>
        <rFont val="Arial"/>
        <family val="2"/>
      </rPr>
      <t>rearrangement</t>
    </r>
    <r>
      <rPr>
        <sz val="10"/>
        <rFont val="微軟正黑體"/>
        <family val="2"/>
        <charset val="136"/>
      </rPr>
      <t xml:space="preserve">內容不應該是空的
</t>
    </r>
    <r>
      <rPr>
        <sz val="10"/>
        <rFont val="Arial"/>
        <family val="2"/>
      </rPr>
      <t>PDF</t>
    </r>
    <r>
      <rPr>
        <sz val="10"/>
        <rFont val="微軟正黑體"/>
        <family val="2"/>
        <charset val="136"/>
      </rPr>
      <t>和</t>
    </r>
    <r>
      <rPr>
        <sz val="10"/>
        <rFont val="Arial"/>
        <family val="2"/>
      </rPr>
      <t>xml</t>
    </r>
    <r>
      <rPr>
        <sz val="10"/>
        <rFont val="微軟正黑體"/>
        <family val="2"/>
        <charset val="136"/>
      </rPr>
      <t>裡面都有資料</t>
    </r>
    <phoneticPr fontId="23" type="noConversion"/>
  </si>
  <si>
    <r>
      <t>PDGFRA</t>
    </r>
    <r>
      <rPr>
        <sz val="10"/>
        <rFont val="微軟正黑體"/>
        <family val="2"/>
        <charset val="136"/>
      </rPr>
      <t>這一行為何是空白</t>
    </r>
    <r>
      <rPr>
        <sz val="10"/>
        <rFont val="Arial"/>
        <family val="2"/>
      </rPr>
      <t>?
PDF(</t>
    </r>
    <r>
      <rPr>
        <sz val="10"/>
        <rFont val="微軟正黑體"/>
        <family val="2"/>
        <charset val="136"/>
      </rPr>
      <t>如右上角截圖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是有資料的
此案號是</t>
    </r>
    <r>
      <rPr>
        <sz val="10"/>
        <rFont val="Arial"/>
        <family val="2"/>
      </rPr>
      <t xml:space="preserve"> M111-10001 </t>
    </r>
    <phoneticPr fontId="23" type="noConversion"/>
  </si>
  <si>
    <t>11.19.2) 報告瀏覽這個頁面一進來是空白的</t>
  </si>
  <si>
    <t>國靖</t>
  </si>
  <si>
    <t>11.19.4) Search 功能去掉</t>
  </si>
  <si>
    <t>11.19.5) PDF 連結 404 Not Found</t>
  </si>
  <si>
    <t>11.19.6) ReportID 不用顯示</t>
  </si>
  <si>
    <r>
      <t xml:space="preserve">11.19.8) </t>
    </r>
    <r>
      <rPr>
        <sz val="8"/>
        <rFont val="細明體"/>
        <family val="3"/>
        <charset val="136"/>
      </rPr>
      <t>只顯示</t>
    </r>
    <r>
      <rPr>
        <sz val="8"/>
        <rFont val="Arial"/>
        <family val="2"/>
        <charset val="136"/>
      </rPr>
      <t>(</t>
    </r>
    <r>
      <rPr>
        <sz val="8"/>
        <rFont val="細明體"/>
        <family val="3"/>
        <charset val="136"/>
      </rPr>
      <t>由上而下依序</t>
    </r>
    <r>
      <rPr>
        <sz val="8"/>
        <rFont val="Arial"/>
        <family val="2"/>
        <charset val="136"/>
      </rPr>
      <t xml:space="preserve">): Short variants / Copy number alterations / Rearrangement </t>
    </r>
  </si>
  <si>
    <r>
      <t xml:space="preserve">11.19.9) </t>
    </r>
    <r>
      <rPr>
        <sz val="8"/>
        <rFont val="細明體"/>
        <family val="3"/>
        <charset val="136"/>
      </rPr>
      <t>獨立</t>
    </r>
    <r>
      <rPr>
        <sz val="8"/>
        <rFont val="Arial"/>
        <family val="2"/>
        <charset val="136"/>
      </rPr>
      <t xml:space="preserve"> each row </t>
    </r>
    <r>
      <rPr>
        <sz val="8"/>
        <rFont val="細明體"/>
        <family val="3"/>
        <charset val="136"/>
      </rPr>
      <t>的</t>
    </r>
    <r>
      <rPr>
        <sz val="8"/>
        <rFont val="Arial"/>
        <family val="2"/>
        <charset val="136"/>
      </rPr>
      <t xml:space="preserve"> </t>
    </r>
    <r>
      <rPr>
        <sz val="8"/>
        <rFont val="細明體"/>
        <family val="3"/>
        <charset val="136"/>
      </rPr>
      <t>基因屬性</t>
    </r>
  </si>
  <si>
    <r>
      <t>11.19.11) parsing</t>
    </r>
    <r>
      <rPr>
        <sz val="8"/>
        <rFont val="細明體"/>
        <family val="3"/>
        <charset val="136"/>
      </rPr>
      <t>亂掉</t>
    </r>
    <r>
      <rPr>
        <sz val="8"/>
        <rFont val="Arial"/>
        <family val="2"/>
        <charset val="136"/>
      </rPr>
      <t>( M112-10037)</t>
    </r>
  </si>
  <si>
    <r>
      <t xml:space="preserve">11.19.13) </t>
    </r>
    <r>
      <rPr>
        <sz val="8"/>
        <rFont val="細明體"/>
        <family val="3"/>
        <charset val="136"/>
      </rPr>
      <t>參考「</t>
    </r>
    <r>
      <rPr>
        <sz val="8"/>
        <rFont val="Arial"/>
        <family val="2"/>
        <charset val="136"/>
      </rPr>
      <t>20231028_</t>
    </r>
    <r>
      <rPr>
        <sz val="8"/>
        <rFont val="細明體"/>
        <family val="3"/>
        <charset val="136"/>
      </rPr>
      <t>系統意見回饋</t>
    </r>
    <r>
      <rPr>
        <sz val="8"/>
        <rFont val="Arial"/>
        <family val="2"/>
        <charset val="136"/>
      </rPr>
      <t>_update.pptx</t>
    </r>
    <r>
      <rPr>
        <sz val="8"/>
        <rFont val="細明體"/>
        <family val="3"/>
        <charset val="136"/>
      </rPr>
      <t>」第</t>
    </r>
    <r>
      <rPr>
        <sz val="8"/>
        <rFont val="Arial"/>
        <family val="2"/>
        <charset val="136"/>
      </rPr>
      <t>7</t>
    </r>
    <r>
      <rPr>
        <sz val="8"/>
        <rFont val="細明體"/>
        <family val="3"/>
        <charset val="136"/>
      </rPr>
      <t>張投影片，表格只顯示</t>
    </r>
    <r>
      <rPr>
        <sz val="8"/>
        <rFont val="Arial"/>
        <family val="2"/>
        <charset val="136"/>
      </rPr>
      <t>EGFR</t>
    </r>
  </si>
  <si>
    <r>
      <t xml:space="preserve">11.19.14) Short variants </t>
    </r>
    <r>
      <rPr>
        <sz val="8"/>
        <rFont val="細明體"/>
        <family val="3"/>
        <charset val="136"/>
      </rPr>
      <t>呈現</t>
    </r>
    <r>
      <rPr>
        <sz val="8"/>
        <rFont val="Arial"/>
        <family val="2"/>
        <charset val="136"/>
      </rPr>
      <t xml:space="preserve">, </t>
    </r>
    <r>
      <rPr>
        <sz val="8"/>
        <rFont val="細明體"/>
        <family val="3"/>
        <charset val="136"/>
      </rPr>
      <t>參考</t>
    </r>
    <r>
      <rPr>
        <sz val="8"/>
        <rFont val="Arial"/>
        <family val="2"/>
        <charset val="136"/>
      </rPr>
      <t xml:space="preserve"> (11.19.15) </t>
    </r>
    <r>
      <rPr>
        <sz val="8"/>
        <rFont val="細明體"/>
        <family val="3"/>
        <charset val="136"/>
      </rPr>
      <t>說明</t>
    </r>
  </si>
  <si>
    <r>
      <t xml:space="preserve">11.19.16) CSV </t>
    </r>
    <r>
      <rPr>
        <sz val="8"/>
        <rFont val="細明體"/>
        <family val="3"/>
        <charset val="136"/>
      </rPr>
      <t>呈現規則</t>
    </r>
    <r>
      <rPr>
        <sz val="8"/>
        <rFont val="Arial"/>
        <family val="2"/>
        <charset val="136"/>
      </rPr>
      <t xml:space="preserve">, </t>
    </r>
    <r>
      <rPr>
        <sz val="8"/>
        <rFont val="細明體"/>
        <family val="3"/>
        <charset val="136"/>
      </rPr>
      <t>議題源自</t>
    </r>
    <r>
      <rPr>
        <sz val="8"/>
        <rFont val="Arial"/>
        <family val="2"/>
        <charset val="136"/>
      </rPr>
      <t xml:space="preserve"> (11.19.14)</t>
    </r>
  </si>
  <si>
    <t>11.19.7) rearrangment 沒作用</t>
    <phoneticPr fontId="4" type="noConversion"/>
  </si>
  <si>
    <t>11.19.3) Submit改 Search</t>
    <phoneticPr fontId="4" type="noConversion"/>
  </si>
  <si>
    <r>
      <t>11.19.10) parsing</t>
    </r>
    <r>
      <rPr>
        <sz val="8"/>
        <rFont val="細明體"/>
        <family val="3"/>
        <charset val="136"/>
      </rPr>
      <t>亂掉</t>
    </r>
    <r>
      <rPr>
        <sz val="8"/>
        <rFont val="Arial"/>
        <family val="2"/>
        <charset val="136"/>
      </rPr>
      <t>( M112-10037)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</si>
</sst>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;@"/>
    <numFmt numFmtId="177" formatCode="m/d;@"/>
    <numFmt numFmtId="178" formatCode="m&quot;月&quot;d&quot;日&quot;"/>
    <numFmt numFmtId="179" formatCode="0_ "/>
  </numFmts>
  <fonts count="33" x14ac:knownFonts="1">
    <font>
      <sz val="10"/>
      <name val="Arial"/>
    </font>
    <font>
      <sz val="11"/>
      <color theme="1"/>
      <name val="新細明體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4"/>
      <name val="新細明體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name val="細明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10"/>
      <name val="細明體"/>
      <family val="3"/>
      <charset val="136"/>
    </font>
    <font>
      <sz val="10"/>
      <name val="Arial"/>
      <family val="3"/>
      <charset val="136"/>
    </font>
    <font>
      <sz val="8"/>
      <name val="Arial"/>
      <family val="2"/>
      <charset val="136"/>
    </font>
    <font>
      <b/>
      <sz val="10"/>
      <name val="Arial"/>
      <family val="2"/>
    </font>
    <font>
      <sz val="10"/>
      <name val="細明體"/>
      <family val="2"/>
      <charset val="136"/>
    </font>
    <font>
      <sz val="8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76" fontId="6" fillId="0" borderId="1" xfId="0" applyNumberFormat="1" applyFont="1" applyBorder="1" applyAlignment="1">
      <alignment horizontal="center" vertical="top" wrapText="1"/>
    </xf>
    <xf numFmtId="176" fontId="6" fillId="0" borderId="1" xfId="0" applyNumberFormat="1" applyFont="1" applyBorder="1" applyAlignment="1">
      <alignment horizontal="center" vertical="top"/>
    </xf>
    <xf numFmtId="176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49" fontId="6" fillId="0" borderId="0" xfId="0" applyNumberFormat="1" applyFont="1" applyAlignment="1">
      <alignment wrapText="1"/>
    </xf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wrapText="1"/>
    </xf>
    <xf numFmtId="0" fontId="10" fillId="0" borderId="0" xfId="0" applyFont="1"/>
    <xf numFmtId="176" fontId="10" fillId="0" borderId="0" xfId="0" applyNumberFormat="1" applyFont="1" applyAlignment="1">
      <alignment horizontal="center"/>
    </xf>
    <xf numFmtId="0" fontId="11" fillId="0" borderId="0" xfId="0" applyFont="1"/>
    <xf numFmtId="49" fontId="11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4" fillId="0" borderId="0" xfId="0" applyFont="1"/>
    <xf numFmtId="0" fontId="15" fillId="0" borderId="0" xfId="0" applyFont="1"/>
    <xf numFmtId="0" fontId="17" fillId="0" borderId="0" xfId="1" applyFont="1" applyAlignment="1" applyProtection="1"/>
    <xf numFmtId="0" fontId="18" fillId="0" borderId="0" xfId="0" applyFont="1"/>
    <xf numFmtId="0" fontId="1" fillId="0" borderId="0" xfId="2"/>
    <xf numFmtId="0" fontId="17" fillId="0" borderId="0" xfId="1" applyFont="1" applyAlignment="1" applyProtection="1">
      <alignment vertical="center"/>
    </xf>
    <xf numFmtId="0" fontId="1" fillId="0" borderId="0" xfId="2" applyAlignment="1">
      <alignment vertical="center"/>
    </xf>
    <xf numFmtId="0" fontId="19" fillId="0" borderId="0" xfId="2" applyFont="1"/>
    <xf numFmtId="0" fontId="20" fillId="0" borderId="0" xfId="0" applyFont="1"/>
    <xf numFmtId="0" fontId="21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76" fontId="22" fillId="0" borderId="1" xfId="0" applyNumberFormat="1" applyFont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center" vertical="top" wrapText="1"/>
    </xf>
    <xf numFmtId="0" fontId="25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top" wrapText="1"/>
    </xf>
    <xf numFmtId="177" fontId="6" fillId="0" borderId="0" xfId="0" applyNumberFormat="1" applyFont="1" applyAlignment="1">
      <alignment horizontal="center"/>
    </xf>
    <xf numFmtId="177" fontId="6" fillId="0" borderId="1" xfId="0" applyNumberFormat="1" applyFont="1" applyBorder="1" applyAlignment="1">
      <alignment horizontal="center" vertical="top"/>
    </xf>
    <xf numFmtId="177" fontId="6" fillId="0" borderId="4" xfId="0" applyNumberFormat="1" applyFont="1" applyBorder="1" applyAlignment="1">
      <alignment horizontal="center" vertical="top"/>
    </xf>
    <xf numFmtId="177" fontId="0" fillId="0" borderId="0" xfId="0" applyNumberFormat="1"/>
    <xf numFmtId="0" fontId="4" fillId="0" borderId="5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wrapText="1"/>
    </xf>
    <xf numFmtId="176" fontId="4" fillId="0" borderId="4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horizontal="center" vertical="top"/>
    </xf>
    <xf numFmtId="0" fontId="7" fillId="0" borderId="5" xfId="0" applyFont="1" applyBorder="1" applyAlignment="1">
      <alignment vertical="top" wrapText="1"/>
    </xf>
    <xf numFmtId="178" fontId="4" fillId="0" borderId="1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/>
    </xf>
    <xf numFmtId="178" fontId="4" fillId="0" borderId="4" xfId="0" applyNumberFormat="1" applyFont="1" applyBorder="1" applyAlignment="1">
      <alignment horizontal="center" vertical="top"/>
    </xf>
    <xf numFmtId="0" fontId="29" fillId="0" borderId="4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vertical="center"/>
    </xf>
    <xf numFmtId="49" fontId="22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76" fontId="13" fillId="3" borderId="1" xfId="0" applyNumberFormat="1" applyFont="1" applyFill="1" applyBorder="1" applyAlignment="1">
      <alignment horizontal="center" vertical="center" wrapText="1"/>
    </xf>
    <xf numFmtId="177" fontId="13" fillId="3" borderId="1" xfId="0" applyNumberFormat="1" applyFont="1" applyFill="1" applyBorder="1" applyAlignment="1">
      <alignment horizontal="center" vertical="center" wrapText="1"/>
    </xf>
    <xf numFmtId="49" fontId="13" fillId="3" borderId="5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6" fillId="0" borderId="10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vertical="center"/>
    </xf>
    <xf numFmtId="49" fontId="8" fillId="0" borderId="13" xfId="0" applyNumberFormat="1" applyFont="1" applyBorder="1" applyAlignment="1">
      <alignment vertical="center"/>
    </xf>
    <xf numFmtId="49" fontId="30" fillId="2" borderId="14" xfId="0" applyNumberFormat="1" applyFont="1" applyFill="1" applyBorder="1" applyAlignment="1">
      <alignment vertical="center"/>
    </xf>
    <xf numFmtId="49" fontId="13" fillId="3" borderId="14" xfId="0" applyNumberFormat="1" applyFont="1" applyFill="1" applyBorder="1" applyAlignment="1">
      <alignment horizontal="center" vertical="center"/>
    </xf>
    <xf numFmtId="179" fontId="5" fillId="0" borderId="14" xfId="0" applyNumberFormat="1" applyFont="1" applyBorder="1" applyAlignment="1">
      <alignment horizontal="center" vertical="top"/>
    </xf>
    <xf numFmtId="179" fontId="5" fillId="0" borderId="15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0" fontId="4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176" fontId="32" fillId="0" borderId="1" xfId="0" applyNumberFormat="1" applyFont="1" applyBorder="1" applyAlignment="1">
      <alignment horizontal="center" vertical="top" wrapText="1"/>
    </xf>
  </cellXfs>
  <cellStyles count="3">
    <cellStyle name="Normal 2" xfId="2" xr:uid="{9E879BE1-11E8-4310-977B-A6952F9D3A9A}"/>
    <cellStyle name="一般" xfId="0" builtinId="0"/>
    <cellStyle name="超連結" xfId="1" builtinId="8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295275</xdr:colOff>
      <xdr:row>1</xdr:row>
      <xdr:rowOff>28575</xdr:rowOff>
    </xdr:to>
    <xdr:pic>
      <xdr:nvPicPr>
        <xdr:cNvPr id="4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16564</xdr:rowOff>
    </xdr:from>
    <xdr:to>
      <xdr:col>14</xdr:col>
      <xdr:colOff>2499272</xdr:colOff>
      <xdr:row>45</xdr:row>
      <xdr:rowOff>16564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6540F84-DA42-40ED-97E2-46D6CFF87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109" y="11943521"/>
          <a:ext cx="5008903" cy="488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4</xdr:col>
      <xdr:colOff>409575</xdr:colOff>
      <xdr:row>0</xdr:row>
      <xdr:rowOff>847725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keholdermap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risk/register-common-project-risks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50"/>
    <pageSetUpPr fitToPage="1"/>
  </sheetPr>
  <dimension ref="A1:AL103"/>
  <sheetViews>
    <sheetView showGridLines="0" tabSelected="1" zoomScale="115" zoomScaleNormal="115" workbookViewId="0">
      <selection activeCell="D64" sqref="D64"/>
    </sheetView>
  </sheetViews>
  <sheetFormatPr defaultRowHeight="12.75" x14ac:dyDescent="0.2"/>
  <cols>
    <col min="1" max="1" width="21.85546875" style="3" customWidth="1"/>
    <col min="2" max="2" width="12.7109375" style="4" bestFit="1" customWidth="1"/>
    <col min="3" max="3" width="7.7109375" style="4" bestFit="1" customWidth="1"/>
    <col min="4" max="4" width="41.5703125" style="14" customWidth="1"/>
    <col min="5" max="5" width="12.5703125" style="14" customWidth="1"/>
    <col min="6" max="6" width="12.7109375" style="14" customWidth="1"/>
    <col min="7" max="7" width="11.85546875" style="14" customWidth="1"/>
    <col min="8" max="8" width="18.140625" style="14" customWidth="1"/>
    <col min="9" max="9" width="9.140625" style="14" bestFit="1" customWidth="1"/>
    <col min="10" max="10" width="9.85546875" style="46" customWidth="1"/>
    <col min="11" max="11" width="8.28515625" style="10" customWidth="1"/>
    <col min="12" max="12" width="12.85546875" style="46" customWidth="1"/>
    <col min="13" max="13" width="28.140625" style="15" customWidth="1"/>
    <col min="14" max="14" width="9.42578125" style="20" bestFit="1" customWidth="1"/>
    <col min="15" max="15" width="39" style="18" customWidth="1"/>
    <col min="16" max="38" width="9.140625" style="19"/>
  </cols>
  <sheetData>
    <row r="1" spans="1:38" ht="62.25" customHeight="1" x14ac:dyDescent="0.25">
      <c r="A1" s="26"/>
    </row>
    <row r="2" spans="1:38" ht="11.25" customHeight="1" thickBot="1" x14ac:dyDescent="0.25"/>
    <row r="3" spans="1:38" s="16" customFormat="1" ht="27" customHeight="1" x14ac:dyDescent="0.2">
      <c r="A3" s="84" t="s">
        <v>110</v>
      </c>
      <c r="B3" s="89"/>
      <c r="C3" s="77"/>
      <c r="D3" s="78"/>
      <c r="E3" s="78"/>
      <c r="F3" s="78"/>
      <c r="G3" s="78"/>
      <c r="H3" s="78"/>
      <c r="I3" s="82" t="s">
        <v>99</v>
      </c>
      <c r="J3" s="82" t="s">
        <v>37</v>
      </c>
      <c r="K3" s="78"/>
      <c r="L3" s="78"/>
      <c r="M3" s="79"/>
    </row>
    <row r="4" spans="1:38" s="1" customFormat="1" ht="20.25" customHeight="1" x14ac:dyDescent="0.2">
      <c r="A4" s="85" t="s">
        <v>8</v>
      </c>
      <c r="B4" s="90"/>
      <c r="C4" s="62"/>
      <c r="D4" s="63" t="s">
        <v>106</v>
      </c>
      <c r="E4" s="64" t="s">
        <v>99</v>
      </c>
      <c r="F4" s="65">
        <f>COUNT(A8:A54)</f>
        <v>47</v>
      </c>
      <c r="G4" s="65"/>
      <c r="H4" s="66" t="s">
        <v>41</v>
      </c>
      <c r="I4" s="65">
        <f>COUNTIF(K8:K101,"=國靖")</f>
        <v>56</v>
      </c>
      <c r="J4" s="65">
        <f>COUNTIFS(B8:B101,"=Closed",K8:K101,"=國靖")</f>
        <v>51</v>
      </c>
      <c r="K4" s="83">
        <f>J4/I4</f>
        <v>0.9107142857142857</v>
      </c>
      <c r="L4" s="80"/>
      <c r="M4" s="81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 s="1" customFormat="1" ht="20.25" customHeight="1" x14ac:dyDescent="0.2">
      <c r="A5" s="85" t="s">
        <v>9</v>
      </c>
      <c r="B5" s="90"/>
      <c r="C5" s="62"/>
      <c r="D5" s="67" t="s">
        <v>107</v>
      </c>
      <c r="E5" s="64" t="s">
        <v>37</v>
      </c>
      <c r="F5" s="65">
        <f>COUNTIF(B8:B101,"=Closed")</f>
        <v>56</v>
      </c>
      <c r="G5" s="95">
        <f>F5/F4</f>
        <v>1.1914893617021276</v>
      </c>
      <c r="H5" s="68" t="s">
        <v>75</v>
      </c>
      <c r="I5" s="65">
        <f>COUNTIF(K8:K101,"=EVEN")</f>
        <v>2</v>
      </c>
      <c r="J5" s="65">
        <f>COUNTIFS(B8:B101,"=Closed",K8:K101,"=EVEN")</f>
        <v>2</v>
      </c>
      <c r="K5" s="83">
        <f>J5/I5</f>
        <v>1</v>
      </c>
      <c r="L5" s="80"/>
      <c r="M5" s="8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" customFormat="1" ht="21" customHeight="1" x14ac:dyDescent="0.2">
      <c r="A6" s="85" t="s">
        <v>12</v>
      </c>
      <c r="B6" s="90"/>
      <c r="C6" s="62"/>
      <c r="D6" s="69"/>
      <c r="E6" s="70" t="s">
        <v>100</v>
      </c>
      <c r="F6" s="65">
        <f>COUNTIF(B8:B101,"=Work In Progress")</f>
        <v>5</v>
      </c>
      <c r="G6" s="95">
        <f>F6/F4</f>
        <v>0.10638297872340426</v>
      </c>
      <c r="H6" s="96" t="s">
        <v>74</v>
      </c>
      <c r="I6" s="65">
        <f>COUNTIF(K8:K101,"=亞大基因")</f>
        <v>3</v>
      </c>
      <c r="J6" s="65">
        <f>COUNTIFS(B9:B102,"=Closed",K9:K102,"=亞大基因")</f>
        <v>3</v>
      </c>
      <c r="K6" s="83">
        <f>J6/I6</f>
        <v>1</v>
      </c>
      <c r="L6" s="80"/>
      <c r="M6" s="81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1:38" s="2" customFormat="1" ht="60" x14ac:dyDescent="0.2">
      <c r="A7" s="86" t="s">
        <v>0</v>
      </c>
      <c r="B7" s="91" t="s">
        <v>13</v>
      </c>
      <c r="C7" s="71" t="s">
        <v>1</v>
      </c>
      <c r="D7" s="72" t="s">
        <v>96</v>
      </c>
      <c r="E7" s="73" t="s">
        <v>16</v>
      </c>
      <c r="F7" s="74" t="s">
        <v>15</v>
      </c>
      <c r="G7" s="72" t="s">
        <v>38</v>
      </c>
      <c r="H7" s="72" t="s">
        <v>61</v>
      </c>
      <c r="I7" s="72" t="s">
        <v>14</v>
      </c>
      <c r="J7" s="75" t="s">
        <v>7</v>
      </c>
      <c r="K7" s="74" t="s">
        <v>39</v>
      </c>
      <c r="L7" s="75" t="s">
        <v>40</v>
      </c>
      <c r="M7" s="76" t="s">
        <v>17</v>
      </c>
    </row>
    <row r="8" spans="1:38" ht="27" hidden="1" x14ac:dyDescent="0.2">
      <c r="A8" s="87">
        <v>1</v>
      </c>
      <c r="B8" s="92" t="s">
        <v>10</v>
      </c>
      <c r="C8" s="5" t="s">
        <v>6</v>
      </c>
      <c r="D8" s="40" t="s">
        <v>73</v>
      </c>
      <c r="E8" s="11"/>
      <c r="F8" s="8"/>
      <c r="G8" s="7" t="s">
        <v>4</v>
      </c>
      <c r="H8" s="11" t="s">
        <v>54</v>
      </c>
      <c r="I8" s="43" t="s">
        <v>76</v>
      </c>
      <c r="J8" s="47">
        <v>45220</v>
      </c>
      <c r="K8" s="41" t="s">
        <v>41</v>
      </c>
      <c r="L8" s="47">
        <v>45226</v>
      </c>
      <c r="M8" s="56"/>
      <c r="N8" s="18"/>
      <c r="O8" s="19"/>
    </row>
    <row r="9" spans="1:38" hidden="1" x14ac:dyDescent="0.2">
      <c r="A9" s="87">
        <v>2</v>
      </c>
      <c r="B9" s="92" t="s">
        <v>10</v>
      </c>
      <c r="C9" s="55" t="s">
        <v>6</v>
      </c>
      <c r="D9" s="38" t="s">
        <v>42</v>
      </c>
      <c r="E9" s="11"/>
      <c r="F9" s="9"/>
      <c r="G9" s="7" t="s">
        <v>4</v>
      </c>
      <c r="H9" s="11" t="s">
        <v>54</v>
      </c>
      <c r="I9" s="38" t="s">
        <v>76</v>
      </c>
      <c r="J9" s="47">
        <v>45220</v>
      </c>
      <c r="K9" s="41" t="s">
        <v>41</v>
      </c>
      <c r="L9" s="47">
        <v>45226</v>
      </c>
      <c r="M9" s="56"/>
      <c r="N9" s="18"/>
      <c r="O9" s="19"/>
    </row>
    <row r="10" spans="1:38" ht="38.25" hidden="1" x14ac:dyDescent="0.2">
      <c r="A10" s="87">
        <v>3</v>
      </c>
      <c r="B10" s="93" t="s">
        <v>37</v>
      </c>
      <c r="C10" s="5" t="s">
        <v>6</v>
      </c>
      <c r="D10" s="39" t="s">
        <v>43</v>
      </c>
      <c r="E10" s="11"/>
      <c r="F10" s="9"/>
      <c r="G10" s="7" t="s">
        <v>4</v>
      </c>
      <c r="H10" s="11" t="s">
        <v>55</v>
      </c>
      <c r="I10" s="38" t="s">
        <v>76</v>
      </c>
      <c r="J10" s="47">
        <v>45220</v>
      </c>
      <c r="K10" s="41" t="s">
        <v>41</v>
      </c>
      <c r="L10" s="47">
        <v>45233</v>
      </c>
      <c r="M10" s="56"/>
      <c r="N10" s="18"/>
      <c r="O10" s="19"/>
    </row>
    <row r="11" spans="1:38" ht="25.5" hidden="1" x14ac:dyDescent="0.2">
      <c r="A11" s="87">
        <v>4</v>
      </c>
      <c r="B11" s="92" t="s">
        <v>10</v>
      </c>
      <c r="C11" s="5" t="s">
        <v>6</v>
      </c>
      <c r="D11" s="39" t="s">
        <v>44</v>
      </c>
      <c r="E11" s="11"/>
      <c r="F11" s="9"/>
      <c r="G11" s="7" t="s">
        <v>4</v>
      </c>
      <c r="H11" s="54"/>
      <c r="I11" s="38" t="s">
        <v>76</v>
      </c>
      <c r="J11" s="47">
        <v>45220</v>
      </c>
      <c r="K11" s="41" t="s">
        <v>41</v>
      </c>
      <c r="L11" s="47">
        <v>45226</v>
      </c>
      <c r="M11" s="56"/>
      <c r="N11" s="18"/>
      <c r="O11" s="19"/>
    </row>
    <row r="12" spans="1:38" ht="76.5" hidden="1" x14ac:dyDescent="0.2">
      <c r="A12" s="87">
        <v>5</v>
      </c>
      <c r="B12" s="92" t="s">
        <v>10</v>
      </c>
      <c r="C12" s="5" t="s">
        <v>6</v>
      </c>
      <c r="D12" s="39" t="s">
        <v>45</v>
      </c>
      <c r="E12" s="11"/>
      <c r="F12" s="9"/>
      <c r="G12" s="7" t="s">
        <v>4</v>
      </c>
      <c r="H12" s="11" t="s">
        <v>56</v>
      </c>
      <c r="I12" s="38" t="s">
        <v>76</v>
      </c>
      <c r="J12" s="47">
        <v>45220</v>
      </c>
      <c r="K12" s="41" t="s">
        <v>41</v>
      </c>
      <c r="L12" s="47">
        <v>45226</v>
      </c>
      <c r="M12" s="12"/>
      <c r="N12" s="18"/>
      <c r="O12" s="19"/>
    </row>
    <row r="13" spans="1:38" ht="63.75" hidden="1" x14ac:dyDescent="0.2">
      <c r="A13" s="87">
        <v>6</v>
      </c>
      <c r="B13" s="92" t="s">
        <v>10</v>
      </c>
      <c r="C13" s="5" t="s">
        <v>6</v>
      </c>
      <c r="D13" s="39" t="s">
        <v>46</v>
      </c>
      <c r="E13" s="11"/>
      <c r="F13" s="9"/>
      <c r="G13" s="7" t="s">
        <v>4</v>
      </c>
      <c r="H13" s="11" t="s">
        <v>57</v>
      </c>
      <c r="I13" s="38" t="s">
        <v>76</v>
      </c>
      <c r="J13" s="47">
        <v>45220</v>
      </c>
      <c r="K13" s="41" t="s">
        <v>41</v>
      </c>
      <c r="L13" s="47">
        <v>45233</v>
      </c>
      <c r="M13" s="12"/>
      <c r="N13" s="18"/>
      <c r="O13" s="19"/>
    </row>
    <row r="14" spans="1:38" ht="25.5" hidden="1" x14ac:dyDescent="0.2">
      <c r="A14" s="87">
        <v>7</v>
      </c>
      <c r="B14" s="92" t="s">
        <v>10</v>
      </c>
      <c r="C14" s="5" t="s">
        <v>6</v>
      </c>
      <c r="D14" s="39" t="s">
        <v>47</v>
      </c>
      <c r="E14" s="11"/>
      <c r="F14" s="9"/>
      <c r="G14" s="7" t="s">
        <v>4</v>
      </c>
      <c r="H14" s="11" t="s">
        <v>58</v>
      </c>
      <c r="I14" s="38" t="s">
        <v>76</v>
      </c>
      <c r="J14" s="47">
        <v>45220</v>
      </c>
      <c r="K14" s="41" t="s">
        <v>41</v>
      </c>
      <c r="L14" s="47">
        <v>45233</v>
      </c>
      <c r="M14" s="12"/>
      <c r="N14" s="18"/>
      <c r="O14" s="19"/>
    </row>
    <row r="15" spans="1:38" ht="76.5" hidden="1" x14ac:dyDescent="0.2">
      <c r="A15" s="87">
        <v>8</v>
      </c>
      <c r="B15" s="92" t="s">
        <v>10</v>
      </c>
      <c r="C15" s="5" t="s">
        <v>6</v>
      </c>
      <c r="D15" s="39" t="s">
        <v>62</v>
      </c>
      <c r="E15" s="11"/>
      <c r="F15" s="9"/>
      <c r="G15" s="7" t="s">
        <v>4</v>
      </c>
      <c r="H15" s="52"/>
      <c r="I15" s="38" t="s">
        <v>76</v>
      </c>
      <c r="J15" s="47">
        <v>45220</v>
      </c>
      <c r="K15" s="41" t="s">
        <v>41</v>
      </c>
      <c r="L15" s="47">
        <v>45226</v>
      </c>
      <c r="M15" s="12"/>
      <c r="N15" s="18"/>
      <c r="O15" s="19"/>
    </row>
    <row r="16" spans="1:38" ht="114.75" hidden="1" x14ac:dyDescent="0.2">
      <c r="A16" s="87">
        <v>9</v>
      </c>
      <c r="B16" s="93" t="s">
        <v>10</v>
      </c>
      <c r="C16" s="5" t="s">
        <v>6</v>
      </c>
      <c r="D16" s="39" t="s">
        <v>63</v>
      </c>
      <c r="E16" s="11"/>
      <c r="F16" s="9"/>
      <c r="G16" s="7" t="s">
        <v>4</v>
      </c>
      <c r="H16" s="11" t="s">
        <v>53</v>
      </c>
      <c r="I16" s="38" t="s">
        <v>76</v>
      </c>
      <c r="J16" s="47">
        <v>45220</v>
      </c>
      <c r="K16" s="41" t="s">
        <v>41</v>
      </c>
      <c r="L16" s="47">
        <v>45226</v>
      </c>
      <c r="M16" s="12"/>
      <c r="N16" s="18"/>
      <c r="O16" s="19"/>
    </row>
    <row r="17" spans="1:15" hidden="1" x14ac:dyDescent="0.2">
      <c r="A17" s="87">
        <v>10</v>
      </c>
      <c r="B17" s="92" t="s">
        <v>10</v>
      </c>
      <c r="C17" s="5" t="s">
        <v>6</v>
      </c>
      <c r="D17" s="38" t="s">
        <v>48</v>
      </c>
      <c r="E17" s="11"/>
      <c r="F17" s="9"/>
      <c r="G17" s="7" t="s">
        <v>4</v>
      </c>
      <c r="H17" s="36" t="s">
        <v>94</v>
      </c>
      <c r="I17" s="38" t="s">
        <v>77</v>
      </c>
      <c r="J17" s="47">
        <v>45220</v>
      </c>
      <c r="K17" s="41" t="s">
        <v>41</v>
      </c>
      <c r="L17" s="47">
        <v>45226</v>
      </c>
      <c r="M17" s="50" t="s">
        <v>95</v>
      </c>
      <c r="N17" s="18"/>
      <c r="O17" s="19"/>
    </row>
    <row r="18" spans="1:15" ht="40.5" hidden="1" x14ac:dyDescent="0.2">
      <c r="A18" s="87">
        <v>11</v>
      </c>
      <c r="B18" s="92" t="s">
        <v>10</v>
      </c>
      <c r="C18" s="5" t="s">
        <v>6</v>
      </c>
      <c r="D18" s="39" t="s">
        <v>118</v>
      </c>
      <c r="E18" s="11"/>
      <c r="F18" s="9"/>
      <c r="G18" s="7" t="s">
        <v>4</v>
      </c>
      <c r="H18" s="11" t="s">
        <v>57</v>
      </c>
      <c r="I18" s="38"/>
      <c r="J18" s="47">
        <v>45220</v>
      </c>
      <c r="K18" s="41" t="s">
        <v>41</v>
      </c>
      <c r="L18" s="47">
        <v>45244</v>
      </c>
      <c r="M18" s="12"/>
      <c r="N18" s="18"/>
      <c r="O18" s="19"/>
    </row>
    <row r="19" spans="1:15" ht="40.5" hidden="1" x14ac:dyDescent="0.2">
      <c r="A19" s="87">
        <v>12</v>
      </c>
      <c r="B19" s="92" t="s">
        <v>10</v>
      </c>
      <c r="C19" s="5" t="s">
        <v>6</v>
      </c>
      <c r="D19" s="40" t="s">
        <v>117</v>
      </c>
      <c r="E19" s="11"/>
      <c r="F19" s="9"/>
      <c r="G19" s="7" t="s">
        <v>4</v>
      </c>
      <c r="H19" s="11" t="s">
        <v>59</v>
      </c>
      <c r="I19" s="38"/>
      <c r="J19" s="47">
        <v>45220</v>
      </c>
      <c r="K19" s="41" t="s">
        <v>41</v>
      </c>
      <c r="L19" s="47">
        <v>45244</v>
      </c>
      <c r="M19" s="12"/>
      <c r="N19" s="18"/>
      <c r="O19" s="19"/>
    </row>
    <row r="20" spans="1:15" hidden="1" x14ac:dyDescent="0.2">
      <c r="A20" s="87">
        <v>13</v>
      </c>
      <c r="B20" s="92" t="s">
        <v>10</v>
      </c>
      <c r="C20" s="5" t="s">
        <v>6</v>
      </c>
      <c r="D20" s="39" t="s">
        <v>49</v>
      </c>
      <c r="E20" s="11"/>
      <c r="F20" s="9"/>
      <c r="G20" s="7" t="s">
        <v>4</v>
      </c>
      <c r="H20" s="11" t="s">
        <v>60</v>
      </c>
      <c r="I20" s="38" t="s">
        <v>77</v>
      </c>
      <c r="J20" s="47">
        <v>45220</v>
      </c>
      <c r="K20" s="41" t="s">
        <v>41</v>
      </c>
      <c r="L20" s="47">
        <v>45233</v>
      </c>
      <c r="M20" s="12"/>
      <c r="N20" s="18"/>
      <c r="O20" s="19"/>
    </row>
    <row r="21" spans="1:15" hidden="1" x14ac:dyDescent="0.2">
      <c r="A21" s="87">
        <v>14</v>
      </c>
      <c r="B21" s="92" t="s">
        <v>10</v>
      </c>
      <c r="C21" s="5" t="s">
        <v>6</v>
      </c>
      <c r="D21" s="39" t="s">
        <v>64</v>
      </c>
      <c r="E21" s="11"/>
      <c r="F21" s="9"/>
      <c r="G21" s="7" t="s">
        <v>4</v>
      </c>
      <c r="H21" s="36" t="s">
        <v>101</v>
      </c>
      <c r="I21" s="51" t="s">
        <v>98</v>
      </c>
      <c r="J21" s="47">
        <v>45220</v>
      </c>
      <c r="K21" s="41" t="s">
        <v>41</v>
      </c>
      <c r="L21" s="47">
        <v>45233</v>
      </c>
      <c r="M21" s="12"/>
      <c r="N21" s="18"/>
      <c r="O21" s="19"/>
    </row>
    <row r="22" spans="1:15" hidden="1" x14ac:dyDescent="0.2">
      <c r="A22" s="87">
        <v>15</v>
      </c>
      <c r="B22" s="92" t="s">
        <v>10</v>
      </c>
      <c r="C22" s="5" t="s">
        <v>6</v>
      </c>
      <c r="D22" s="39" t="s">
        <v>65</v>
      </c>
      <c r="E22" s="11"/>
      <c r="F22" s="9"/>
      <c r="G22" s="7" t="s">
        <v>4</v>
      </c>
      <c r="H22" s="45" t="s">
        <v>97</v>
      </c>
      <c r="I22" s="51" t="s">
        <v>98</v>
      </c>
      <c r="J22" s="47">
        <v>45220</v>
      </c>
      <c r="K22" s="41" t="s">
        <v>41</v>
      </c>
      <c r="L22" s="47">
        <v>45233</v>
      </c>
      <c r="M22" s="12"/>
      <c r="N22" s="18"/>
      <c r="O22" s="19"/>
    </row>
    <row r="23" spans="1:15" hidden="1" x14ac:dyDescent="0.2">
      <c r="A23" s="87">
        <v>16</v>
      </c>
      <c r="B23" s="92" t="s">
        <v>10</v>
      </c>
      <c r="C23" s="5" t="s">
        <v>6</v>
      </c>
      <c r="D23" s="39" t="s">
        <v>66</v>
      </c>
      <c r="E23" s="11"/>
      <c r="F23" s="9"/>
      <c r="G23" s="7" t="s">
        <v>4</v>
      </c>
      <c r="H23" s="45" t="s">
        <v>97</v>
      </c>
      <c r="I23" s="51" t="s">
        <v>98</v>
      </c>
      <c r="J23" s="47">
        <v>45220</v>
      </c>
      <c r="K23" s="41" t="s">
        <v>41</v>
      </c>
      <c r="L23" s="47">
        <v>45233</v>
      </c>
      <c r="M23" s="12"/>
      <c r="N23" s="18"/>
      <c r="O23" s="19"/>
    </row>
    <row r="24" spans="1:15" ht="25.5" hidden="1" x14ac:dyDescent="0.2">
      <c r="A24" s="87">
        <v>17</v>
      </c>
      <c r="B24" s="92" t="s">
        <v>10</v>
      </c>
      <c r="C24" s="5" t="s">
        <v>6</v>
      </c>
      <c r="D24" s="39" t="s">
        <v>67</v>
      </c>
      <c r="E24" s="11"/>
      <c r="F24" s="9"/>
      <c r="G24" s="7" t="s">
        <v>4</v>
      </c>
      <c r="H24" s="45"/>
      <c r="I24" s="38" t="s">
        <v>76</v>
      </c>
      <c r="J24" s="47">
        <v>45220</v>
      </c>
      <c r="K24" s="42" t="s">
        <v>75</v>
      </c>
      <c r="L24" s="47">
        <v>45226</v>
      </c>
      <c r="M24" s="12"/>
      <c r="N24" s="18"/>
      <c r="O24" s="19"/>
    </row>
    <row r="25" spans="1:15" hidden="1" x14ac:dyDescent="0.2">
      <c r="A25" s="87">
        <v>18</v>
      </c>
      <c r="B25" s="92" t="s">
        <v>10</v>
      </c>
      <c r="C25" s="5" t="s">
        <v>6</v>
      </c>
      <c r="D25" s="39" t="s">
        <v>68</v>
      </c>
      <c r="E25" s="11"/>
      <c r="F25" s="9"/>
      <c r="G25" s="7" t="s">
        <v>4</v>
      </c>
      <c r="H25" s="11"/>
      <c r="I25" s="41" t="s">
        <v>74</v>
      </c>
      <c r="J25" s="47">
        <v>45220</v>
      </c>
      <c r="K25" s="41" t="s">
        <v>41</v>
      </c>
      <c r="L25" s="47">
        <v>45226</v>
      </c>
      <c r="M25" s="12"/>
      <c r="N25" s="18"/>
      <c r="O25" s="19"/>
    </row>
    <row r="26" spans="1:15" hidden="1" x14ac:dyDescent="0.2">
      <c r="A26" s="87">
        <v>19</v>
      </c>
      <c r="B26" s="92" t="s">
        <v>10</v>
      </c>
      <c r="C26" s="5" t="s">
        <v>6</v>
      </c>
      <c r="D26" s="39" t="s">
        <v>68</v>
      </c>
      <c r="E26" s="11"/>
      <c r="F26" s="9"/>
      <c r="G26" s="7" t="s">
        <v>4</v>
      </c>
      <c r="H26" s="11"/>
      <c r="I26" s="41" t="s">
        <v>74</v>
      </c>
      <c r="J26" s="47">
        <v>45220</v>
      </c>
      <c r="K26" s="41" t="s">
        <v>41</v>
      </c>
      <c r="L26" s="47">
        <v>45226</v>
      </c>
      <c r="M26" s="12"/>
      <c r="N26" s="18"/>
      <c r="O26" s="19"/>
    </row>
    <row r="27" spans="1:15" ht="51" hidden="1" x14ac:dyDescent="0.2">
      <c r="A27" s="87">
        <v>20</v>
      </c>
      <c r="B27" s="92" t="s">
        <v>10</v>
      </c>
      <c r="C27" s="5" t="s">
        <v>6</v>
      </c>
      <c r="D27" s="39" t="s">
        <v>69</v>
      </c>
      <c r="E27" s="11"/>
      <c r="F27" s="9"/>
      <c r="G27" s="7" t="s">
        <v>4</v>
      </c>
      <c r="H27" s="11"/>
      <c r="I27" s="41" t="s">
        <v>74</v>
      </c>
      <c r="J27" s="47">
        <v>45220</v>
      </c>
      <c r="K27" s="41" t="s">
        <v>41</v>
      </c>
      <c r="L27" s="47">
        <v>45226</v>
      </c>
      <c r="M27" s="12"/>
      <c r="N27" s="18"/>
      <c r="O27" s="19"/>
    </row>
    <row r="28" spans="1:15" ht="13.5" hidden="1" x14ac:dyDescent="0.2">
      <c r="A28" s="87">
        <v>21</v>
      </c>
      <c r="B28" s="92" t="s">
        <v>10</v>
      </c>
      <c r="C28" s="5" t="s">
        <v>6</v>
      </c>
      <c r="D28" s="39" t="s">
        <v>70</v>
      </c>
      <c r="E28" s="11"/>
      <c r="F28" s="9"/>
      <c r="G28" s="7" t="s">
        <v>4</v>
      </c>
      <c r="H28" s="11"/>
      <c r="I28" s="43" t="s">
        <v>103</v>
      </c>
      <c r="J28" s="47">
        <v>45220</v>
      </c>
      <c r="K28" s="41" t="s">
        <v>41</v>
      </c>
      <c r="L28" s="47">
        <v>45226</v>
      </c>
      <c r="M28" s="12"/>
      <c r="N28" s="18"/>
      <c r="O28" s="19"/>
    </row>
    <row r="29" spans="1:15" ht="38.25" x14ac:dyDescent="0.2">
      <c r="A29" s="87">
        <v>22</v>
      </c>
      <c r="B29" s="92" t="s">
        <v>5</v>
      </c>
      <c r="C29" s="5" t="s">
        <v>3</v>
      </c>
      <c r="D29" s="39" t="s">
        <v>71</v>
      </c>
      <c r="E29" s="11"/>
      <c r="F29" s="9"/>
      <c r="G29" s="7" t="s">
        <v>4</v>
      </c>
      <c r="H29" s="51" t="s">
        <v>108</v>
      </c>
      <c r="I29" s="11"/>
      <c r="J29" s="47">
        <v>45220</v>
      </c>
      <c r="K29" s="41" t="s">
        <v>41</v>
      </c>
      <c r="L29" s="47">
        <v>45282</v>
      </c>
      <c r="M29" s="12"/>
      <c r="N29" s="18"/>
      <c r="O29" s="19"/>
    </row>
    <row r="30" spans="1:15" ht="38.25" hidden="1" x14ac:dyDescent="0.2">
      <c r="A30" s="87">
        <v>23</v>
      </c>
      <c r="B30" s="92" t="s">
        <v>10</v>
      </c>
      <c r="C30" s="5" t="s">
        <v>6</v>
      </c>
      <c r="D30" s="39" t="s">
        <v>72</v>
      </c>
      <c r="E30" s="11"/>
      <c r="F30" s="9"/>
      <c r="G30" s="7" t="s">
        <v>4</v>
      </c>
      <c r="H30" s="45" t="s">
        <v>104</v>
      </c>
      <c r="I30" s="51" t="s">
        <v>98</v>
      </c>
      <c r="J30" s="47">
        <v>45220</v>
      </c>
      <c r="K30" s="41" t="s">
        <v>41</v>
      </c>
      <c r="L30" s="47">
        <v>45226</v>
      </c>
      <c r="M30" s="12"/>
      <c r="N30" s="18"/>
      <c r="O30" s="19"/>
    </row>
    <row r="31" spans="1:15" hidden="1" x14ac:dyDescent="0.2">
      <c r="A31" s="87">
        <v>24</v>
      </c>
      <c r="B31" s="92" t="s">
        <v>10</v>
      </c>
      <c r="C31" s="5" t="s">
        <v>6</v>
      </c>
      <c r="D31" s="39" t="s">
        <v>50</v>
      </c>
      <c r="E31" s="11"/>
      <c r="F31" s="9"/>
      <c r="G31" s="7" t="s">
        <v>4</v>
      </c>
      <c r="H31" s="45" t="s">
        <v>102</v>
      </c>
      <c r="I31" s="51" t="s">
        <v>98</v>
      </c>
      <c r="J31" s="47">
        <v>45220</v>
      </c>
      <c r="K31" s="41" t="s">
        <v>41</v>
      </c>
      <c r="L31" s="47">
        <v>45233</v>
      </c>
      <c r="M31" s="12"/>
      <c r="N31" s="18"/>
      <c r="O31" s="19"/>
    </row>
    <row r="32" spans="1:15" hidden="1" x14ac:dyDescent="0.2">
      <c r="A32" s="87">
        <v>25</v>
      </c>
      <c r="B32" s="92" t="s">
        <v>10</v>
      </c>
      <c r="C32" s="5" t="s">
        <v>6</v>
      </c>
      <c r="D32" s="39" t="s">
        <v>51</v>
      </c>
      <c r="E32" s="11"/>
      <c r="F32" s="9"/>
      <c r="G32" s="7" t="s">
        <v>4</v>
      </c>
      <c r="H32" s="45" t="s">
        <v>97</v>
      </c>
      <c r="I32" s="51" t="s">
        <v>98</v>
      </c>
      <c r="J32" s="47">
        <v>45220</v>
      </c>
      <c r="K32" s="41" t="s">
        <v>41</v>
      </c>
      <c r="L32" s="47">
        <v>45233</v>
      </c>
      <c r="M32" s="12"/>
      <c r="N32" s="18"/>
      <c r="O32" s="19"/>
    </row>
    <row r="33" spans="1:15" hidden="1" x14ac:dyDescent="0.2">
      <c r="A33" s="87">
        <v>26</v>
      </c>
      <c r="B33" s="92" t="s">
        <v>10</v>
      </c>
      <c r="C33" s="5" t="s">
        <v>6</v>
      </c>
      <c r="D33" s="38" t="s">
        <v>52</v>
      </c>
      <c r="E33" s="11"/>
      <c r="F33" s="9"/>
      <c r="G33" s="7" t="s">
        <v>4</v>
      </c>
      <c r="H33" s="45" t="s">
        <v>97</v>
      </c>
      <c r="I33" s="51" t="s">
        <v>98</v>
      </c>
      <c r="J33" s="47">
        <v>45220</v>
      </c>
      <c r="K33" s="41" t="s">
        <v>41</v>
      </c>
      <c r="L33" s="47">
        <v>45233</v>
      </c>
      <c r="M33" s="12"/>
      <c r="N33" s="18"/>
      <c r="O33" s="19"/>
    </row>
    <row r="34" spans="1:15" ht="111" hidden="1" x14ac:dyDescent="0.2">
      <c r="A34" s="87">
        <v>27</v>
      </c>
      <c r="B34" s="92" t="s">
        <v>10</v>
      </c>
      <c r="C34" s="5" t="s">
        <v>6</v>
      </c>
      <c r="D34" s="44" t="s">
        <v>78</v>
      </c>
      <c r="E34" s="11"/>
      <c r="F34" s="9"/>
      <c r="G34" s="7" t="s">
        <v>4</v>
      </c>
      <c r="H34" s="11"/>
      <c r="I34" s="38" t="s">
        <v>76</v>
      </c>
      <c r="J34" s="47">
        <v>45227</v>
      </c>
      <c r="K34" s="41" t="s">
        <v>41</v>
      </c>
      <c r="L34" s="47">
        <v>45233</v>
      </c>
      <c r="M34" s="12"/>
      <c r="N34" s="18"/>
      <c r="O34" s="19"/>
    </row>
    <row r="35" spans="1:15" ht="57" hidden="1" x14ac:dyDescent="0.2">
      <c r="A35" s="87">
        <v>28</v>
      </c>
      <c r="B35" s="92" t="s">
        <v>10</v>
      </c>
      <c r="C35" s="5" t="s">
        <v>6</v>
      </c>
      <c r="D35" s="44" t="s">
        <v>79</v>
      </c>
      <c r="E35" s="11"/>
      <c r="F35" s="9"/>
      <c r="G35" s="7" t="s">
        <v>4</v>
      </c>
      <c r="H35" s="11"/>
      <c r="I35" s="38" t="s">
        <v>76</v>
      </c>
      <c r="J35" s="47">
        <v>45227</v>
      </c>
      <c r="K35" s="41" t="s">
        <v>41</v>
      </c>
      <c r="L35" s="47">
        <v>45233</v>
      </c>
      <c r="M35" s="12"/>
      <c r="N35" s="18"/>
      <c r="O35" s="19"/>
    </row>
    <row r="36" spans="1:15" ht="258.75" hidden="1" x14ac:dyDescent="0.2">
      <c r="A36" s="87">
        <v>29</v>
      </c>
      <c r="B36" s="92" t="s">
        <v>10</v>
      </c>
      <c r="C36" s="5" t="s">
        <v>6</v>
      </c>
      <c r="D36" s="44" t="s">
        <v>80</v>
      </c>
      <c r="E36" s="11"/>
      <c r="F36" s="9"/>
      <c r="G36" s="7" t="s">
        <v>4</v>
      </c>
      <c r="H36" s="45"/>
      <c r="I36" s="38" t="s">
        <v>76</v>
      </c>
      <c r="J36" s="47">
        <v>45227</v>
      </c>
      <c r="K36" s="41" t="s">
        <v>41</v>
      </c>
      <c r="L36" s="47">
        <v>45246</v>
      </c>
      <c r="M36" s="12"/>
      <c r="N36" s="18"/>
      <c r="O36" s="19"/>
    </row>
    <row r="37" spans="1:15" ht="42.75" hidden="1" x14ac:dyDescent="0.2">
      <c r="A37" s="87">
        <v>30</v>
      </c>
      <c r="B37" s="92" t="s">
        <v>10</v>
      </c>
      <c r="C37" s="5" t="s">
        <v>6</v>
      </c>
      <c r="D37" s="44" t="s">
        <v>81</v>
      </c>
      <c r="E37" s="11"/>
      <c r="F37" s="9"/>
      <c r="G37" s="7" t="s">
        <v>4</v>
      </c>
      <c r="H37" s="11"/>
      <c r="I37" s="38" t="s">
        <v>76</v>
      </c>
      <c r="J37" s="47">
        <v>45227</v>
      </c>
      <c r="K37" s="41" t="s">
        <v>41</v>
      </c>
      <c r="L37" s="47">
        <v>45244</v>
      </c>
      <c r="M37" s="12"/>
      <c r="N37" s="18"/>
      <c r="O37" s="19"/>
    </row>
    <row r="38" spans="1:15" ht="71.25" hidden="1" x14ac:dyDescent="0.2">
      <c r="A38" s="87">
        <v>31</v>
      </c>
      <c r="B38" s="92" t="s">
        <v>10</v>
      </c>
      <c r="C38" s="5" t="s">
        <v>6</v>
      </c>
      <c r="D38" s="44" t="s">
        <v>82</v>
      </c>
      <c r="E38" s="11"/>
      <c r="F38" s="9"/>
      <c r="G38" s="7" t="s">
        <v>4</v>
      </c>
      <c r="H38" s="11"/>
      <c r="I38" s="38" t="s">
        <v>76</v>
      </c>
      <c r="J38" s="47">
        <v>45227</v>
      </c>
      <c r="K38" s="41" t="s">
        <v>41</v>
      </c>
      <c r="L38" s="47">
        <v>45244</v>
      </c>
      <c r="M38" s="12"/>
      <c r="N38" s="18"/>
      <c r="O38" s="19"/>
    </row>
    <row r="39" spans="1:15" ht="71.25" hidden="1" x14ac:dyDescent="0.2">
      <c r="A39" s="87">
        <v>32</v>
      </c>
      <c r="B39" s="92" t="s">
        <v>10</v>
      </c>
      <c r="C39" s="5" t="s">
        <v>6</v>
      </c>
      <c r="D39" s="44" t="s">
        <v>83</v>
      </c>
      <c r="E39" s="11"/>
      <c r="F39" s="9"/>
      <c r="G39" s="7" t="s">
        <v>4</v>
      </c>
      <c r="H39" s="11"/>
      <c r="I39" s="38" t="s">
        <v>76</v>
      </c>
      <c r="J39" s="47">
        <v>45227</v>
      </c>
      <c r="K39" s="41" t="s">
        <v>41</v>
      </c>
      <c r="L39" s="47">
        <v>45244</v>
      </c>
      <c r="M39" s="12"/>
      <c r="N39" s="18"/>
      <c r="O39" s="19"/>
    </row>
    <row r="40" spans="1:15" ht="71.25" hidden="1" x14ac:dyDescent="0.2">
      <c r="A40" s="87">
        <v>33</v>
      </c>
      <c r="B40" s="92" t="s">
        <v>10</v>
      </c>
      <c r="C40" s="5" t="s">
        <v>6</v>
      </c>
      <c r="D40" s="44" t="s">
        <v>84</v>
      </c>
      <c r="E40" s="11"/>
      <c r="F40" s="9"/>
      <c r="G40" s="7" t="s">
        <v>4</v>
      </c>
      <c r="H40" s="11"/>
      <c r="I40" s="38" t="s">
        <v>76</v>
      </c>
      <c r="J40" s="47">
        <v>45227</v>
      </c>
      <c r="K40" s="41" t="s">
        <v>41</v>
      </c>
      <c r="L40" s="47">
        <v>45244</v>
      </c>
      <c r="M40" s="12"/>
      <c r="N40" s="18"/>
      <c r="O40" s="19"/>
    </row>
    <row r="41" spans="1:15" ht="71.25" hidden="1" x14ac:dyDescent="0.2">
      <c r="A41" s="87">
        <v>34</v>
      </c>
      <c r="B41" s="92" t="s">
        <v>10</v>
      </c>
      <c r="C41" s="5" t="s">
        <v>6</v>
      </c>
      <c r="D41" s="44" t="s">
        <v>85</v>
      </c>
      <c r="E41" s="11"/>
      <c r="F41" s="9"/>
      <c r="G41" s="7" t="s">
        <v>4</v>
      </c>
      <c r="H41" s="11"/>
      <c r="I41" s="38" t="s">
        <v>76</v>
      </c>
      <c r="J41" s="47">
        <v>45227</v>
      </c>
      <c r="K41" s="41" t="s">
        <v>41</v>
      </c>
      <c r="L41" s="47">
        <v>45244</v>
      </c>
      <c r="M41" s="12"/>
      <c r="N41" s="18"/>
      <c r="O41" s="19"/>
    </row>
    <row r="42" spans="1:15" ht="56.25" hidden="1" x14ac:dyDescent="0.2">
      <c r="A42" s="87">
        <v>35</v>
      </c>
      <c r="B42" s="92" t="s">
        <v>10</v>
      </c>
      <c r="C42" s="5" t="s">
        <v>6</v>
      </c>
      <c r="D42" s="45" t="s">
        <v>86</v>
      </c>
      <c r="E42" s="11"/>
      <c r="F42" s="9"/>
      <c r="G42" s="7" t="s">
        <v>4</v>
      </c>
      <c r="H42" s="11"/>
      <c r="I42" s="38" t="s">
        <v>76</v>
      </c>
      <c r="J42" s="47">
        <v>45227</v>
      </c>
      <c r="K42" s="41" t="s">
        <v>41</v>
      </c>
      <c r="L42" s="47">
        <v>45244</v>
      </c>
      <c r="M42" s="12"/>
      <c r="N42" s="18"/>
      <c r="O42" s="19"/>
    </row>
    <row r="43" spans="1:15" ht="43.5" hidden="1" x14ac:dyDescent="0.2">
      <c r="A43" s="87">
        <v>36</v>
      </c>
      <c r="B43" s="92" t="s">
        <v>10</v>
      </c>
      <c r="C43" s="5" t="s">
        <v>6</v>
      </c>
      <c r="D43" s="36" t="s">
        <v>87</v>
      </c>
      <c r="E43" s="11"/>
      <c r="F43" s="9"/>
      <c r="G43" s="7" t="s">
        <v>4</v>
      </c>
      <c r="H43" s="11"/>
      <c r="I43" s="38" t="s">
        <v>76</v>
      </c>
      <c r="J43" s="47">
        <v>45227</v>
      </c>
      <c r="K43" s="41" t="s">
        <v>41</v>
      </c>
      <c r="L43" s="47">
        <v>45233</v>
      </c>
      <c r="M43" s="50" t="s">
        <v>105</v>
      </c>
      <c r="N43" s="18"/>
      <c r="O43" s="19"/>
    </row>
    <row r="44" spans="1:15" ht="179.25" hidden="1" x14ac:dyDescent="0.2">
      <c r="A44" s="87">
        <v>37</v>
      </c>
      <c r="B44" s="92" t="s">
        <v>10</v>
      </c>
      <c r="C44" s="5" t="s">
        <v>6</v>
      </c>
      <c r="D44" s="45" t="s">
        <v>88</v>
      </c>
      <c r="E44" s="11"/>
      <c r="F44" s="9"/>
      <c r="G44" s="7" t="s">
        <v>4</v>
      </c>
      <c r="H44" s="11"/>
      <c r="I44" s="36" t="s">
        <v>111</v>
      </c>
      <c r="J44" s="47">
        <v>45227</v>
      </c>
      <c r="K44" s="41" t="s">
        <v>41</v>
      </c>
      <c r="L44" s="47">
        <v>45257</v>
      </c>
      <c r="M44" s="12"/>
      <c r="N44" s="18"/>
      <c r="O44" s="19"/>
    </row>
    <row r="45" spans="1:15" ht="22.5" hidden="1" x14ac:dyDescent="0.2">
      <c r="A45" s="87">
        <v>38</v>
      </c>
      <c r="B45" s="92" t="s">
        <v>10</v>
      </c>
      <c r="C45" s="5" t="s">
        <v>6</v>
      </c>
      <c r="D45" s="45" t="s">
        <v>89</v>
      </c>
      <c r="E45" s="11"/>
      <c r="F45" s="9"/>
      <c r="G45" s="7" t="s">
        <v>4</v>
      </c>
      <c r="H45" s="11"/>
      <c r="I45" s="47">
        <v>45244</v>
      </c>
      <c r="J45" s="47">
        <v>45227</v>
      </c>
      <c r="K45" s="41" t="s">
        <v>41</v>
      </c>
      <c r="L45" s="47">
        <v>45244</v>
      </c>
      <c r="M45" s="12"/>
      <c r="N45" s="18"/>
      <c r="O45" s="19"/>
    </row>
    <row r="46" spans="1:15" ht="28.5" x14ac:dyDescent="0.2">
      <c r="A46" s="87">
        <v>39</v>
      </c>
      <c r="B46" s="92" t="s">
        <v>5</v>
      </c>
      <c r="C46" s="5" t="s">
        <v>3</v>
      </c>
      <c r="D46" s="44" t="s">
        <v>90</v>
      </c>
      <c r="E46" s="11"/>
      <c r="F46" s="9"/>
      <c r="G46" s="7" t="s">
        <v>4</v>
      </c>
      <c r="H46" s="11"/>
      <c r="I46" s="38"/>
      <c r="J46" s="47">
        <v>45227</v>
      </c>
      <c r="K46" s="41" t="s">
        <v>41</v>
      </c>
      <c r="L46" s="47">
        <v>45275</v>
      </c>
      <c r="M46" s="12"/>
      <c r="N46" s="18"/>
      <c r="O46" s="19"/>
    </row>
    <row r="47" spans="1:15" ht="21.75" hidden="1" x14ac:dyDescent="0.2">
      <c r="A47" s="87">
        <v>40</v>
      </c>
      <c r="B47" s="92" t="s">
        <v>10</v>
      </c>
      <c r="C47" s="5" t="s">
        <v>6</v>
      </c>
      <c r="D47" s="45" t="s">
        <v>91</v>
      </c>
      <c r="E47" s="11"/>
      <c r="F47" s="9"/>
      <c r="G47" s="7" t="s">
        <v>4</v>
      </c>
      <c r="H47" s="11"/>
      <c r="I47" s="38" t="s">
        <v>76</v>
      </c>
      <c r="J47" s="47">
        <v>45227</v>
      </c>
      <c r="K47" s="41" t="s">
        <v>74</v>
      </c>
      <c r="L47" s="47"/>
      <c r="M47" s="12"/>
      <c r="N47" s="18"/>
      <c r="O47" s="19"/>
    </row>
    <row r="48" spans="1:15" ht="55.5" hidden="1" x14ac:dyDescent="0.2">
      <c r="A48" s="87">
        <v>41</v>
      </c>
      <c r="B48" s="92" t="s">
        <v>10</v>
      </c>
      <c r="C48" s="5" t="s">
        <v>6</v>
      </c>
      <c r="D48" s="36" t="s">
        <v>92</v>
      </c>
      <c r="E48" s="11"/>
      <c r="F48" s="9"/>
      <c r="G48" s="7" t="s">
        <v>4</v>
      </c>
      <c r="H48" s="11"/>
      <c r="I48" s="38" t="s">
        <v>76</v>
      </c>
      <c r="J48" s="47">
        <v>45227</v>
      </c>
      <c r="K48" s="41" t="s">
        <v>41</v>
      </c>
      <c r="L48" s="47">
        <v>45253</v>
      </c>
      <c r="M48" s="12"/>
      <c r="N48" s="18"/>
      <c r="O48" s="19"/>
    </row>
    <row r="49" spans="1:15" ht="67.5" hidden="1" x14ac:dyDescent="0.2">
      <c r="A49" s="87">
        <v>42</v>
      </c>
      <c r="B49" s="92" t="s">
        <v>10</v>
      </c>
      <c r="C49" s="5" t="s">
        <v>6</v>
      </c>
      <c r="D49" s="45" t="s">
        <v>93</v>
      </c>
      <c r="E49" s="11"/>
      <c r="F49" s="9"/>
      <c r="G49" s="7" t="s">
        <v>4</v>
      </c>
      <c r="H49" s="11"/>
      <c r="I49" s="38" t="s">
        <v>76</v>
      </c>
      <c r="J49" s="47">
        <v>45227</v>
      </c>
      <c r="K49" s="41" t="s">
        <v>41</v>
      </c>
      <c r="L49" s="47">
        <v>45253</v>
      </c>
      <c r="M49" s="12"/>
      <c r="N49" s="18"/>
      <c r="O49" s="19"/>
    </row>
    <row r="50" spans="1:15" ht="22.5" hidden="1" x14ac:dyDescent="0.2">
      <c r="A50" s="87">
        <v>43</v>
      </c>
      <c r="B50" s="92" t="s">
        <v>10</v>
      </c>
      <c r="C50" s="5" t="s">
        <v>6</v>
      </c>
      <c r="D50" s="36" t="s">
        <v>109</v>
      </c>
      <c r="E50" s="36"/>
      <c r="F50" s="37"/>
      <c r="G50" s="37" t="s">
        <v>4</v>
      </c>
      <c r="H50" s="36"/>
      <c r="I50" s="38"/>
      <c r="J50" s="57"/>
      <c r="K50" s="41" t="s">
        <v>74</v>
      </c>
      <c r="L50" s="47">
        <v>45267</v>
      </c>
      <c r="M50" s="12"/>
      <c r="N50" s="18"/>
      <c r="O50" s="19"/>
    </row>
    <row r="51" spans="1:15" ht="21.75" hidden="1" x14ac:dyDescent="0.2">
      <c r="A51" s="87">
        <v>44</v>
      </c>
      <c r="B51" s="92" t="s">
        <v>10</v>
      </c>
      <c r="C51" s="5" t="s">
        <v>6</v>
      </c>
      <c r="D51" s="45" t="s">
        <v>112</v>
      </c>
      <c r="E51" s="11"/>
      <c r="F51" s="9"/>
      <c r="G51" s="7" t="s">
        <v>4</v>
      </c>
      <c r="H51" s="11"/>
      <c r="I51" s="38"/>
      <c r="J51" s="57"/>
      <c r="K51" s="41" t="s">
        <v>74</v>
      </c>
      <c r="L51" s="47">
        <v>45267</v>
      </c>
      <c r="M51" s="12"/>
      <c r="N51" s="18"/>
      <c r="O51" s="19"/>
    </row>
    <row r="52" spans="1:15" x14ac:dyDescent="0.2">
      <c r="A52" s="87">
        <v>45</v>
      </c>
      <c r="B52" s="92" t="s">
        <v>5</v>
      </c>
      <c r="C52" s="5" t="s">
        <v>3</v>
      </c>
      <c r="D52" s="45" t="s">
        <v>113</v>
      </c>
      <c r="E52" s="11"/>
      <c r="F52" s="9"/>
      <c r="G52" s="7" t="s">
        <v>4</v>
      </c>
      <c r="H52" s="11"/>
      <c r="I52" s="38"/>
      <c r="J52" s="57"/>
      <c r="K52" s="41" t="s">
        <v>41</v>
      </c>
      <c r="L52" s="47">
        <v>45282</v>
      </c>
      <c r="M52" s="12"/>
      <c r="N52" s="18"/>
      <c r="O52" s="19"/>
    </row>
    <row r="53" spans="1:15" hidden="1" x14ac:dyDescent="0.2">
      <c r="A53" s="87">
        <v>46</v>
      </c>
      <c r="B53" s="92" t="s">
        <v>10</v>
      </c>
      <c r="C53" s="5" t="s">
        <v>6</v>
      </c>
      <c r="D53" s="51" t="s">
        <v>114</v>
      </c>
      <c r="E53" s="11"/>
      <c r="F53" s="9"/>
      <c r="G53" s="7" t="s">
        <v>4</v>
      </c>
      <c r="H53" s="11"/>
      <c r="I53" s="38"/>
      <c r="J53" s="57"/>
      <c r="K53" s="41" t="s">
        <v>41</v>
      </c>
      <c r="L53" s="47">
        <v>45267</v>
      </c>
      <c r="M53" s="12"/>
      <c r="N53" s="18"/>
      <c r="O53" s="19"/>
    </row>
    <row r="54" spans="1:15" hidden="1" x14ac:dyDescent="0.2">
      <c r="A54" s="87">
        <v>47</v>
      </c>
      <c r="B54" s="92" t="s">
        <v>10</v>
      </c>
      <c r="C54" s="5" t="s">
        <v>6</v>
      </c>
      <c r="D54" s="51" t="s">
        <v>115</v>
      </c>
      <c r="E54" s="11"/>
      <c r="F54" s="9"/>
      <c r="G54" s="7" t="s">
        <v>4</v>
      </c>
      <c r="H54" s="11"/>
      <c r="I54" s="38"/>
      <c r="J54" s="57"/>
      <c r="K54" s="41" t="s">
        <v>41</v>
      </c>
      <c r="L54" s="47">
        <v>45267</v>
      </c>
      <c r="M54" s="12"/>
      <c r="N54" s="18"/>
      <c r="O54" s="19"/>
    </row>
    <row r="55" spans="1:15" hidden="1" x14ac:dyDescent="0.2">
      <c r="A55" s="87">
        <v>48</v>
      </c>
      <c r="B55" s="92" t="s">
        <v>10</v>
      </c>
      <c r="C55" s="5" t="s">
        <v>6</v>
      </c>
      <c r="D55" s="45" t="s">
        <v>116</v>
      </c>
      <c r="E55" s="11"/>
      <c r="F55" s="9"/>
      <c r="G55" s="7" t="s">
        <v>4</v>
      </c>
      <c r="H55" s="11"/>
      <c r="I55" s="38"/>
      <c r="J55" s="57"/>
      <c r="K55" s="42" t="s">
        <v>75</v>
      </c>
      <c r="L55" s="47">
        <v>45267</v>
      </c>
      <c r="M55" s="12"/>
      <c r="N55" s="18"/>
      <c r="O55" s="19"/>
    </row>
    <row r="56" spans="1:15" hidden="1" x14ac:dyDescent="0.2">
      <c r="A56" s="87">
        <v>49</v>
      </c>
      <c r="B56" s="92" t="s">
        <v>10</v>
      </c>
      <c r="C56" s="5" t="s">
        <v>6</v>
      </c>
      <c r="D56" s="51" t="s">
        <v>119</v>
      </c>
      <c r="E56" s="11"/>
      <c r="F56" s="9"/>
      <c r="G56" s="7" t="s">
        <v>4</v>
      </c>
      <c r="H56" s="11"/>
      <c r="I56" s="38"/>
      <c r="J56" s="57"/>
      <c r="K56" s="41" t="s">
        <v>120</v>
      </c>
      <c r="L56" s="47">
        <v>45267</v>
      </c>
      <c r="M56" s="12"/>
      <c r="N56" s="18"/>
      <c r="O56" s="19"/>
    </row>
    <row r="57" spans="1:15" hidden="1" x14ac:dyDescent="0.2">
      <c r="A57" s="87">
        <v>50</v>
      </c>
      <c r="B57" s="92" t="s">
        <v>10</v>
      </c>
      <c r="C57" s="5" t="s">
        <v>6</v>
      </c>
      <c r="D57" s="51" t="s">
        <v>131</v>
      </c>
      <c r="E57" s="11"/>
      <c r="F57" s="9"/>
      <c r="G57" s="7" t="s">
        <v>4</v>
      </c>
      <c r="H57" s="11"/>
      <c r="I57" s="38"/>
      <c r="J57" s="57"/>
      <c r="K57" s="41" t="s">
        <v>120</v>
      </c>
      <c r="L57" s="47">
        <v>45267</v>
      </c>
      <c r="M57" s="12"/>
      <c r="N57" s="18"/>
      <c r="O57" s="19"/>
    </row>
    <row r="58" spans="1:15" hidden="1" x14ac:dyDescent="0.2">
      <c r="A58" s="87">
        <v>51</v>
      </c>
      <c r="B58" s="92" t="s">
        <v>10</v>
      </c>
      <c r="C58" s="5" t="s">
        <v>6</v>
      </c>
      <c r="D58" s="51" t="s">
        <v>121</v>
      </c>
      <c r="E58" s="11"/>
      <c r="F58" s="9"/>
      <c r="G58" s="7" t="s">
        <v>4</v>
      </c>
      <c r="H58" s="11"/>
      <c r="I58" s="38"/>
      <c r="J58" s="57"/>
      <c r="K58" s="41" t="s">
        <v>120</v>
      </c>
      <c r="L58" s="47">
        <v>45267</v>
      </c>
      <c r="M58" s="12"/>
      <c r="N58" s="18"/>
      <c r="O58" s="19"/>
    </row>
    <row r="59" spans="1:15" x14ac:dyDescent="0.2">
      <c r="A59" s="87">
        <v>52</v>
      </c>
      <c r="B59" s="92" t="s">
        <v>5</v>
      </c>
      <c r="C59" s="5" t="s">
        <v>3</v>
      </c>
      <c r="D59" s="51" t="s">
        <v>122</v>
      </c>
      <c r="E59" s="11"/>
      <c r="F59" s="9"/>
      <c r="G59" s="7" t="s">
        <v>4</v>
      </c>
      <c r="H59" s="11"/>
      <c r="I59" s="38"/>
      <c r="J59" s="57"/>
      <c r="K59" s="41" t="s">
        <v>120</v>
      </c>
      <c r="L59" s="47">
        <v>45275</v>
      </c>
      <c r="M59" s="12"/>
      <c r="N59" s="18"/>
      <c r="O59" s="19"/>
    </row>
    <row r="60" spans="1:15" hidden="1" x14ac:dyDescent="0.2">
      <c r="A60" s="87">
        <v>53</v>
      </c>
      <c r="B60" s="92" t="s">
        <v>10</v>
      </c>
      <c r="C60" s="5" t="s">
        <v>6</v>
      </c>
      <c r="D60" s="51" t="s">
        <v>123</v>
      </c>
      <c r="E60" s="11"/>
      <c r="F60" s="9"/>
      <c r="G60" s="7" t="s">
        <v>4</v>
      </c>
      <c r="H60" s="11"/>
      <c r="I60" s="38"/>
      <c r="J60" s="57"/>
      <c r="K60" s="41" t="s">
        <v>120</v>
      </c>
      <c r="L60" s="47">
        <v>45267</v>
      </c>
      <c r="M60" s="12"/>
      <c r="N60" s="18"/>
      <c r="O60" s="19"/>
    </row>
    <row r="61" spans="1:15" hidden="1" x14ac:dyDescent="0.2">
      <c r="A61" s="87">
        <v>54</v>
      </c>
      <c r="B61" s="92" t="s">
        <v>10</v>
      </c>
      <c r="C61" s="5" t="s">
        <v>6</v>
      </c>
      <c r="D61" s="51" t="s">
        <v>130</v>
      </c>
      <c r="E61" s="11"/>
      <c r="F61" s="9"/>
      <c r="G61" s="7" t="s">
        <v>4</v>
      </c>
      <c r="H61" s="11"/>
      <c r="I61" s="38"/>
      <c r="J61" s="57"/>
      <c r="K61" s="41" t="s">
        <v>120</v>
      </c>
      <c r="L61" s="47">
        <v>45267</v>
      </c>
      <c r="M61" s="12"/>
      <c r="N61" s="18"/>
      <c r="O61" s="19"/>
    </row>
    <row r="62" spans="1:15" ht="22.5" hidden="1" x14ac:dyDescent="0.2">
      <c r="A62" s="87">
        <v>55</v>
      </c>
      <c r="B62" s="92" t="s">
        <v>10</v>
      </c>
      <c r="C62" s="5" t="s">
        <v>6</v>
      </c>
      <c r="D62" s="45" t="s">
        <v>124</v>
      </c>
      <c r="E62" s="11"/>
      <c r="F62" s="9"/>
      <c r="G62" s="7" t="s">
        <v>4</v>
      </c>
      <c r="H62" s="11"/>
      <c r="I62" s="38"/>
      <c r="J62" s="57"/>
      <c r="K62" s="97" t="s">
        <v>120</v>
      </c>
      <c r="L62" s="47">
        <v>45267</v>
      </c>
      <c r="M62" s="12"/>
      <c r="N62" s="18"/>
      <c r="O62" s="19"/>
    </row>
    <row r="63" spans="1:15" hidden="1" x14ac:dyDescent="0.2">
      <c r="A63" s="87">
        <v>56</v>
      </c>
      <c r="B63" s="92" t="s">
        <v>10</v>
      </c>
      <c r="C63" s="5" t="s">
        <v>6</v>
      </c>
      <c r="D63" s="45" t="s">
        <v>125</v>
      </c>
      <c r="E63" s="11"/>
      <c r="F63" s="9"/>
      <c r="G63" s="7" t="s">
        <v>4</v>
      </c>
      <c r="H63" s="11"/>
      <c r="I63" s="38"/>
      <c r="J63" s="57"/>
      <c r="K63" s="97" t="s">
        <v>120</v>
      </c>
      <c r="L63" s="47">
        <v>45267</v>
      </c>
      <c r="M63" s="12"/>
      <c r="N63" s="18"/>
      <c r="O63" s="19"/>
    </row>
    <row r="64" spans="1:15" x14ac:dyDescent="0.2">
      <c r="A64" s="87">
        <v>57</v>
      </c>
      <c r="B64" s="92" t="s">
        <v>5</v>
      </c>
      <c r="C64" s="5" t="s">
        <v>3</v>
      </c>
      <c r="D64" s="45" t="s">
        <v>132</v>
      </c>
      <c r="E64" s="11"/>
      <c r="F64" s="9"/>
      <c r="G64" s="7" t="s">
        <v>4</v>
      </c>
      <c r="H64" s="11"/>
      <c r="I64" s="38"/>
      <c r="J64" s="57"/>
      <c r="K64" s="97" t="s">
        <v>120</v>
      </c>
      <c r="L64" s="47">
        <v>45282</v>
      </c>
      <c r="M64" s="12"/>
      <c r="N64" s="18"/>
      <c r="O64" s="19"/>
    </row>
    <row r="65" spans="1:15" hidden="1" x14ac:dyDescent="0.2">
      <c r="A65" s="87">
        <v>58</v>
      </c>
      <c r="B65" s="92" t="s">
        <v>10</v>
      </c>
      <c r="C65" s="5" t="s">
        <v>6</v>
      </c>
      <c r="D65" s="45" t="s">
        <v>126</v>
      </c>
      <c r="E65" s="11"/>
      <c r="F65" s="9"/>
      <c r="G65" s="7" t="s">
        <v>4</v>
      </c>
      <c r="H65" s="11"/>
      <c r="I65" s="38"/>
      <c r="J65" s="57"/>
      <c r="K65" s="97" t="s">
        <v>120</v>
      </c>
      <c r="L65" s="47">
        <v>45267</v>
      </c>
      <c r="M65" s="12"/>
      <c r="N65" s="18"/>
      <c r="O65" s="19"/>
    </row>
    <row r="66" spans="1:15" ht="22.5" hidden="1" x14ac:dyDescent="0.2">
      <c r="A66" s="87">
        <v>59</v>
      </c>
      <c r="B66" s="92" t="s">
        <v>10</v>
      </c>
      <c r="C66" s="5" t="s">
        <v>6</v>
      </c>
      <c r="D66" s="45" t="s">
        <v>127</v>
      </c>
      <c r="E66" s="11"/>
      <c r="F66" s="9"/>
      <c r="G66" s="7" t="s">
        <v>4</v>
      </c>
      <c r="H66" s="11"/>
      <c r="I66" s="38"/>
      <c r="J66" s="57"/>
      <c r="K66" s="97" t="s">
        <v>120</v>
      </c>
      <c r="L66" s="47">
        <v>45267</v>
      </c>
      <c r="M66" s="12"/>
      <c r="N66" s="18"/>
      <c r="O66" s="19"/>
    </row>
    <row r="67" spans="1:15" hidden="1" x14ac:dyDescent="0.2">
      <c r="A67" s="87">
        <v>60</v>
      </c>
      <c r="B67" s="92" t="s">
        <v>10</v>
      </c>
      <c r="C67" s="5" t="s">
        <v>6</v>
      </c>
      <c r="D67" s="45" t="s">
        <v>128</v>
      </c>
      <c r="E67" s="11"/>
      <c r="F67" s="9"/>
      <c r="G67" s="7" t="s">
        <v>4</v>
      </c>
      <c r="H67" s="11"/>
      <c r="I67" s="38"/>
      <c r="J67" s="47"/>
      <c r="K67" s="41" t="s">
        <v>120</v>
      </c>
      <c r="L67" s="47">
        <v>45267</v>
      </c>
      <c r="M67" s="12"/>
      <c r="N67" s="18"/>
      <c r="O67" s="19"/>
    </row>
    <row r="68" spans="1:15" hidden="1" x14ac:dyDescent="0.2">
      <c r="A68" s="87">
        <v>61</v>
      </c>
      <c r="B68" s="92" t="s">
        <v>10</v>
      </c>
      <c r="C68" s="5" t="s">
        <v>6</v>
      </c>
      <c r="D68" s="45" t="s">
        <v>129</v>
      </c>
      <c r="E68" s="11"/>
      <c r="F68" s="9"/>
      <c r="G68" s="7" t="s">
        <v>4</v>
      </c>
      <c r="H68" s="11"/>
      <c r="I68" s="38"/>
      <c r="J68" s="47"/>
      <c r="K68" s="41" t="s">
        <v>120</v>
      </c>
      <c r="L68" s="47">
        <v>45267</v>
      </c>
      <c r="M68" s="12"/>
      <c r="N68" s="18"/>
      <c r="O68" s="19"/>
    </row>
    <row r="69" spans="1:15" x14ac:dyDescent="0.2">
      <c r="A69" s="87"/>
      <c r="B69" s="92"/>
      <c r="C69" s="5"/>
      <c r="D69" s="45"/>
      <c r="E69" s="11"/>
      <c r="F69" s="9"/>
      <c r="G69" s="7"/>
      <c r="H69" s="11"/>
      <c r="I69" s="11"/>
      <c r="J69" s="47"/>
      <c r="K69" s="41"/>
      <c r="L69" s="47"/>
      <c r="M69" s="12"/>
      <c r="N69" s="18"/>
      <c r="O69" s="19"/>
    </row>
    <row r="70" spans="1:15" x14ac:dyDescent="0.2">
      <c r="A70" s="87"/>
      <c r="B70" s="92"/>
      <c r="C70" s="5"/>
      <c r="D70" s="45"/>
      <c r="E70" s="11"/>
      <c r="F70" s="9"/>
      <c r="G70" s="7"/>
      <c r="H70" s="11"/>
      <c r="I70" s="11"/>
      <c r="J70" s="47"/>
      <c r="K70" s="41"/>
      <c r="L70" s="47"/>
      <c r="M70" s="12"/>
      <c r="N70" s="18"/>
      <c r="O70" s="19"/>
    </row>
    <row r="71" spans="1:15" x14ac:dyDescent="0.2">
      <c r="A71" s="87"/>
      <c r="B71" s="92"/>
      <c r="C71" s="5"/>
      <c r="D71" s="45"/>
      <c r="E71" s="11"/>
      <c r="F71" s="9"/>
      <c r="G71" s="7"/>
      <c r="H71" s="11"/>
      <c r="I71" s="11"/>
      <c r="J71" s="47"/>
      <c r="K71" s="41"/>
      <c r="L71" s="47"/>
      <c r="M71" s="12"/>
      <c r="N71" s="18"/>
      <c r="O71" s="19"/>
    </row>
    <row r="72" spans="1:15" x14ac:dyDescent="0.2">
      <c r="A72" s="87"/>
      <c r="B72" s="92"/>
      <c r="C72" s="5"/>
      <c r="D72" s="45"/>
      <c r="E72" s="11"/>
      <c r="F72" s="9"/>
      <c r="G72" s="7"/>
      <c r="H72" s="11"/>
      <c r="I72" s="11"/>
      <c r="J72" s="47"/>
      <c r="K72" s="41"/>
      <c r="L72" s="47"/>
      <c r="M72" s="12"/>
      <c r="N72" s="18"/>
      <c r="O72" s="19"/>
    </row>
    <row r="73" spans="1:15" x14ac:dyDescent="0.2">
      <c r="A73" s="87"/>
      <c r="B73" s="92"/>
      <c r="C73" s="5"/>
      <c r="D73" s="45"/>
      <c r="E73" s="11"/>
      <c r="F73" s="9"/>
      <c r="G73" s="7"/>
      <c r="H73" s="11"/>
      <c r="I73" s="11"/>
      <c r="J73" s="47"/>
      <c r="K73" s="41"/>
      <c r="L73" s="47"/>
      <c r="M73" s="12"/>
      <c r="N73" s="18"/>
      <c r="O73" s="19"/>
    </row>
    <row r="74" spans="1:15" x14ac:dyDescent="0.2">
      <c r="A74" s="87"/>
      <c r="B74" s="92"/>
      <c r="C74" s="5"/>
      <c r="D74" s="45"/>
      <c r="E74" s="11"/>
      <c r="F74" s="9"/>
      <c r="G74" s="7"/>
      <c r="H74" s="11"/>
      <c r="I74" s="11"/>
      <c r="J74" s="47"/>
      <c r="K74" s="41"/>
      <c r="L74" s="47"/>
      <c r="M74" s="12"/>
      <c r="N74" s="18"/>
      <c r="O74" s="19"/>
    </row>
    <row r="75" spans="1:15" x14ac:dyDescent="0.2">
      <c r="A75" s="87"/>
      <c r="B75" s="92"/>
      <c r="C75" s="5"/>
      <c r="D75" s="45"/>
      <c r="E75" s="11"/>
      <c r="F75" s="9"/>
      <c r="G75" s="7"/>
      <c r="H75" s="11"/>
      <c r="I75" s="11"/>
      <c r="J75" s="47"/>
      <c r="K75" s="41"/>
      <c r="L75" s="47"/>
      <c r="M75" s="12"/>
      <c r="N75" s="18"/>
      <c r="O75" s="19"/>
    </row>
    <row r="76" spans="1:15" x14ac:dyDescent="0.2">
      <c r="A76" s="87"/>
      <c r="B76" s="92"/>
      <c r="C76" s="5"/>
      <c r="D76" s="45"/>
      <c r="E76" s="11"/>
      <c r="F76" s="9"/>
      <c r="G76" s="7"/>
      <c r="H76" s="11"/>
      <c r="I76" s="11"/>
      <c r="J76" s="47"/>
      <c r="K76" s="41"/>
      <c r="L76" s="47"/>
      <c r="M76" s="12"/>
      <c r="N76" s="18"/>
      <c r="O76" s="19"/>
    </row>
    <row r="77" spans="1:15" x14ac:dyDescent="0.2">
      <c r="A77" s="87"/>
      <c r="B77" s="92"/>
      <c r="C77" s="5"/>
      <c r="D77" s="45"/>
      <c r="E77" s="11"/>
      <c r="F77" s="9"/>
      <c r="G77" s="7"/>
      <c r="H77" s="11"/>
      <c r="I77" s="11"/>
      <c r="J77" s="47"/>
      <c r="K77" s="41"/>
      <c r="L77" s="47"/>
      <c r="M77" s="12"/>
      <c r="N77" s="18"/>
      <c r="O77" s="19"/>
    </row>
    <row r="78" spans="1:15" x14ac:dyDescent="0.2">
      <c r="A78" s="87"/>
      <c r="B78" s="92"/>
      <c r="C78" s="5"/>
      <c r="D78" s="45"/>
      <c r="E78" s="11"/>
      <c r="F78" s="9"/>
      <c r="G78" s="7"/>
      <c r="H78" s="11"/>
      <c r="I78" s="11"/>
      <c r="J78" s="47"/>
      <c r="K78" s="41"/>
      <c r="L78" s="47"/>
      <c r="M78" s="12"/>
      <c r="N78" s="18"/>
      <c r="O78" s="19"/>
    </row>
    <row r="79" spans="1:15" x14ac:dyDescent="0.2">
      <c r="A79" s="87"/>
      <c r="B79" s="92"/>
      <c r="C79" s="5"/>
      <c r="D79" s="45"/>
      <c r="E79" s="11"/>
      <c r="F79" s="9"/>
      <c r="G79" s="7"/>
      <c r="H79" s="11"/>
      <c r="I79" s="11"/>
      <c r="J79" s="47"/>
      <c r="K79" s="41"/>
      <c r="L79" s="47"/>
      <c r="M79" s="12"/>
      <c r="N79" s="18"/>
      <c r="O79" s="19"/>
    </row>
    <row r="80" spans="1:15" x14ac:dyDescent="0.2">
      <c r="A80" s="87"/>
      <c r="B80" s="92"/>
      <c r="C80" s="5"/>
      <c r="D80" s="45"/>
      <c r="E80" s="11"/>
      <c r="F80" s="9"/>
      <c r="G80" s="7"/>
      <c r="H80" s="11"/>
      <c r="I80" s="11"/>
      <c r="J80" s="47"/>
      <c r="K80" s="41"/>
      <c r="L80" s="47"/>
      <c r="M80" s="12"/>
      <c r="N80" s="18"/>
      <c r="O80" s="19"/>
    </row>
    <row r="81" spans="1:15" x14ac:dyDescent="0.2">
      <c r="A81" s="87"/>
      <c r="B81" s="92"/>
      <c r="C81" s="5"/>
      <c r="D81" s="45"/>
      <c r="E81" s="11"/>
      <c r="F81" s="9"/>
      <c r="G81" s="7"/>
      <c r="H81" s="11"/>
      <c r="I81" s="11"/>
      <c r="J81" s="47"/>
      <c r="K81" s="41"/>
      <c r="L81" s="47"/>
      <c r="M81" s="12"/>
      <c r="N81" s="18"/>
      <c r="O81" s="19"/>
    </row>
    <row r="82" spans="1:15" x14ac:dyDescent="0.2">
      <c r="A82" s="87"/>
      <c r="B82" s="92"/>
      <c r="C82" s="5"/>
      <c r="D82" s="45"/>
      <c r="E82" s="11"/>
      <c r="F82" s="9"/>
      <c r="G82" s="7"/>
      <c r="H82" s="11"/>
      <c r="I82" s="11"/>
      <c r="J82" s="47"/>
      <c r="K82" s="41"/>
      <c r="L82" s="47"/>
      <c r="M82" s="12"/>
      <c r="N82" s="18"/>
      <c r="O82" s="19"/>
    </row>
    <row r="83" spans="1:15" x14ac:dyDescent="0.2">
      <c r="A83" s="87"/>
      <c r="B83" s="92"/>
      <c r="C83" s="5"/>
      <c r="D83" s="45"/>
      <c r="E83" s="11"/>
      <c r="F83" s="9"/>
      <c r="G83" s="7"/>
      <c r="H83" s="11"/>
      <c r="I83" s="11"/>
      <c r="J83" s="47"/>
      <c r="K83" s="41"/>
      <c r="L83" s="47"/>
      <c r="M83" s="12"/>
      <c r="N83" s="18"/>
      <c r="O83" s="19"/>
    </row>
    <row r="84" spans="1:15" x14ac:dyDescent="0.2">
      <c r="A84" s="87"/>
      <c r="B84" s="92"/>
      <c r="C84" s="5"/>
      <c r="D84" s="45"/>
      <c r="E84" s="11"/>
      <c r="F84" s="9"/>
      <c r="G84" s="7"/>
      <c r="H84" s="11"/>
      <c r="I84" s="11"/>
      <c r="J84" s="47"/>
      <c r="K84" s="41"/>
      <c r="L84" s="47"/>
      <c r="M84" s="12"/>
      <c r="N84" s="18"/>
      <c r="O84" s="19"/>
    </row>
    <row r="85" spans="1:15" x14ac:dyDescent="0.2">
      <c r="A85" s="87"/>
      <c r="B85" s="92"/>
      <c r="C85" s="5"/>
      <c r="D85" s="45"/>
      <c r="E85" s="11"/>
      <c r="F85" s="9"/>
      <c r="G85" s="7"/>
      <c r="H85" s="11"/>
      <c r="I85" s="11"/>
      <c r="J85" s="47"/>
      <c r="K85" s="41"/>
      <c r="L85" s="47"/>
      <c r="M85" s="12"/>
      <c r="N85" s="18"/>
      <c r="O85" s="19"/>
    </row>
    <row r="86" spans="1:15" x14ac:dyDescent="0.2">
      <c r="A86" s="87"/>
      <c r="B86" s="92"/>
      <c r="C86" s="5"/>
      <c r="D86" s="45"/>
      <c r="E86" s="11"/>
      <c r="F86" s="9"/>
      <c r="G86" s="7"/>
      <c r="H86" s="11"/>
      <c r="I86" s="11"/>
      <c r="J86" s="47"/>
      <c r="K86" s="41"/>
      <c r="L86" s="47"/>
      <c r="M86" s="12"/>
      <c r="N86" s="18"/>
      <c r="O86" s="19"/>
    </row>
    <row r="87" spans="1:15" x14ac:dyDescent="0.2">
      <c r="A87" s="87"/>
      <c r="B87" s="92"/>
      <c r="C87" s="5"/>
      <c r="D87" s="45"/>
      <c r="E87" s="11"/>
      <c r="F87" s="9"/>
      <c r="G87" s="7"/>
      <c r="H87" s="11"/>
      <c r="I87" s="11"/>
      <c r="J87" s="47"/>
      <c r="K87" s="41"/>
      <c r="L87" s="47"/>
      <c r="M87" s="12"/>
      <c r="N87" s="18"/>
      <c r="O87" s="19"/>
    </row>
    <row r="88" spans="1:15" x14ac:dyDescent="0.2">
      <c r="A88" s="87"/>
      <c r="B88" s="92"/>
      <c r="C88" s="5"/>
      <c r="D88" s="45"/>
      <c r="E88" s="11"/>
      <c r="F88" s="9"/>
      <c r="G88" s="7"/>
      <c r="H88" s="11"/>
      <c r="I88" s="11"/>
      <c r="J88" s="47"/>
      <c r="K88" s="41"/>
      <c r="L88" s="47"/>
      <c r="M88" s="12"/>
      <c r="N88" s="18"/>
      <c r="O88" s="19"/>
    </row>
    <row r="89" spans="1:15" x14ac:dyDescent="0.2">
      <c r="A89" s="87"/>
      <c r="B89" s="92"/>
      <c r="C89" s="5"/>
      <c r="D89" s="45"/>
      <c r="E89" s="11"/>
      <c r="F89" s="9"/>
      <c r="G89" s="7"/>
      <c r="H89" s="11"/>
      <c r="I89" s="11"/>
      <c r="J89" s="47"/>
      <c r="K89" s="41"/>
      <c r="L89" s="47"/>
      <c r="M89" s="12"/>
      <c r="N89" s="18"/>
      <c r="O89" s="19"/>
    </row>
    <row r="90" spans="1:15" x14ac:dyDescent="0.2">
      <c r="A90" s="87"/>
      <c r="B90" s="92"/>
      <c r="C90" s="5"/>
      <c r="D90" s="45"/>
      <c r="E90" s="11"/>
      <c r="F90" s="9"/>
      <c r="G90" s="7"/>
      <c r="H90" s="11"/>
      <c r="I90" s="11"/>
      <c r="J90" s="47"/>
      <c r="K90" s="41"/>
      <c r="L90" s="47"/>
      <c r="M90" s="12"/>
      <c r="N90" s="18"/>
      <c r="O90" s="19"/>
    </row>
    <row r="91" spans="1:15" x14ac:dyDescent="0.2">
      <c r="A91" s="87"/>
      <c r="B91" s="92"/>
      <c r="C91" s="5"/>
      <c r="D91" s="45"/>
      <c r="E91" s="11"/>
      <c r="F91" s="9"/>
      <c r="G91" s="7"/>
      <c r="H91" s="11"/>
      <c r="I91" s="11"/>
      <c r="J91" s="47"/>
      <c r="K91" s="41"/>
      <c r="L91" s="47"/>
      <c r="M91" s="12"/>
      <c r="N91" s="18"/>
      <c r="O91" s="19"/>
    </row>
    <row r="92" spans="1:15" x14ac:dyDescent="0.2">
      <c r="A92" s="87"/>
      <c r="B92" s="92"/>
      <c r="C92" s="5"/>
      <c r="D92" s="45"/>
      <c r="E92" s="11"/>
      <c r="F92" s="9"/>
      <c r="G92" s="7"/>
      <c r="H92" s="11"/>
      <c r="I92" s="11"/>
      <c r="J92" s="47"/>
      <c r="K92" s="41"/>
      <c r="L92" s="47"/>
      <c r="M92" s="12"/>
      <c r="N92" s="18"/>
      <c r="O92" s="19"/>
    </row>
    <row r="93" spans="1:15" x14ac:dyDescent="0.2">
      <c r="A93" s="87"/>
      <c r="B93" s="92"/>
      <c r="C93" s="5"/>
      <c r="D93" s="45"/>
      <c r="E93" s="11"/>
      <c r="F93" s="9"/>
      <c r="G93" s="7"/>
      <c r="H93" s="11"/>
      <c r="I93" s="11"/>
      <c r="J93" s="47"/>
      <c r="K93" s="41"/>
      <c r="L93" s="47"/>
      <c r="M93" s="12"/>
      <c r="N93" s="18"/>
      <c r="O93" s="19"/>
    </row>
    <row r="94" spans="1:15" x14ac:dyDescent="0.2">
      <c r="A94" s="87"/>
      <c r="B94" s="92"/>
      <c r="C94" s="5"/>
      <c r="D94" s="45"/>
      <c r="E94" s="11"/>
      <c r="F94" s="9"/>
      <c r="G94" s="7"/>
      <c r="H94" s="11"/>
      <c r="I94" s="11"/>
      <c r="J94" s="47"/>
      <c r="K94" s="41"/>
      <c r="L94" s="47"/>
      <c r="M94" s="12"/>
      <c r="N94" s="18"/>
      <c r="O94" s="19"/>
    </row>
    <row r="95" spans="1:15" x14ac:dyDescent="0.2">
      <c r="A95" s="87"/>
      <c r="B95" s="92"/>
      <c r="C95" s="5"/>
      <c r="D95" s="45"/>
      <c r="E95" s="11"/>
      <c r="F95" s="9"/>
      <c r="G95" s="7"/>
      <c r="H95" s="11"/>
      <c r="I95" s="11"/>
      <c r="J95" s="47"/>
      <c r="K95" s="41"/>
      <c r="L95" s="47"/>
      <c r="M95" s="12"/>
      <c r="N95" s="18"/>
      <c r="O95" s="19"/>
    </row>
    <row r="96" spans="1:15" x14ac:dyDescent="0.2">
      <c r="A96" s="87"/>
      <c r="B96" s="92"/>
      <c r="C96" s="5"/>
      <c r="D96" s="45"/>
      <c r="E96" s="11"/>
      <c r="F96" s="9"/>
      <c r="G96" s="7"/>
      <c r="H96" s="11"/>
      <c r="I96" s="11"/>
      <c r="J96" s="47"/>
      <c r="K96" s="41"/>
      <c r="L96" s="47"/>
      <c r="M96" s="12"/>
      <c r="N96" s="18"/>
      <c r="O96" s="19"/>
    </row>
    <row r="97" spans="1:15" x14ac:dyDescent="0.2">
      <c r="A97" s="87"/>
      <c r="B97" s="92"/>
      <c r="C97" s="5"/>
      <c r="D97" s="45"/>
      <c r="E97" s="11"/>
      <c r="F97" s="9"/>
      <c r="G97" s="7"/>
      <c r="H97" s="11"/>
      <c r="I97" s="11"/>
      <c r="J97" s="47"/>
      <c r="K97" s="41"/>
      <c r="L97" s="47"/>
      <c r="M97" s="12"/>
      <c r="N97" s="18"/>
      <c r="O97" s="19"/>
    </row>
    <row r="98" spans="1:15" x14ac:dyDescent="0.2">
      <c r="A98" s="87"/>
      <c r="B98" s="92"/>
      <c r="C98" s="5"/>
      <c r="D98" s="45"/>
      <c r="E98" s="11"/>
      <c r="F98" s="9"/>
      <c r="G98" s="7"/>
      <c r="H98" s="11"/>
      <c r="I98" s="11"/>
      <c r="J98" s="47"/>
      <c r="K98" s="41"/>
      <c r="L98" s="47"/>
      <c r="M98" s="12"/>
      <c r="N98" s="18"/>
      <c r="O98" s="19"/>
    </row>
    <row r="99" spans="1:15" x14ac:dyDescent="0.2">
      <c r="A99" s="87"/>
      <c r="B99" s="92"/>
      <c r="C99" s="5"/>
      <c r="D99" s="45"/>
      <c r="E99" s="11"/>
      <c r="F99" s="9"/>
      <c r="G99" s="7"/>
      <c r="H99" s="11"/>
      <c r="I99" s="11"/>
      <c r="J99" s="47"/>
      <c r="K99" s="41"/>
      <c r="L99" s="47"/>
      <c r="M99" s="12"/>
      <c r="N99" s="18"/>
      <c r="O99" s="19"/>
    </row>
    <row r="100" spans="1:15" x14ac:dyDescent="0.2">
      <c r="A100" s="87"/>
      <c r="B100" s="92"/>
      <c r="C100" s="5"/>
      <c r="D100" s="36"/>
      <c r="E100" s="36"/>
      <c r="F100" s="37"/>
      <c r="G100" s="37"/>
      <c r="H100" s="36"/>
      <c r="I100" s="36"/>
      <c r="J100" s="57"/>
      <c r="K100" s="42"/>
      <c r="L100" s="47"/>
      <c r="M100" s="12"/>
      <c r="N100" s="18"/>
      <c r="O100" s="19"/>
    </row>
    <row r="101" spans="1:15" ht="13.5" thickBot="1" x14ac:dyDescent="0.25">
      <c r="A101" s="88"/>
      <c r="B101" s="94"/>
      <c r="C101" s="6"/>
      <c r="D101" s="61"/>
      <c r="E101" s="58"/>
      <c r="F101" s="59"/>
      <c r="G101" s="59"/>
      <c r="H101" s="58"/>
      <c r="I101" s="58"/>
      <c r="J101" s="60"/>
      <c r="K101" s="53"/>
      <c r="L101" s="48"/>
      <c r="M101" s="13"/>
      <c r="N101" s="18"/>
      <c r="O101" s="19"/>
    </row>
    <row r="103" spans="1:15" ht="19.5" x14ac:dyDescent="0.3">
      <c r="D103" s="27" t="s">
        <v>24</v>
      </c>
      <c r="E103" s="28" t="s">
        <v>25</v>
      </c>
      <c r="F103" s="29"/>
      <c r="G103" s="29"/>
      <c r="H103" s="29"/>
      <c r="I103" s="29"/>
      <c r="J103" s="49"/>
    </row>
  </sheetData>
  <autoFilter ref="B7:C68" xr:uid="{00000000-0009-0000-0000-000000000000}">
    <filterColumn colId="0">
      <filters>
        <filter val="Work In Progress"/>
      </filters>
    </filterColumn>
  </autoFilter>
  <phoneticPr fontId="4" type="noConversion"/>
  <conditionalFormatting sqref="C3 B7:C50 B51:B101 C51:C65601 J102:J65601">
    <cfRule type="cellIs" dxfId="8" priority="1" stopIfTrue="1" operator="equal">
      <formula>"High"</formula>
    </cfRule>
    <cfRule type="cellIs" dxfId="7" priority="2" stopIfTrue="1" operator="equal">
      <formula>"Critical"</formula>
    </cfRule>
    <cfRule type="cellIs" dxfId="6" priority="3" stopIfTrue="1" operator="equal">
      <formula>"Medium"</formula>
    </cfRule>
    <cfRule type="cellIs" dxfId="5" priority="4" stopIfTrue="1" operator="equal">
      <formula>"Low"</formula>
    </cfRule>
  </conditionalFormatting>
  <conditionalFormatting sqref="G7:G49 G51:G99">
    <cfRule type="cellIs" dxfId="4" priority="5" stopIfTrue="1" operator="equal">
      <formula>"Yes"</formula>
    </cfRule>
  </conditionalFormatting>
  <dataValidations count="3">
    <dataValidation type="list" allowBlank="1" showInputMessage="1" showErrorMessage="1" sqref="G8:G49 G51:G99" xr:uid="{00000000-0002-0000-0000-000000000000}">
      <formula1>"Yes,No"</formula1>
    </dataValidation>
    <dataValidation type="list" allowBlank="1" showInputMessage="1" showErrorMessage="1" sqref="C8:C101" xr:uid="{00000000-0002-0000-0000-000001000000}">
      <formula1>"Critical,High,Medium,Low"</formula1>
    </dataValidation>
    <dataValidation type="list" allowBlank="1" showInputMessage="1" showErrorMessage="1" sqref="B8:B101" xr:uid="{00000000-0002-0000-0000-000002000000}">
      <formula1>"Open,Work In Progress,Closed"</formula1>
    </dataValidation>
  </dataValidations>
  <hyperlinks>
    <hyperlink ref="E103" r:id="rId1" xr:uid="{00000000-0004-0000-0000-000000000000}"/>
  </hyperlinks>
  <pageMargins left="0.25" right="0.25" top="0.5" bottom="0.5" header="0.5" footer="0.25"/>
  <pageSetup paperSize="8" scale="79" fitToHeight="0" orientation="landscape" r:id="rId2"/>
  <headerFooter alignWithMargins="0">
    <oddFooter>&amp;L&amp;"Arial,Bold"&amp;8UP Template Version&amp;"Arial,Regular": 11/30/06&amp;R&amp;8Page &amp;P of &amp;N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4"/>
  <sheetViews>
    <sheetView showGridLines="0" workbookViewId="0">
      <selection activeCell="C8" sqref="C8"/>
    </sheetView>
  </sheetViews>
  <sheetFormatPr defaultRowHeight="15" x14ac:dyDescent="0.2"/>
  <cols>
    <col min="1" max="1" width="9.140625" style="21"/>
    <col min="2" max="2" width="18.28515625" style="21" customWidth="1"/>
    <col min="3" max="3" width="49.7109375" style="21" customWidth="1"/>
    <col min="4" max="16384" width="9.140625" style="21"/>
  </cols>
  <sheetData>
    <row r="1" spans="2:3" ht="80.25" customHeight="1" x14ac:dyDescent="0.2"/>
    <row r="3" spans="2:3" ht="15.75" x14ac:dyDescent="0.2">
      <c r="B3" s="23" t="s">
        <v>19</v>
      </c>
      <c r="C3" s="23" t="s">
        <v>18</v>
      </c>
    </row>
    <row r="4" spans="2:3" ht="19.5" customHeight="1" x14ac:dyDescent="0.2">
      <c r="B4" s="22" t="s">
        <v>11</v>
      </c>
      <c r="C4" s="24" t="s">
        <v>20</v>
      </c>
    </row>
    <row r="5" spans="2:3" ht="19.5" customHeight="1" x14ac:dyDescent="0.2">
      <c r="B5" s="22" t="s">
        <v>2</v>
      </c>
      <c r="C5" s="25" t="s">
        <v>21</v>
      </c>
    </row>
    <row r="6" spans="2:3" ht="34.5" customHeight="1" x14ac:dyDescent="0.2">
      <c r="B6" s="22" t="s">
        <v>3</v>
      </c>
      <c r="C6" s="25" t="s">
        <v>22</v>
      </c>
    </row>
    <row r="7" spans="2:3" ht="19.5" customHeight="1" x14ac:dyDescent="0.2">
      <c r="B7" s="22" t="s">
        <v>6</v>
      </c>
      <c r="C7" s="25" t="s">
        <v>23</v>
      </c>
    </row>
    <row r="24" spans="3:4" ht="19.5" x14ac:dyDescent="0.3">
      <c r="C24" s="27" t="s">
        <v>24</v>
      </c>
      <c r="D24" s="28" t="s">
        <v>25</v>
      </c>
    </row>
  </sheetData>
  <phoneticPr fontId="24" type="noConversion"/>
  <conditionalFormatting sqref="B4:B7">
    <cfRule type="cellIs" dxfId="3" priority="1" stopIfTrue="1" operator="equal">
      <formula>"High"</formula>
    </cfRule>
    <cfRule type="cellIs" dxfId="2" priority="2" stopIfTrue="1" operator="equal">
      <formula>"Critical"</formula>
    </cfRule>
    <cfRule type="cellIs" dxfId="1" priority="3" stopIfTrue="1" operator="equal">
      <formula>"Medium"</formula>
    </cfRule>
    <cfRule type="cellIs" dxfId="0" priority="4" stopIfTrue="1" operator="equal">
      <formula>"Low"</formula>
    </cfRule>
  </conditionalFormatting>
  <hyperlinks>
    <hyperlink ref="D24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56FA-FF91-4736-A24A-79DAE846DDE7}">
  <sheetPr>
    <tabColor rgb="FFFF0000"/>
  </sheetPr>
  <dimension ref="B2:B9"/>
  <sheetViews>
    <sheetView showGridLines="0" workbookViewId="0">
      <selection activeCell="B4" sqref="B4"/>
    </sheetView>
  </sheetViews>
  <sheetFormatPr defaultRowHeight="15.75" x14ac:dyDescent="0.25"/>
  <cols>
    <col min="1" max="1" width="4.28515625" style="30" customWidth="1"/>
    <col min="2" max="16384" width="9.140625" style="30"/>
  </cols>
  <sheetData>
    <row r="2" spans="2:2" s="32" customFormat="1" ht="25.5" x14ac:dyDescent="0.4">
      <c r="B2" s="33" t="s">
        <v>26</v>
      </c>
    </row>
    <row r="3" spans="2:2" s="32" customFormat="1" ht="25.5" customHeight="1" x14ac:dyDescent="0.2">
      <c r="B3" s="31" t="s">
        <v>27</v>
      </c>
    </row>
    <row r="4" spans="2:2" s="32" customFormat="1" ht="25.5" customHeight="1" x14ac:dyDescent="0.2">
      <c r="B4" s="31" t="s">
        <v>28</v>
      </c>
    </row>
    <row r="5" spans="2:2" s="32" customFormat="1" ht="25.5" customHeight="1" x14ac:dyDescent="0.2">
      <c r="B5" s="31" t="s">
        <v>33</v>
      </c>
    </row>
    <row r="6" spans="2:2" s="32" customFormat="1" ht="25.5" customHeight="1" x14ac:dyDescent="0.2">
      <c r="B6" s="31" t="s">
        <v>29</v>
      </c>
    </row>
    <row r="7" spans="2:2" s="32" customFormat="1" ht="25.5" customHeight="1" x14ac:dyDescent="0.2">
      <c r="B7" s="31" t="s">
        <v>30</v>
      </c>
    </row>
    <row r="8" spans="2:2" s="32" customFormat="1" ht="25.5" customHeight="1" x14ac:dyDescent="0.2">
      <c r="B8" s="31" t="s">
        <v>31</v>
      </c>
    </row>
    <row r="9" spans="2:2" s="32" customFormat="1" ht="25.5" customHeight="1" x14ac:dyDescent="0.2">
      <c r="B9" s="31" t="s">
        <v>32</v>
      </c>
    </row>
  </sheetData>
  <phoneticPr fontId="24" type="noConversion"/>
  <hyperlinks>
    <hyperlink ref="B3" r:id="rId1" xr:uid="{7FA5BDE0-1CDC-44BC-A10F-9C6FF06BDA02}"/>
    <hyperlink ref="B7" r:id="rId2" xr:uid="{21C008BE-2783-45CE-9493-FC5893211F59}"/>
    <hyperlink ref="B5" r:id="rId3" xr:uid="{F68A8FA3-5AF3-46CD-80E2-CC2427D98263}"/>
    <hyperlink ref="B6" r:id="rId4" xr:uid="{5F48E782-0877-4CF7-8533-264E68F6BDC4}"/>
    <hyperlink ref="B9" r:id="rId5" xr:uid="{1010D7A3-542A-490E-B360-F02240317C1E}"/>
    <hyperlink ref="B4" r:id="rId6" xr:uid="{43F7D3DA-9797-41B3-A587-A174EEFA4CEB}"/>
    <hyperlink ref="B8" r:id="rId7" xr:uid="{97619E3A-DD0B-4AF3-9BA5-EDFFF37158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B22C-3836-48EE-B3E4-959E3B2FA92D}">
  <dimension ref="A1:A14"/>
  <sheetViews>
    <sheetView showGridLines="0" workbookViewId="0">
      <selection activeCell="C7" sqref="C7"/>
    </sheetView>
  </sheetViews>
  <sheetFormatPr defaultRowHeight="12.75" x14ac:dyDescent="0.2"/>
  <sheetData>
    <row r="1" spans="1:1" ht="19.5" x14ac:dyDescent="0.3">
      <c r="A1" s="34" t="s">
        <v>35</v>
      </c>
    </row>
    <row r="2" spans="1:1" s="35" customFormat="1" ht="16.5" x14ac:dyDescent="0.25">
      <c r="A2" s="35" t="s">
        <v>36</v>
      </c>
    </row>
    <row r="3" spans="1:1" s="35" customFormat="1" ht="16.5" x14ac:dyDescent="0.25">
      <c r="A3" s="35" t="s">
        <v>34</v>
      </c>
    </row>
    <row r="4" spans="1:1" s="35" customFormat="1" ht="16.5" x14ac:dyDescent="0.25"/>
    <row r="5" spans="1:1" s="35" customFormat="1" ht="16.5" x14ac:dyDescent="0.25"/>
    <row r="6" spans="1:1" s="35" customFormat="1" ht="16.5" x14ac:dyDescent="0.25"/>
    <row r="7" spans="1:1" s="35" customFormat="1" ht="16.5" x14ac:dyDescent="0.25"/>
    <row r="8" spans="1:1" s="35" customFormat="1" ht="16.5" x14ac:dyDescent="0.25"/>
    <row r="9" spans="1:1" s="35" customFormat="1" ht="16.5" x14ac:dyDescent="0.25"/>
    <row r="10" spans="1:1" s="35" customFormat="1" ht="16.5" x14ac:dyDescent="0.25"/>
    <row r="11" spans="1:1" s="35" customFormat="1" ht="16.5" x14ac:dyDescent="0.25"/>
    <row r="12" spans="1:1" s="35" customFormat="1" ht="16.5" x14ac:dyDescent="0.25"/>
    <row r="13" spans="1:1" s="35" customFormat="1" ht="16.5" x14ac:dyDescent="0.25"/>
    <row r="14" spans="1:1" s="35" customFormat="1" ht="16.5" x14ac:dyDescent="0.25"/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Issue-Log</vt:lpstr>
      <vt:lpstr>severity-levels</vt:lpstr>
      <vt:lpstr>RESOURCES</vt:lpstr>
      <vt:lpstr>CUSTOMIZE</vt:lpstr>
      <vt:lpstr>'Issue-Log'!OLE_LINK1</vt:lpstr>
      <vt:lpstr>'Issue-Log'!Print_Titles</vt:lpstr>
    </vt:vector>
  </TitlesOfParts>
  <Manager/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LogTemplate</dc:title>
  <dc:subject>&lt;Project Name&gt;</dc:subject>
  <dc:creator>stakeholdermap.com</dc:creator>
  <cp:keywords>&lt;issue&gt;&lt;log&gt;&lt;register&gt;</cp:keywords>
  <dc:description/>
  <cp:lastModifiedBy>Gojim Yu/WHQ/Wistron</cp:lastModifiedBy>
  <cp:lastPrinted>2016-11-15T16:25:44Z</cp:lastPrinted>
  <dcterms:created xsi:type="dcterms:W3CDTF">2006-01-23T19:52:16Z</dcterms:created>
  <dcterms:modified xsi:type="dcterms:W3CDTF">2023-12-07T05:38:41Z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