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21564840 欧桥海运清关资料\Invoice &amp; Packing List\"/>
    </mc:Choice>
  </mc:AlternateContent>
  <xr:revisionPtr revIDLastSave="0" documentId="13_ncr:1_{E0AC229F-BD1E-45C2-B99B-836D0460F20E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4" i="2" l="1"/>
  <c r="CW4" i="2"/>
  <c r="CN4" i="2"/>
  <c r="X4" i="2"/>
  <c r="W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W2" i="2"/>
  <c r="U2" i="2"/>
  <c r="T2" i="2"/>
  <c r="S2" i="2"/>
  <c r="R2" i="2"/>
  <c r="L2" i="2"/>
  <c r="H2" i="2"/>
  <c r="A2" i="2"/>
  <c r="J18" i="3"/>
  <c r="H18" i="3"/>
  <c r="I16" i="3"/>
  <c r="H16" i="3"/>
  <c r="I15" i="3"/>
  <c r="H15" i="3"/>
  <c r="I14" i="3"/>
  <c r="H14" i="3"/>
</calcChain>
</file>

<file path=xl/sharedStrings.xml><?xml version="1.0" encoding="utf-8"?>
<sst xmlns="http://schemas.openxmlformats.org/spreadsheetml/2006/main" count="213" uniqueCount="164">
  <si>
    <t xml:space="preserve">clearance instruction </t>
  </si>
  <si>
    <t>4840SOQA</t>
  </si>
  <si>
    <t>(提单号后四位数+OXD+分单字母)</t>
  </si>
  <si>
    <t>FROM CHINA TO DESTINATION BY SEA</t>
  </si>
  <si>
    <t>Shipper</t>
  </si>
  <si>
    <t>NAME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</si>
  <si>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</si>
  <si>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</si>
  <si>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</si>
  <si>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</si>
  <si>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</si>
  <si>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</si>
  <si>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</si>
  <si>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GB469264748</t>
  </si>
  <si>
    <t>EORI</t>
  </si>
  <si>
    <t>GB469264748000</t>
  </si>
  <si>
    <t>SHENZHENSHIYIGEKEJIYOUXIANGONGSI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</si>
  <si>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</si>
  <si>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</si>
  <si>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</si>
  <si>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</si>
  <si>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</si>
  <si>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</si>
  <si>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</si>
  <si>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</si>
  <si>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</si>
  <si>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</si>
  <si>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</si>
  <si>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</si>
  <si>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</si>
  <si>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</si>
  <si>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</si>
  <si>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</si>
  <si>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</si>
  <si>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</si>
  <si>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</si>
  <si>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</si>
  <si>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</si>
  <si>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decoration light</t>
  </si>
  <si>
    <t>Plastic</t>
  </si>
  <si>
    <t>A00</t>
  </si>
  <si>
    <t>GBP</t>
  </si>
  <si>
    <t>装饰灯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</si>
  <si>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</si>
  <si>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</si>
  <si>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</si>
  <si>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</si>
  <si>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</si>
  <si>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</si>
  <si>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</si>
  <si>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</si>
  <si>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</si>
  <si>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</si>
  <si>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</si>
  <si>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</si>
  <si>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</si>
  <si>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</si>
  <si>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</si>
  <si>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</si>
  <si>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</si>
  <si>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</si>
  <si>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</si>
  <si>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</si>
  <si>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</si>
  <si>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</si>
  <si>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</si>
  <si>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</si>
  <si>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</si>
  <si>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</si>
  <si>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</si>
  <si>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</si>
  <si>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</si>
  <si>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</si>
  <si>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</si>
  <si>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</si>
  <si>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</si>
  <si>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</si>
  <si>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</si>
  <si>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</si>
  <si>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</si>
  <si>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</si>
  <si>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</si>
  <si>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</si>
  <si>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</si>
  <si>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</si>
  <si>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</si>
  <si>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</si>
  <si>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</si>
  <si>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</si>
  <si>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</si>
  <si>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</si>
  <si>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</si>
  <si>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</si>
  <si>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</si>
  <si>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</si>
  <si>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</si>
  <si>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</si>
  <si>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</si>
  <si>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</si>
  <si>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</si>
  <si>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</si>
  <si>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</si>
  <si>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</si>
  <si>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</si>
  <si>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</si>
  <si>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</si>
  <si>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</si>
  <si>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</si>
  <si>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</si>
  <si>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</si>
  <si>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</si>
  <si>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</si>
  <si>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</si>
  <si>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</si>
  <si>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</si>
  <si>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</si>
  <si>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</si>
  <si>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</si>
  <si>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</si>
  <si>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</si>
  <si>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</si>
  <si>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</si>
  <si>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</si>
  <si>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</si>
  <si>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</si>
  <si>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</si>
  <si>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</si>
  <si>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</si>
  <si>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</si>
  <si>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</si>
  <si>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</si>
  <si>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</si>
  <si>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</si>
  <si>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</si>
  <si>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</si>
  <si>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</si>
  <si>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</si>
  <si>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</si>
  <si>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</si>
  <si>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</si>
  <si>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</si>
  <si>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</si>
  <si>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</si>
  <si>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</si>
  <si>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</si>
  <si>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</si>
  <si>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</si>
  <si>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</si>
  <si>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</si>
  <si>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</si>
  <si>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</si>
  <si>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</si>
  <si>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</si>
  <si>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</si>
  <si>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</si>
  <si>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</si>
  <si>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</si>
  <si>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</si>
  <si>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</si>
  <si>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</si>
  <si>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</si>
  <si>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</si>
  <si>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</si>
  <si>
    <t>WINKEY (HONG KONG) TRADING LIMITED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</si>
</sst>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6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>
      <alignment vertical="center"/>
    </xf>
    <xf numFmtId="176" fontId="21" fillId="0" borderId="11" applyFont="0" applyBorder="0" applyAlignment="0">
      <alignment horizontal="center" vertical="center"/>
    </xf>
    <xf numFmtId="0" fontId="24" fillId="5" borderId="0" applyNumberFormat="0" applyBorder="0" applyAlignment="0" applyProtection="0">
      <alignment vertical="center"/>
    </xf>
    <xf numFmtId="0" fontId="20" fillId="0" borderId="0"/>
    <xf numFmtId="176" fontId="25" fillId="0" borderId="0">
      <alignment vertical="center"/>
    </xf>
    <xf numFmtId="0" fontId="2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76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7" fontId="5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6" fontId="6" fillId="3" borderId="0" xfId="0" applyNumberFormat="1" applyFont="1" applyFill="1" applyAlignment="1" applyProtection="1">
      <alignment horizontal="center" vertical="center"/>
      <protection locked="0"/>
    </xf>
    <xf numFmtId="176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11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78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1"/>
  <sheetViews>
    <sheetView showGridLines="0" tabSelected="1" zoomScale="90" zoomScaleNormal="90" workbookViewId="0">
      <pane ySplit="1" topLeftCell="A2" activePane="bottomLeft" state="frozen"/>
      <selection pane="bottomLeft" activeCell="E4" sqref="E4:J4"/>
    </sheetView>
  </sheetViews>
  <sheetFormatPr defaultColWidth="9" defaultRowHeight="16.5"/>
  <cols>
    <col min="1" max="1" width="8.5" style="11" customWidth="1"/>
    <col min="2" max="2" width="18.375" style="11" customWidth="1"/>
    <col min="3" max="3" width="13.75" style="11" customWidth="1"/>
    <col min="4" max="4" width="15.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6365" width="9" style="17"/>
    <col min="16366" max="16366" width="9" style="18"/>
    <col min="16367" max="16384" width="9" style="11"/>
  </cols>
  <sheetData>
    <row r="1" spans="1:16" ht="80.25" customHeight="1">
      <c r="A1" s="58" t="s">
        <v>0</v>
      </c>
      <c r="B1" s="58"/>
      <c r="C1" s="58"/>
      <c r="D1" s="58"/>
      <c r="E1" s="59"/>
      <c r="F1" s="58"/>
      <c r="G1" s="60"/>
      <c r="H1" s="60"/>
      <c r="I1" s="60"/>
      <c r="J1" s="59"/>
      <c r="K1" s="19"/>
      <c r="L1" s="19"/>
      <c r="M1" s="19"/>
      <c r="N1" s="32"/>
    </row>
    <row r="2" spans="1:16" s="7" customFormat="1" ht="45.75" customHeight="1">
      <c r="A2" s="61" t="s">
        <v>1</v>
      </c>
      <c r="B2" s="62"/>
      <c r="C2" s="62"/>
      <c r="D2" s="62"/>
      <c r="E2" s="63"/>
      <c r="F2" s="62"/>
      <c r="G2" s="64"/>
      <c r="H2" s="64"/>
      <c r="I2" s="64"/>
      <c r="J2" s="65"/>
      <c r="K2" s="33"/>
      <c r="L2" s="34"/>
      <c r="M2" s="34"/>
      <c r="N2" s="35" t="s">
        <v>2</v>
      </c>
    </row>
    <row r="3" spans="1:16" s="7" customFormat="1" ht="45.75" customHeight="1">
      <c r="A3" s="61" t="s">
        <v>3</v>
      </c>
      <c r="B3" s="62"/>
      <c r="C3" s="62"/>
      <c r="D3" s="62"/>
      <c r="E3" s="62"/>
      <c r="F3" s="62"/>
      <c r="G3" s="62"/>
      <c r="H3" s="62"/>
      <c r="I3" s="62"/>
      <c r="J3" s="62"/>
      <c r="K3" s="66"/>
      <c r="L3" s="33"/>
      <c r="M3" s="34"/>
      <c r="N3" s="36"/>
    </row>
    <row r="4" spans="1:16" ht="24" customHeight="1">
      <c r="A4" s="56" t="s">
        <v>4</v>
      </c>
      <c r="B4" s="56"/>
      <c r="C4" s="56"/>
      <c r="D4" s="20" t="s">
        <v>5</v>
      </c>
      <c r="E4" s="57" t="s">
        <v>163</v>
      </c>
      <c r="F4" s="48"/>
      <c r="G4" s="48"/>
      <c r="H4" s="48"/>
      <c r="I4" s="48"/>
      <c r="J4" s="49"/>
      <c r="K4" s="34"/>
      <c r="L4" s="34"/>
      <c r="M4" s="36"/>
      <c r="N4" s="53" t="s">
        <v>6</v>
      </c>
      <c r="O4" s="7"/>
      <c r="P4" s="7"/>
    </row>
    <row r="5" spans="1:16" ht="38.1" customHeight="1">
      <c r="A5" s="56"/>
      <c r="B5" s="56"/>
      <c r="C5" s="56"/>
      <c r="D5" s="21" t="s">
        <v>7</v>
      </c>
      <c r="E5" s="47" t="s">
        <v>8</v>
      </c>
      <c r="F5" s="67"/>
      <c r="G5" s="67"/>
      <c r="H5" s="67"/>
      <c r="I5" s="67"/>
      <c r="J5" s="68"/>
      <c r="K5" s="34"/>
      <c r="L5" s="34"/>
      <c r="M5" s="37"/>
      <c r="N5" s="54"/>
      <c r="O5" s="7"/>
      <c r="P5" s="7"/>
    </row>
    <row r="6" spans="1:16" ht="24" customHeight="1">
      <c r="A6" s="56"/>
      <c r="B6" s="56"/>
      <c r="C6" s="56"/>
      <c r="D6" s="20" t="s">
        <v>9</v>
      </c>
      <c r="E6" s="57" t="s">
        <v>10</v>
      </c>
      <c r="F6" s="48"/>
      <c r="G6" s="48"/>
      <c r="H6" s="48"/>
      <c r="I6" s="48"/>
      <c r="J6" s="49"/>
      <c r="K6" s="34"/>
      <c r="L6" s="34"/>
      <c r="M6" s="38"/>
      <c r="N6" s="55"/>
      <c r="O6" s="7"/>
      <c r="P6" s="7"/>
    </row>
    <row r="7" spans="1:16" ht="24" customHeight="1">
      <c r="A7" s="56" t="s">
        <v>11</v>
      </c>
      <c r="B7" s="56"/>
      <c r="C7" s="56"/>
      <c r="D7" s="21" t="s">
        <v>12</v>
      </c>
      <c r="E7" s="57" t="s">
        <v>13</v>
      </c>
      <c r="F7" s="48"/>
      <c r="G7" s="48"/>
      <c r="H7" s="48"/>
      <c r="I7" s="48"/>
      <c r="J7" s="49"/>
      <c r="K7" s="34"/>
      <c r="L7" s="34"/>
      <c r="M7" s="34"/>
      <c r="N7" s="39"/>
      <c r="O7" s="7"/>
      <c r="P7" s="7"/>
    </row>
    <row r="8" spans="1:16" ht="24" customHeight="1">
      <c r="A8" s="56"/>
      <c r="B8" s="56"/>
      <c r="C8" s="56"/>
      <c r="D8" s="21" t="s">
        <v>14</v>
      </c>
      <c r="E8" s="57" t="s">
        <v>15</v>
      </c>
      <c r="F8" s="48"/>
      <c r="G8" s="48"/>
      <c r="H8" s="48"/>
      <c r="I8" s="48"/>
      <c r="J8" s="49"/>
      <c r="K8" s="34"/>
      <c r="L8" s="34"/>
      <c r="M8" s="34"/>
      <c r="N8" s="39"/>
      <c r="O8" s="7"/>
      <c r="P8" s="7"/>
    </row>
    <row r="9" spans="1:16" ht="24" customHeight="1">
      <c r="A9" s="56"/>
      <c r="B9" s="56"/>
      <c r="C9" s="56"/>
      <c r="D9" s="21" t="s">
        <v>5</v>
      </c>
      <c r="E9" s="57" t="s">
        <v>16</v>
      </c>
      <c r="F9" s="48"/>
      <c r="G9" s="48"/>
      <c r="H9" s="48"/>
      <c r="I9" s="48"/>
      <c r="J9" s="49"/>
      <c r="K9" s="34"/>
      <c r="L9" s="34"/>
      <c r="M9" s="34"/>
      <c r="N9" s="40"/>
    </row>
    <row r="10" spans="1:16" ht="24" customHeight="1">
      <c r="A10" s="56"/>
      <c r="B10" s="56"/>
      <c r="C10" s="56"/>
      <c r="D10" s="21" t="s">
        <v>7</v>
      </c>
      <c r="E10" s="47" t="s">
        <v>17</v>
      </c>
      <c r="F10" s="48"/>
      <c r="G10" s="48"/>
      <c r="H10" s="48"/>
      <c r="I10" s="48"/>
      <c r="J10" s="49"/>
      <c r="K10" s="34"/>
      <c r="L10" s="34"/>
      <c r="M10" s="34"/>
      <c r="N10" s="39" t="s">
        <v>18</v>
      </c>
    </row>
    <row r="11" spans="1:16" ht="24" customHeight="1">
      <c r="A11" s="56"/>
      <c r="B11" s="56"/>
      <c r="C11" s="56"/>
      <c r="D11" s="21"/>
      <c r="E11" s="47" t="s">
        <v>19</v>
      </c>
      <c r="F11" s="48"/>
      <c r="G11" s="48"/>
      <c r="H11" s="48"/>
      <c r="I11" s="48"/>
      <c r="J11" s="49"/>
      <c r="K11" s="34"/>
      <c r="L11" s="34"/>
      <c r="M11" s="34"/>
      <c r="N11" s="39" t="s">
        <v>20</v>
      </c>
    </row>
    <row r="12" spans="1:16" ht="24" customHeight="1">
      <c r="A12" s="56"/>
      <c r="B12" s="56"/>
      <c r="C12" s="56"/>
      <c r="D12" s="21"/>
      <c r="E12" s="47" t="s">
        <v>21</v>
      </c>
      <c r="F12" s="48"/>
      <c r="G12" s="48"/>
      <c r="H12" s="48"/>
      <c r="I12" s="48"/>
      <c r="J12" s="49"/>
      <c r="K12" s="34"/>
      <c r="L12" s="34"/>
      <c r="M12" s="34"/>
      <c r="N12" s="39" t="s">
        <v>22</v>
      </c>
    </row>
    <row r="13" spans="1:16" s="8" customFormat="1" ht="33.950000000000003" customHeight="1">
      <c r="A13" s="22" t="s">
        <v>23</v>
      </c>
      <c r="B13" s="22" t="s">
        <v>24</v>
      </c>
      <c r="C13" s="22" t="s">
        <v>25</v>
      </c>
      <c r="D13" s="22" t="s">
        <v>26</v>
      </c>
      <c r="E13" s="22" t="s">
        <v>27</v>
      </c>
      <c r="F13" s="22" t="s">
        <v>28</v>
      </c>
      <c r="G13" s="23" t="s">
        <v>29</v>
      </c>
      <c r="H13" s="23" t="s">
        <v>30</v>
      </c>
      <c r="I13" s="23" t="s">
        <v>31</v>
      </c>
      <c r="J13" s="41" t="s">
        <v>32</v>
      </c>
      <c r="K13" s="41" t="s">
        <v>33</v>
      </c>
      <c r="L13" s="41" t="s">
        <v>34</v>
      </c>
      <c r="M13" s="41" t="s">
        <v>35</v>
      </c>
      <c r="N13" s="42" t="s">
        <v>36</v>
      </c>
    </row>
    <row r="14" spans="1:16" s="9" customFormat="1" ht="24" customHeight="1">
      <c r="A14" s="24">
        <v>1</v>
      </c>
      <c r="B14" s="24" t="s">
        <v>37</v>
      </c>
      <c r="C14" s="25">
        <v>9405499090</v>
      </c>
      <c r="D14" s="26" t="s">
        <v>38</v>
      </c>
      <c r="E14" s="26" t="s">
        <v>39</v>
      </c>
      <c r="F14" s="26">
        <v>360</v>
      </c>
      <c r="G14" s="27">
        <v>7.5</v>
      </c>
      <c r="H14" s="27">
        <f t="shared" ref="H14:H16" si="0">G14*F14</f>
        <v>2700</v>
      </c>
      <c r="I14" s="25">
        <f t="shared" ref="I14:I16" si="1">J14*0.94</f>
        <v>83.66</v>
      </c>
      <c r="J14" s="25">
        <v>89</v>
      </c>
      <c r="K14" s="25">
        <v>9</v>
      </c>
      <c r="L14" s="25" t="s">
        <v>40</v>
      </c>
      <c r="M14" s="25" t="s">
        <v>41</v>
      </c>
      <c r="N14" s="24" t="s">
        <v>42</v>
      </c>
    </row>
    <row r="15" spans="1:16" s="9" customFormat="1" ht="24" customHeight="1">
      <c r="A15" s="24">
        <v>2</v>
      </c>
      <c r="B15" s="24" t="s">
        <v>37</v>
      </c>
      <c r="C15" s="25">
        <v>9405499090</v>
      </c>
      <c r="D15" s="26" t="s">
        <v>38</v>
      </c>
      <c r="E15" s="26" t="s">
        <v>39</v>
      </c>
      <c r="F15" s="26">
        <v>180</v>
      </c>
      <c r="G15" s="27">
        <v>11.4</v>
      </c>
      <c r="H15" s="27">
        <f t="shared" si="0"/>
        <v>2052</v>
      </c>
      <c r="I15" s="25">
        <f t="shared" si="1"/>
        <v>129.72</v>
      </c>
      <c r="J15" s="25">
        <v>138</v>
      </c>
      <c r="K15" s="25">
        <v>6</v>
      </c>
      <c r="L15" s="25" t="s">
        <v>40</v>
      </c>
      <c r="M15" s="25" t="s">
        <v>41</v>
      </c>
      <c r="N15" s="24" t="s">
        <v>42</v>
      </c>
    </row>
    <row r="16" spans="1:16" s="9" customFormat="1" ht="24" customHeight="1">
      <c r="A16" s="24">
        <v>3</v>
      </c>
      <c r="B16" s="24" t="s">
        <v>37</v>
      </c>
      <c r="C16" s="25">
        <v>9405499090</v>
      </c>
      <c r="D16" s="26" t="s">
        <v>38</v>
      </c>
      <c r="E16" s="26" t="s">
        <v>39</v>
      </c>
      <c r="F16" s="26">
        <v>180</v>
      </c>
      <c r="G16" s="27">
        <v>15</v>
      </c>
      <c r="H16" s="27">
        <f t="shared" si="0"/>
        <v>2700</v>
      </c>
      <c r="I16" s="25">
        <f t="shared" si="1"/>
        <v>169.2</v>
      </c>
      <c r="J16" s="25">
        <v>180</v>
      </c>
      <c r="K16" s="25">
        <v>9</v>
      </c>
      <c r="L16" s="25" t="s">
        <v>40</v>
      </c>
      <c r="M16" s="25" t="s">
        <v>41</v>
      </c>
      <c r="N16" s="24" t="s">
        <v>42</v>
      </c>
    </row>
    <row r="17" spans="1:14" s="9" customFormat="1" ht="24" customHeight="1">
      <c r="A17" s="24"/>
      <c r="B17" s="28"/>
      <c r="C17" s="29"/>
      <c r="D17" s="29"/>
      <c r="E17" s="30"/>
      <c r="F17" s="30"/>
      <c r="G17" s="27"/>
      <c r="H17" s="27"/>
      <c r="I17" s="27"/>
      <c r="J17" s="25"/>
      <c r="K17" s="25"/>
      <c r="L17" s="25"/>
      <c r="M17" s="25"/>
      <c r="N17" s="43"/>
    </row>
    <row r="18" spans="1:14" s="9" customFormat="1" ht="24" customHeight="1">
      <c r="A18" s="28"/>
      <c r="B18" s="28"/>
      <c r="C18" s="28"/>
      <c r="D18" s="50" t="s">
        <v>43</v>
      </c>
      <c r="E18" s="50"/>
      <c r="F18" s="50"/>
      <c r="G18" s="50"/>
      <c r="H18" s="27">
        <f>SUM(H14:H17)</f>
        <v>7452</v>
      </c>
      <c r="I18" s="27"/>
      <c r="J18" s="27">
        <f>SUM(J14:J17)</f>
        <v>407</v>
      </c>
      <c r="K18" s="44"/>
      <c r="L18" s="44"/>
      <c r="M18" s="44"/>
      <c r="N18" s="45"/>
    </row>
    <row r="19" spans="1:14" s="9" customFormat="1" ht="24" customHeight="1">
      <c r="A19" s="51" t="s">
        <v>44</v>
      </c>
      <c r="B19" s="52"/>
      <c r="C19" s="51"/>
      <c r="D19" s="51"/>
      <c r="E19" s="51"/>
      <c r="F19" s="51"/>
      <c r="G19" s="51"/>
      <c r="H19" s="51"/>
      <c r="I19" s="51"/>
      <c r="J19" s="51"/>
      <c r="K19" s="46"/>
      <c r="L19" s="46"/>
      <c r="M19" s="46"/>
      <c r="N19" s="31"/>
    </row>
    <row r="20" spans="1:14" s="9" customFormat="1" ht="24" customHeight="1"/>
    <row r="21" spans="1:14" s="9" customFormat="1" ht="24" customHeight="1">
      <c r="B21" s="10"/>
    </row>
    <row r="22" spans="1:14" s="9" customFormat="1" ht="24" customHeight="1">
      <c r="B22" s="10"/>
    </row>
    <row r="23" spans="1:14" s="9" customFormat="1" ht="24" customHeight="1">
      <c r="B23" s="11"/>
    </row>
    <row r="24" spans="1:14" s="9" customFormat="1" ht="24" customHeight="1">
      <c r="B24" s="11"/>
    </row>
    <row r="25" spans="1:14" s="9" customFormat="1" ht="24" customHeight="1">
      <c r="B25" s="11"/>
    </row>
    <row r="26" spans="1:14" s="9" customFormat="1" ht="24" customHeight="1">
      <c r="B26" s="11"/>
    </row>
    <row r="27" spans="1:14" s="9" customFormat="1" ht="24" customHeight="1">
      <c r="B27" s="11"/>
    </row>
    <row r="28" spans="1:14" s="9" customFormat="1" ht="24" customHeight="1">
      <c r="B28" s="11"/>
    </row>
    <row r="29" spans="1:14" s="9" customFormat="1" ht="24" customHeight="1">
      <c r="B29" s="11"/>
    </row>
    <row r="30" spans="1:14" s="10" customFormat="1" ht="24" customHeight="1">
      <c r="B30" s="11"/>
    </row>
    <row r="31" spans="1:14" s="10" customFormat="1" ht="24" customHeight="1">
      <c r="B31" s="11"/>
    </row>
  </sheetData>
  <mergeCells count="17">
    <mergeCell ref="A1:J1"/>
    <mergeCell ref="A2:J2"/>
    <mergeCell ref="A3:K3"/>
    <mergeCell ref="E4:J4"/>
    <mergeCell ref="E5:J5"/>
    <mergeCell ref="E11:J11"/>
    <mergeCell ref="E12:J12"/>
    <mergeCell ref="D18:G18"/>
    <mergeCell ref="A19:J19"/>
    <mergeCell ref="N4:N6"/>
    <mergeCell ref="A4:C6"/>
    <mergeCell ref="A7:C12"/>
    <mergeCell ref="E6:J6"/>
    <mergeCell ref="E7:J7"/>
    <mergeCell ref="E8:J8"/>
    <mergeCell ref="E9:J9"/>
    <mergeCell ref="E10:J10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4"/>
  <sheetViews>
    <sheetView workbookViewId="0">
      <pane ySplit="1" topLeftCell="A2" activePane="bottomLeft" state="frozen"/>
      <selection pane="bottomLeft" activeCell="H24" sqref="H24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35</v>
      </c>
      <c r="T1" s="1" t="s">
        <v>63</v>
      </c>
      <c r="U1" s="1" t="s">
        <v>64</v>
      </c>
      <c r="V1" s="1" t="s">
        <v>65</v>
      </c>
      <c r="W1" s="1" t="s">
        <v>31</v>
      </c>
      <c r="X1" s="1" t="s">
        <v>32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88</v>
      </c>
      <c r="AV1" s="1" t="s">
        <v>89</v>
      </c>
      <c r="AW1" s="1" t="s">
        <v>90</v>
      </c>
      <c r="AX1" s="1" t="s">
        <v>91</v>
      </c>
      <c r="AY1" s="1" t="s">
        <v>92</v>
      </c>
      <c r="AZ1" s="1" t="s">
        <v>93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CC1" s="1" t="s">
        <v>100</v>
      </c>
      <c r="CD1" s="1" t="s">
        <v>101</v>
      </c>
      <c r="CE1" s="1" t="s">
        <v>102</v>
      </c>
      <c r="CF1" s="1" t="s">
        <v>103</v>
      </c>
      <c r="CG1" s="1" t="s">
        <v>104</v>
      </c>
      <c r="CH1" s="1" t="s">
        <v>105</v>
      </c>
      <c r="CI1" s="1" t="s">
        <v>106</v>
      </c>
      <c r="CJ1" s="1" t="s">
        <v>107</v>
      </c>
      <c r="CK1" s="1" t="s">
        <v>108</v>
      </c>
      <c r="CL1" s="1" t="s">
        <v>109</v>
      </c>
      <c r="CM1" s="1" t="s">
        <v>110</v>
      </c>
      <c r="CN1" s="1" t="s">
        <v>111</v>
      </c>
      <c r="CO1" s="1" t="s">
        <v>112</v>
      </c>
      <c r="CP1" s="1" t="s">
        <v>113</v>
      </c>
      <c r="CQ1" s="1" t="s">
        <v>114</v>
      </c>
      <c r="CR1" s="1" t="s">
        <v>115</v>
      </c>
      <c r="CS1" s="1" t="s">
        <v>116</v>
      </c>
      <c r="CT1" s="1" t="s">
        <v>117</v>
      </c>
      <c r="CU1" s="1" t="s">
        <v>118</v>
      </c>
      <c r="CV1" s="1" t="s">
        <v>119</v>
      </c>
      <c r="CW1" s="1" t="s">
        <v>120</v>
      </c>
      <c r="CX1" s="1" t="s">
        <v>121</v>
      </c>
      <c r="CY1" s="1" t="s">
        <v>122</v>
      </c>
      <c r="CZ1" s="1" t="s">
        <v>123</v>
      </c>
      <c r="DA1" s="1" t="s">
        <v>124</v>
      </c>
      <c r="DB1" s="1" t="s">
        <v>125</v>
      </c>
      <c r="DC1" s="1" t="s">
        <v>126</v>
      </c>
      <c r="DD1" s="1" t="s">
        <v>127</v>
      </c>
      <c r="DE1" s="1" t="s">
        <v>128</v>
      </c>
      <c r="DF1" s="1" t="s">
        <v>129</v>
      </c>
      <c r="DG1" s="1" t="s">
        <v>126</v>
      </c>
      <c r="DH1" s="1" t="s">
        <v>129</v>
      </c>
      <c r="DI1" s="1" t="s">
        <v>130</v>
      </c>
      <c r="DJ1" s="1" t="s">
        <v>131</v>
      </c>
      <c r="DK1" s="1" t="s">
        <v>132</v>
      </c>
      <c r="DL1" s="1" t="s">
        <v>133</v>
      </c>
      <c r="DM1" s="1" t="s">
        <v>134</v>
      </c>
      <c r="DN1" s="1" t="s">
        <v>135</v>
      </c>
    </row>
    <row r="2" spans="1:118">
      <c r="A2" s="3">
        <f>INVOICE!A14</f>
        <v>1</v>
      </c>
      <c r="H2" s="3">
        <f>INVOICE!C14</f>
        <v>9405499090</v>
      </c>
      <c r="J2" s="3" t="s">
        <v>136</v>
      </c>
      <c r="K2" s="3" t="s">
        <v>137</v>
      </c>
      <c r="L2" s="4" t="str">
        <f>INVOICE!D14</f>
        <v>decoration light</v>
      </c>
      <c r="N2" s="3" t="s">
        <v>138</v>
      </c>
      <c r="P2" s="3" t="s">
        <v>139</v>
      </c>
      <c r="R2" s="5">
        <f>INVOICE!F14</f>
        <v>360</v>
      </c>
      <c r="S2" s="4" t="str">
        <f>INVOICE!M14</f>
        <v>GBP</v>
      </c>
      <c r="T2" s="4">
        <f>INVOICE!G14</f>
        <v>7.5</v>
      </c>
      <c r="U2" s="4">
        <f>R2*T2</f>
        <v>2700</v>
      </c>
      <c r="W2" s="4">
        <f>INVOICE!I14</f>
        <v>83.66</v>
      </c>
      <c r="X2" s="4">
        <f>INVOICE!J14</f>
        <v>89</v>
      </c>
      <c r="Y2" s="3">
        <v>6</v>
      </c>
      <c r="Z2" s="3" t="s">
        <v>140</v>
      </c>
      <c r="AC2" s="3" t="s">
        <v>141</v>
      </c>
      <c r="CN2" s="3" t="str">
        <f>INVOICE!L14</f>
        <v>A00</v>
      </c>
      <c r="CO2" s="3" t="s">
        <v>142</v>
      </c>
      <c r="CV2" t="s">
        <v>143</v>
      </c>
      <c r="CW2" s="6">
        <f>INVOICE!K14</f>
        <v>9</v>
      </c>
      <c r="CX2" t="s">
        <v>144</v>
      </c>
      <c r="DC2" t="s">
        <v>145</v>
      </c>
      <c r="DD2" t="s">
        <v>146</v>
      </c>
      <c r="DE2" t="str">
        <f>INVOICE!$A$2</f>
        <v>4840SOQA</v>
      </c>
      <c r="DF2" t="s">
        <v>147</v>
      </c>
      <c r="DG2" t="s">
        <v>148</v>
      </c>
      <c r="DH2" t="s">
        <v>149</v>
      </c>
    </row>
    <row r="3" spans="1:118">
      <c r="A3" s="3">
        <f>INVOICE!A15</f>
        <v>2</v>
      </c>
      <c r="H3" s="3">
        <f>INVOICE!C15</f>
        <v>9405499090</v>
      </c>
      <c r="J3" s="3" t="s">
        <v>136</v>
      </c>
      <c r="K3" s="3" t="s">
        <v>137</v>
      </c>
      <c r="L3" s="4" t="str">
        <f>INVOICE!D15</f>
        <v>decoration light</v>
      </c>
      <c r="N3" s="3" t="s">
        <v>138</v>
      </c>
      <c r="P3" s="3" t="s">
        <v>139</v>
      </c>
      <c r="R3" s="5">
        <f>INVOICE!F15</f>
        <v>180</v>
      </c>
      <c r="S3" s="4" t="str">
        <f>INVOICE!M15</f>
        <v>GBP</v>
      </c>
      <c r="T3" s="4">
        <f>INVOICE!G15</f>
        <v>11.4</v>
      </c>
      <c r="U3" s="4">
        <f>R3*T3</f>
        <v>2052</v>
      </c>
      <c r="W3" s="4">
        <f>INVOICE!I15</f>
        <v>129.72</v>
      </c>
      <c r="X3" s="4">
        <f>INVOICE!J15</f>
        <v>138</v>
      </c>
      <c r="Y3" s="3">
        <v>6</v>
      </c>
      <c r="Z3" s="3" t="s">
        <v>140</v>
      </c>
      <c r="AC3" s="3" t="s">
        <v>141</v>
      </c>
      <c r="CN3" s="3" t="str">
        <f>INVOICE!L15</f>
        <v>A00</v>
      </c>
      <c r="CO3" s="3" t="s">
        <v>142</v>
      </c>
      <c r="CV3" t="s">
        <v>143</v>
      </c>
      <c r="CW3" s="6">
        <f>INVOICE!K15</f>
        <v>6</v>
      </c>
      <c r="CX3" t="s">
        <v>144</v>
      </c>
      <c r="DC3" t="s">
        <v>145</v>
      </c>
      <c r="DD3" t="s">
        <v>146</v>
      </c>
      <c r="DE3" t="str">
        <f>INVOICE!$A$2</f>
        <v>4840SOQA</v>
      </c>
      <c r="DF3" t="s">
        <v>147</v>
      </c>
      <c r="DG3" t="s">
        <v>148</v>
      </c>
      <c r="DH3" t="s">
        <v>149</v>
      </c>
    </row>
    <row r="4" spans="1:118">
      <c r="A4" s="3">
        <f>INVOICE!A16</f>
        <v>3</v>
      </c>
      <c r="H4" s="3">
        <f>INVOICE!C16</f>
        <v>9405499090</v>
      </c>
      <c r="J4" s="3" t="s">
        <v>136</v>
      </c>
      <c r="K4" s="3" t="s">
        <v>137</v>
      </c>
      <c r="L4" s="4" t="str">
        <f>INVOICE!D16</f>
        <v>decoration light</v>
      </c>
      <c r="N4" s="3" t="s">
        <v>138</v>
      </c>
      <c r="P4" s="3" t="s">
        <v>139</v>
      </c>
      <c r="R4" s="5">
        <f>INVOICE!F16</f>
        <v>180</v>
      </c>
      <c r="S4" s="4" t="str">
        <f>INVOICE!M16</f>
        <v>GBP</v>
      </c>
      <c r="T4" s="4">
        <f>INVOICE!G16</f>
        <v>15</v>
      </c>
      <c r="U4" s="4">
        <f>R4*T4</f>
        <v>2700</v>
      </c>
      <c r="W4" s="4">
        <f>INVOICE!I16</f>
        <v>169.2</v>
      </c>
      <c r="X4" s="4">
        <f>INVOICE!J16</f>
        <v>180</v>
      </c>
      <c r="Y4" s="3">
        <v>6</v>
      </c>
      <c r="Z4" s="3" t="s">
        <v>140</v>
      </c>
      <c r="AC4" s="3" t="s">
        <v>141</v>
      </c>
      <c r="CN4" s="3" t="str">
        <f>INVOICE!L16</f>
        <v>A00</v>
      </c>
      <c r="CO4" s="3" t="s">
        <v>142</v>
      </c>
      <c r="CV4" t="s">
        <v>143</v>
      </c>
      <c r="CW4" s="6">
        <f>INVOICE!K16</f>
        <v>9</v>
      </c>
      <c r="CX4" t="s">
        <v>144</v>
      </c>
      <c r="DC4" t="s">
        <v>145</v>
      </c>
      <c r="DD4" t="s">
        <v>146</v>
      </c>
      <c r="DE4" t="str">
        <f>INVOICE!$A$2</f>
        <v>4840SOQA</v>
      </c>
      <c r="DF4" t="s">
        <v>147</v>
      </c>
      <c r="DG4" t="s">
        <v>148</v>
      </c>
      <c r="DH4" t="s">
        <v>149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51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31</v>
      </c>
      <c r="N1" s="1" t="s">
        <v>161</v>
      </c>
    </row>
    <row r="2" spans="1:14">
      <c r="C2" s="2"/>
      <c r="H2" t="s">
        <v>162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2025-07-28T11:56:44Z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