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<sst xmlns="http://schemas.openxmlformats.org/spreadsheetml/2006/main" count="173" uniqueCount="164">
  <si>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</si>
  <si>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4840SOQE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</si>
  <si>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</si>
  <si>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</si>
  <si>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</si>
  <si>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</si>
  <si>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</si>
  <si>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</si>
  <si>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</si>
  <si>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</si>
  <si>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</si>
  <si>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</si>
  <si>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</si>
  <si>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</si>
  <si>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GB462208705</t>
  </si>
  <si>
    <t>EORI</t>
  </si>
  <si>
    <t>GB462208705000</t>
  </si>
  <si>
    <t>FOSHANWEIQIJIADIANZI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</si>
  <si>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</si>
  <si>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</si>
  <si>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</si>
  <si>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</si>
  <si>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</si>
  <si>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</si>
  <si>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</si>
  <si>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</si>
  <si>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</si>
  <si>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</si>
  <si>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</si>
  <si>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</si>
  <si>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</si>
  <si>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</si>
  <si>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</si>
  <si>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</si>
  <si>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</si>
  <si>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</si>
  <si>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</si>
  <si>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</si>
  <si>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</si>
  <si>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doorbell</t>
  </si>
  <si>
    <t>plastics</t>
  </si>
  <si>
    <t>A00</t>
  </si>
  <si>
    <t>GBP</t>
  </si>
  <si>
    <t>可视门铃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</si>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</sst>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9"/>
  <sheetViews>
    <sheetView showGridLines="0" tabSelected="1" zoomScale="90" zoomScaleNormal="90" workbookViewId="0">
      <pane ySplit="1" topLeftCell="A2" activePane="bottomLeft" state="frozen"/>
      <selection/>
      <selection pane="bottomLeft" activeCell="R9" sqref="R9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7" width="9" style="22"/>
    <col min="18" max="18" width="12.625" style="22"/>
    <col min="19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8531807000</v>
      </c>
      <c r="D14" s="46" t="s">
        <v>39</v>
      </c>
      <c r="E14" s="46" t="s">
        <v>40</v>
      </c>
      <c r="F14" s="46">
        <v>300</v>
      </c>
      <c r="G14" s="47">
        <v>4.33</v>
      </c>
      <c r="H14" s="47">
        <f>G14*F14</f>
        <v>1299</v>
      </c>
      <c r="I14" s="45">
        <f>J14*0.94</f>
        <v>155.1</v>
      </c>
      <c r="J14" s="45">
        <v>165</v>
      </c>
      <c r="K14" s="45">
        <v>10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1299</v>
      </c>
      <c r="I16" s="47"/>
      <c r="J16" s="47">
        <f>SUM(J14:J15)</f>
        <v>165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J37" sqref="J36:K37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8531807000</v>
      </c>
      <c r="J2" s="4" t="s">
        <v>137</v>
      </c>
      <c r="K2" s="4" t="s">
        <v>138</v>
      </c>
      <c r="L2" s="6" t="str">
        <f>INVOICE!D14</f>
        <v>doorbell</v>
      </c>
      <c r="N2" s="4" t="s">
        <v>139</v>
      </c>
      <c r="P2" s="4" t="s">
        <v>140</v>
      </c>
      <c r="R2" s="7">
        <f>INVOICE!F14</f>
        <v>300</v>
      </c>
      <c r="S2" s="6" t="str">
        <f>INVOICE!M14</f>
        <v>GBP</v>
      </c>
      <c r="T2" s="6">
        <f>INVOICE!G14</f>
        <v>4.33</v>
      </c>
      <c r="U2" s="6">
        <f>R2*T2</f>
        <v>1299</v>
      </c>
      <c r="W2" s="6">
        <f>INVOICE!I14</f>
        <v>155.1</v>
      </c>
      <c r="X2" s="6">
        <f>INVOICE!J14</f>
        <v>165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10</v>
      </c>
      <c r="CX2" s="5" t="s">
        <v>145</v>
      </c>
      <c r="DC2" s="9" t="s">
        <v>146</v>
      </c>
      <c r="DD2" s="9" t="s">
        <v>147</v>
      </c>
      <c r="DE2" s="9" t="str">
        <f>INVOICE!$A$2</f>
        <v>4840SOQE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2025-07-10T09:29:28Z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