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tabRatio="617"/>
  </bookViews>
  <sheets>
    <sheet name="INVOICE" sheetId="3" r:id="rId1"/>
    <sheet name="Rows" sheetId="2" r:id="rId2"/>
    <sheet name="Header" sheetId="1" r:id="rId3"/>
  </sheets>
  <definedNames>
    <definedName name="_xlnm._FilterDatabase" localSheetId="0" hidden="1">#REF!</definedName>
    <definedName name="_xlnm.Print_Area" localSheetId="0">INVOICE!$A$1:$J$46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<sst xmlns="http://schemas.openxmlformats.org/spreadsheetml/2006/main" count="773" uniqueCount="186">
  <si>
    <t xml:space="preserve">clearance instruction </t>
  </si>
  <si>
    <t>4840SOYE</t>
  </si>
  <si>
    <t>(提单号后四位数+OXD+分单字母)</t>
  </si>
  <si>
    <t>FROM CHINA TO DESTINATION BY SEA</t>
  </si>
  <si>
    <t>Shipper</t>
  </si>
  <si>
    <t>NAME</t>
  </si>
  <si>
    <t>WINKEY (HONG KONG) TRADING LIMITED</t>
  </si>
  <si>
    <t>与提单一致</t>
  </si>
  <si>
    <t>ADDRESS:</t>
  </si>
  <si>
    <t>FLAT/ROOM 1101D,11/F,LIPPO SUN PLAZA,28 CANTON ROAD,TSIM SHA TSUI, KOWLOON,HONG KONG</t>
  </si>
  <si>
    <t>CITY</t>
  </si>
  <si>
    <t>HONGKONG</t>
  </si>
  <si>
    <t xml:space="preserve">Consignee </t>
  </si>
  <si>
    <t>VAT</t>
  </si>
  <si>
    <t>GB393181189</t>
  </si>
  <si>
    <t>EORI</t>
  </si>
  <si>
    <t>GB393181189000</t>
  </si>
  <si>
    <t>SUMMER SPLENDOR INC</t>
  </si>
  <si>
    <t>OCEANA HOUSE 39-49
COMMERCIAL ROAD</t>
  </si>
  <si>
    <t>街道</t>
  </si>
  <si>
    <t>SOUTHAMPTON</t>
  </si>
  <si>
    <t>城市</t>
  </si>
  <si>
    <t>SO15 1GA</t>
  </si>
  <si>
    <t>邮编</t>
  </si>
  <si>
    <t>Item NO</t>
  </si>
  <si>
    <t>country of origin</t>
  </si>
  <si>
    <t>HS code</t>
  </si>
  <si>
    <t>DESCRIPTION</t>
  </si>
  <si>
    <t>Material</t>
  </si>
  <si>
    <t>QTY(pcs)</t>
  </si>
  <si>
    <t>Unit price</t>
  </si>
  <si>
    <t>Amount</t>
  </si>
  <si>
    <t>Net Mass</t>
  </si>
  <si>
    <t>Gross Mass</t>
  </si>
  <si>
    <t>Total packages</t>
  </si>
  <si>
    <t>PVA</t>
  </si>
  <si>
    <t>Currency</t>
  </si>
  <si>
    <t>中文品名</t>
  </si>
  <si>
    <t>China</t>
  </si>
  <si>
    <t>Artificial Plant</t>
  </si>
  <si>
    <t>Wire cloth adhesive</t>
  </si>
  <si>
    <t>A00</t>
  </si>
  <si>
    <t>GBP</t>
  </si>
  <si>
    <t>人造植物</t>
  </si>
  <si>
    <t>Wire cloth ceramic</t>
  </si>
  <si>
    <t>Plastic pulp basin foam wire</t>
  </si>
  <si>
    <t>Plastic foam iron wire</t>
  </si>
  <si>
    <t>Glass cloth wire</t>
  </si>
  <si>
    <t>Cloth wire plastic</t>
  </si>
  <si>
    <t>Cloth wire ceramic</t>
  </si>
  <si>
    <t>Cloth ceramic basin stone foam iron wire</t>
  </si>
  <si>
    <t>Wire cloth</t>
  </si>
  <si>
    <t>Ceramic Vase</t>
  </si>
  <si>
    <t>ceramics</t>
  </si>
  <si>
    <t>陶瓷花瓶</t>
  </si>
  <si>
    <t>Plastic cloth wire foam</t>
  </si>
  <si>
    <t>Cloth foam wood basin wire plastic</t>
  </si>
  <si>
    <t>Glass Vase</t>
  </si>
  <si>
    <t>glass</t>
  </si>
  <si>
    <t>玻璃花瓶</t>
  </si>
  <si>
    <t>Plastic wire</t>
  </si>
  <si>
    <t>Plastic ceramic basin foam wire stone</t>
  </si>
  <si>
    <t>Plastic cloth, iron wire, bamboo basket, foam stone</t>
  </si>
  <si>
    <t>Metal Wall Decor</t>
  </si>
  <si>
    <t>iron sheet</t>
  </si>
  <si>
    <t>铁皮挂饰</t>
  </si>
  <si>
    <t>Total Amount ( GBP )</t>
  </si>
  <si>
    <t>CIF UK</t>
  </si>
  <si>
    <t>Line Number</t>
  </si>
  <si>
    <t>Order Number</t>
  </si>
  <si>
    <t>Product Code</t>
  </si>
  <si>
    <t>SKU</t>
  </si>
  <si>
    <t>Serial Number</t>
  </si>
  <si>
    <t>Purchase Order</t>
  </si>
  <si>
    <t>Invoice Number</t>
  </si>
  <si>
    <t>Commodity</t>
  </si>
  <si>
    <t>Add Commodity Code</t>
  </si>
  <si>
    <t>Procedure</t>
  </si>
  <si>
    <t>Add Procedure Code</t>
  </si>
  <si>
    <t>Goods Description</t>
  </si>
  <si>
    <t>CUS Code</t>
  </si>
  <si>
    <t>Origin Country</t>
  </si>
  <si>
    <t>Country of Preferential Origin</t>
  </si>
  <si>
    <t>Preference</t>
  </si>
  <si>
    <t>Quota</t>
  </si>
  <si>
    <t>Quantity</t>
  </si>
  <si>
    <t>Unit Price</t>
  </si>
  <si>
    <t>Total Value</t>
  </si>
  <si>
    <t>Statistical Value</t>
  </si>
  <si>
    <t>Valuation Method</t>
  </si>
  <si>
    <t>Valuation Indicators</t>
  </si>
  <si>
    <t>Dispatch Country</t>
  </si>
  <si>
    <t>Destination Country</t>
  </si>
  <si>
    <t>Transaction Nature</t>
  </si>
  <si>
    <t>Consignor EORI</t>
  </si>
  <si>
    <t>Consignor Name</t>
  </si>
  <si>
    <t>Consignor Street</t>
  </si>
  <si>
    <t>Consignor City</t>
  </si>
  <si>
    <t>Consignor Postcode</t>
  </si>
  <si>
    <t>Consignor Country</t>
  </si>
  <si>
    <t>Consignor Shortcode</t>
  </si>
  <si>
    <t>Consignor External ID</t>
  </si>
  <si>
    <t>Consignee EORI</t>
  </si>
  <si>
    <t>Consignee Name</t>
  </si>
  <si>
    <t>Consignee Street</t>
  </si>
  <si>
    <t>Consignee City</t>
  </si>
  <si>
    <t>Consignee Post code</t>
  </si>
  <si>
    <t>Consignee Country</t>
  </si>
  <si>
    <t>Consignee Shortcode</t>
  </si>
  <si>
    <t>Consignee External ID</t>
  </si>
  <si>
    <t>Exporter EORI</t>
  </si>
  <si>
    <t>Exporter Name</t>
  </si>
  <si>
    <t>Exporter Street</t>
  </si>
  <si>
    <t>Exporter City</t>
  </si>
  <si>
    <t>Exporter Postcode</t>
  </si>
  <si>
    <t>Exporter Country</t>
  </si>
  <si>
    <t>Exporter Shortcode</t>
  </si>
  <si>
    <t>Exporter External ID</t>
  </si>
  <si>
    <t>Seller EORI</t>
  </si>
  <si>
    <t>Seller Name</t>
  </si>
  <si>
    <t>Seller Street</t>
  </si>
  <si>
    <t>Seller City</t>
  </si>
  <si>
    <t>Seller Postcode</t>
  </si>
  <si>
    <t>Seller Country</t>
  </si>
  <si>
    <t>Seller Shortcode</t>
  </si>
  <si>
    <t>Seller External ID</t>
  </si>
  <si>
    <t>Buyer EORI</t>
  </si>
  <si>
    <t>Buyer Name</t>
  </si>
  <si>
    <t>Buyer Street</t>
  </si>
  <si>
    <t>Buyer City</t>
  </si>
  <si>
    <t>Buyer Postcode</t>
  </si>
  <si>
    <t>Buyer Country</t>
  </si>
  <si>
    <t>Buyer Shortcode</t>
  </si>
  <si>
    <t>Buyer External ID</t>
  </si>
  <si>
    <t>Tax Type</t>
  </si>
  <si>
    <t>MoP</t>
  </si>
  <si>
    <t>Measurement Unit</t>
  </si>
  <si>
    <t>Tax Base Quantity</t>
  </si>
  <si>
    <t>Tax Currency</t>
  </si>
  <si>
    <t>Tax Base Amount</t>
  </si>
  <si>
    <t>Tax Payable</t>
  </si>
  <si>
    <t>Tax Total</t>
  </si>
  <si>
    <t>Package Kind</t>
  </si>
  <si>
    <t>Package Number</t>
  </si>
  <si>
    <t>Package Marks</t>
  </si>
  <si>
    <t>Prev Doc Category</t>
  </si>
  <si>
    <t>Prev Doc Type</t>
  </si>
  <si>
    <t>Prev Doc Reference</t>
  </si>
  <si>
    <t>Prev Doc Identifier</t>
  </si>
  <si>
    <t>Doc Type</t>
  </si>
  <si>
    <t>Doc Status</t>
  </si>
  <si>
    <t>Doc Reference</t>
  </si>
  <si>
    <t>Doc Reason</t>
  </si>
  <si>
    <t>AI Code</t>
  </si>
  <si>
    <t>AI Text</t>
  </si>
  <si>
    <t>Fiscal Ref Role</t>
  </si>
  <si>
    <t>Fiscal Ref Identifier</t>
  </si>
  <si>
    <t>Supply Chain Role</t>
  </si>
  <si>
    <t>Supply Chain Identifier</t>
  </si>
  <si>
    <t>4000</t>
  </si>
  <si>
    <t>000</t>
  </si>
  <si>
    <t>CN</t>
  </si>
  <si>
    <t>100</t>
  </si>
  <si>
    <t>0000</t>
  </si>
  <si>
    <t>9</t>
  </si>
  <si>
    <t>P</t>
  </si>
  <si>
    <t>CT</t>
  </si>
  <si>
    <t>AS ADDRESSED</t>
  </si>
  <si>
    <t>9WKS</t>
  </si>
  <si>
    <t>AC</t>
  </si>
  <si>
    <t>AS PER INVOICE</t>
  </si>
  <si>
    <t>999L</t>
  </si>
  <si>
    <t>CDS Waiver</t>
  </si>
  <si>
    <t>Purchase Order Number</t>
  </si>
  <si>
    <t>Shipment Date</t>
  </si>
  <si>
    <t>Shipment Master</t>
  </si>
  <si>
    <t>Shipment House</t>
  </si>
  <si>
    <t>Transport ID</t>
  </si>
  <si>
    <t>Supplier</t>
  </si>
  <si>
    <t>Delivery Terms</t>
  </si>
  <si>
    <t>Delivery Terms UN/LOCODE</t>
  </si>
  <si>
    <t>Delivery Terms Location</t>
  </si>
  <si>
    <t>Warehouse ID</t>
  </si>
  <si>
    <t>Warehouse Site</t>
  </si>
  <si>
    <t>Ignore Product Catalogue</t>
  </si>
  <si>
    <t>CIF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</si>
</sst>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10804]General"/>
    <numFmt numFmtId="177" formatCode="0_ "/>
    <numFmt numFmtId="178" formatCode="0.00_ "/>
    <numFmt numFmtId="179" formatCode="\$#,##0.00;\-\$#,##0.00"/>
  </numFmts>
  <fonts count="46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2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b/>
      <sz val="18"/>
      <color theme="1"/>
      <name val="微软雅黑"/>
      <charset val="134"/>
    </font>
    <font>
      <b/>
      <sz val="12"/>
      <name val="微软雅黑"/>
      <charset val="134"/>
    </font>
    <font>
      <b/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b/>
      <sz val="11"/>
      <name val="微软雅黑"/>
      <charset val="134"/>
    </font>
    <font>
      <sz val="10"/>
      <name val="Arial"/>
      <charset val="0"/>
    </font>
    <font>
      <sz val="11"/>
      <color indexed="8"/>
      <name val="Arial"/>
      <charset val="0"/>
    </font>
    <font>
      <b/>
      <sz val="26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name val="宋体"/>
      <charset val="0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0"/>
      <name val="Geneva"/>
      <charset val="134"/>
    </font>
    <font>
      <sz val="10"/>
      <name val="Arial"/>
      <charset val="134"/>
    </font>
    <font>
      <sz val="11"/>
      <color indexed="8"/>
      <name val="Calibri"/>
      <charset val="134"/>
    </font>
    <font>
      <sz val="10"/>
      <name val="Verdana"/>
      <charset val="134"/>
    </font>
    <font>
      <sz val="11"/>
      <color indexed="8"/>
      <name val="宋体"/>
      <charset val="134"/>
    </font>
    <font>
      <u/>
      <sz val="11"/>
      <color indexed="3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4" applyNumberFormat="0" applyAlignment="0" applyProtection="0">
      <alignment vertical="center"/>
    </xf>
    <xf numFmtId="0" fontId="29" fillId="7" borderId="15" applyNumberFormat="0" applyAlignment="0" applyProtection="0">
      <alignment vertical="center"/>
    </xf>
    <xf numFmtId="0" fontId="30" fillId="7" borderId="14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8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176" fontId="39" fillId="0" borderId="0">
      <alignment vertical="center"/>
    </xf>
    <xf numFmtId="41" fontId="39" fillId="0" borderId="0" applyFont="0" applyFill="0" applyBorder="0" applyAlignment="0" applyProtection="0">
      <alignment vertical="center"/>
    </xf>
    <xf numFmtId="176" fontId="40" fillId="0" borderId="0">
      <alignment vertical="center"/>
    </xf>
    <xf numFmtId="176" fontId="41" fillId="0" borderId="0">
      <alignment vertical="center"/>
    </xf>
    <xf numFmtId="176" fontId="39" fillId="0" borderId="19" applyFont="0" applyBorder="0" applyAlignment="0">
      <alignment horizontal="center" vertical="center"/>
    </xf>
    <xf numFmtId="0" fontId="42" fillId="36" borderId="0" applyNumberFormat="0" applyBorder="0" applyAlignment="0" applyProtection="0">
      <alignment vertical="center"/>
    </xf>
    <xf numFmtId="0" fontId="0" fillId="0" borderId="0"/>
    <xf numFmtId="176" fontId="43" fillId="0" borderId="0">
      <alignment vertical="center"/>
    </xf>
    <xf numFmtId="0" fontId="39" fillId="0" borderId="0">
      <alignment vertical="center"/>
    </xf>
    <xf numFmtId="43" fontId="44" fillId="0" borderId="0" applyFont="0" applyFill="0" applyBorder="0" applyAlignment="0" applyProtection="0">
      <alignment vertical="center"/>
    </xf>
    <xf numFmtId="176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</cellStyleXfs>
  <cellXfs count="7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1" fillId="2" borderId="0" xfId="0" applyNumberFormat="1" applyFont="1" applyFill="1"/>
    <xf numFmtId="0" fontId="0" fillId="0" borderId="0" xfId="0" applyNumberFormat="1" applyProtection="1">
      <protection locked="0"/>
    </xf>
    <xf numFmtId="0" fontId="0" fillId="0" borderId="0" xfId="0" applyNumberFormat="1"/>
    <xf numFmtId="0" fontId="0" fillId="0" borderId="0" xfId="0" applyNumberFormat="1" applyAlignment="1" applyProtection="1">
      <alignment horizontal="center"/>
      <protection locked="0"/>
    </xf>
    <xf numFmtId="0" fontId="0" fillId="0" borderId="0" xfId="55" applyNumberFormat="1" applyAlignment="1" applyProtection="1">
      <alignment horizontal="center"/>
      <protection locked="0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176" fontId="2" fillId="0" borderId="0" xfId="0" applyNumberFormat="1" applyFont="1" applyAlignment="1" applyProtection="1">
      <alignment horizontal="center" vertical="center"/>
      <protection locked="0"/>
    </xf>
    <xf numFmtId="176" fontId="3" fillId="0" borderId="0" xfId="0" applyNumberFormat="1" applyFont="1" applyFill="1" applyAlignment="1">
      <alignment vertical="center"/>
    </xf>
    <xf numFmtId="176" fontId="4" fillId="0" borderId="0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Fill="1" applyAlignment="1">
      <alignment vertical="center"/>
    </xf>
    <xf numFmtId="176" fontId="3" fillId="0" borderId="0" xfId="0" applyNumberFormat="1" applyFont="1" applyFill="1" applyBorder="1" applyAlignment="1" applyProtection="1">
      <alignment horizontal="center" vertical="center"/>
      <protection locked="0"/>
    </xf>
    <xf numFmtId="176" fontId="3" fillId="0" borderId="0" xfId="0" applyNumberFormat="1" applyFont="1" applyAlignment="1" applyProtection="1">
      <alignment horizontal="center" vertical="center"/>
      <protection locked="0"/>
    </xf>
    <xf numFmtId="176" fontId="5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3" borderId="0" xfId="0" applyNumberFormat="1" applyFont="1" applyFill="1" applyBorder="1" applyAlignment="1" applyProtection="1">
      <alignment horizontal="center" vertical="center"/>
      <protection locked="0"/>
    </xf>
    <xf numFmtId="177" fontId="5" fillId="3" borderId="0" xfId="0" applyNumberFormat="1" applyFont="1" applyFill="1" applyBorder="1" applyAlignment="1" applyProtection="1">
      <alignment horizontal="center" vertical="center"/>
      <protection locked="0"/>
    </xf>
    <xf numFmtId="178" fontId="6" fillId="3" borderId="0" xfId="0" applyNumberFormat="1" applyFont="1" applyFill="1" applyBorder="1" applyAlignment="1" applyProtection="1">
      <alignment horizontal="center" vertical="center"/>
      <protection locked="0"/>
    </xf>
    <xf numFmtId="49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6" fillId="3" borderId="0" xfId="0" applyNumberFormat="1" applyFont="1" applyFill="1" applyBorder="1" applyAlignment="1" applyProtection="1">
      <alignment horizontal="center" vertical="center"/>
      <protection locked="0"/>
    </xf>
    <xf numFmtId="176" fontId="3" fillId="3" borderId="0" xfId="0" applyNumberFormat="1" applyFont="1" applyFill="1" applyBorder="1" applyAlignment="1" applyProtection="1">
      <alignment horizontal="center" vertical="center"/>
      <protection locked="0"/>
    </xf>
    <xf numFmtId="176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178" fontId="7" fillId="3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NumberFormat="1" applyFont="1" applyFill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center" wrapText="1"/>
    </xf>
    <xf numFmtId="178" fontId="8" fillId="0" borderId="3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/>
      <protection locked="0"/>
    </xf>
    <xf numFmtId="49" fontId="11" fillId="3" borderId="3" xfId="0" applyNumberFormat="1" applyFont="1" applyFill="1" applyBorder="1" applyAlignment="1" applyProtection="1">
      <alignment horizontal="left" vertical="center"/>
      <protection locked="0"/>
    </xf>
    <xf numFmtId="179" fontId="12" fillId="3" borderId="1" xfId="0" applyNumberFormat="1" applyFont="1" applyFill="1" applyBorder="1" applyAlignment="1" applyProtection="1">
      <alignment vertical="center" wrapText="1"/>
      <protection locked="0"/>
    </xf>
    <xf numFmtId="49" fontId="11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/>
      <protection locked="0"/>
    </xf>
    <xf numFmtId="176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3" fillId="0" borderId="1" xfId="0" applyNumberFormat="1" applyFont="1" applyBorder="1" applyAlignment="1" applyProtection="1">
      <alignment horizontal="center" vertical="center"/>
      <protection locked="0"/>
    </xf>
    <xf numFmtId="178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178" fontId="4" fillId="0" borderId="1" xfId="59" applyNumberFormat="1" applyFont="1" applyFill="1" applyBorder="1" applyAlignment="1">
      <alignment horizontal="center" vertical="center" wrapText="1"/>
    </xf>
    <xf numFmtId="176" fontId="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1" xfId="0" applyNumberFormat="1" applyFont="1" applyFill="1" applyBorder="1" applyAlignment="1" applyProtection="1">
      <alignment horizontal="center" vertical="center"/>
      <protection locked="0"/>
    </xf>
    <xf numFmtId="176" fontId="4" fillId="0" borderId="0" xfId="0" applyNumberFormat="1" applyFont="1" applyAlignment="1" applyProtection="1">
      <alignment horizontal="center" vertical="center"/>
      <protection locked="0"/>
    </xf>
    <xf numFmtId="176" fontId="4" fillId="0" borderId="0" xfId="0" applyNumberFormat="1" applyFont="1" applyAlignment="1">
      <alignment vertical="center"/>
    </xf>
    <xf numFmtId="176" fontId="16" fillId="3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4" xfId="0" applyNumberFormat="1" applyFont="1" applyFill="1" applyBorder="1" applyAlignment="1">
      <alignment horizontal="center" vertical="center" wrapText="1"/>
    </xf>
    <xf numFmtId="49" fontId="11" fillId="3" borderId="4" xfId="0" applyNumberFormat="1" applyFont="1" applyFill="1" applyBorder="1" applyAlignment="1" applyProtection="1">
      <alignment horizontal="center" vertical="center"/>
      <protection locked="0"/>
    </xf>
    <xf numFmtId="176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4" xfId="0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11" fillId="3" borderId="5" xfId="0" applyNumberFormat="1" applyFont="1" applyFill="1" applyBorder="1" applyAlignment="1" applyProtection="1">
      <alignment horizontal="center" vertical="center"/>
      <protection locked="0"/>
    </xf>
    <xf numFmtId="176" fontId="5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7" xfId="0" applyNumberFormat="1" applyFont="1" applyFill="1" applyBorder="1" applyAlignment="1" applyProtection="1">
      <alignment horizontal="center" vertical="center"/>
      <protection locked="0"/>
    </xf>
    <xf numFmtId="176" fontId="5" fillId="3" borderId="8" xfId="0" applyNumberFormat="1" applyFont="1" applyFill="1" applyBorder="1" applyAlignment="1" applyProtection="1">
      <alignment horizontal="center" vertical="center" wrapText="1"/>
      <protection locked="0"/>
    </xf>
    <xf numFmtId="49" fontId="11" fillId="3" borderId="9" xfId="0" applyNumberFormat="1" applyFont="1" applyFill="1" applyBorder="1" applyAlignment="1" applyProtection="1">
      <alignment horizontal="center" vertical="center"/>
      <protection locked="0"/>
    </xf>
    <xf numFmtId="176" fontId="5" fillId="3" borderId="10" xfId="0" applyNumberFormat="1" applyFont="1" applyFill="1" applyBorder="1" applyAlignment="1" applyProtection="1">
      <alignment horizontal="center" vertical="center" wrapText="1"/>
      <protection locked="0"/>
    </xf>
    <xf numFmtId="179" fontId="5" fillId="3" borderId="1" xfId="0" applyNumberFormat="1" applyFont="1" applyFill="1" applyBorder="1" applyAlignment="1" applyProtection="1">
      <alignment horizontal="center" vertical="center"/>
      <protection locked="0"/>
    </xf>
    <xf numFmtId="49" fontId="12" fillId="3" borderId="4" xfId="0" applyNumberFormat="1" applyFont="1" applyFill="1" applyBorder="1" applyAlignment="1" applyProtection="1">
      <alignment vertical="center"/>
      <protection locked="0"/>
    </xf>
    <xf numFmtId="49" fontId="13" fillId="0" borderId="1" xfId="0" applyNumberFormat="1" applyFont="1" applyFill="1" applyBorder="1" applyAlignment="1" applyProtection="1">
      <alignment horizontal="center" vertical="center"/>
      <protection locked="0"/>
    </xf>
    <xf numFmtId="176" fontId="17" fillId="3" borderId="1" xfId="0" applyNumberFormat="1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9" fillId="3" borderId="1" xfId="0" applyNumberFormat="1" applyFont="1" applyFill="1" applyBorder="1" applyAlignment="1" applyProtection="1">
      <alignment horizontal="center" vertical="center"/>
      <protection locked="0"/>
    </xf>
    <xf numFmtId="176" fontId="10" fillId="4" borderId="4" xfId="0" applyNumberFormat="1" applyFont="1" applyFill="1" applyBorder="1" applyAlignment="1" applyProtection="1">
      <alignment horizontal="center" vertical="center"/>
      <protection locked="0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Comma [0] 2" xfId="50"/>
    <cellStyle name="_ET_STYLE_NoName_00_" xfId="51"/>
    <cellStyle name="Normal 2 2" xfId="52"/>
    <cellStyle name="==== MS-DOS 6 Setup Modification - Begin ========_x000d__x000a_[AddOns]_x000d__x000a_" xfId="53"/>
    <cellStyle name="20% - Énfasis3" xfId="54"/>
    <cellStyle name="Normal 5" xfId="55"/>
    <cellStyle name="Normal 7" xfId="56"/>
    <cellStyle name="常规 13" xfId="57"/>
    <cellStyle name="千位分隔 2" xfId="58"/>
    <cellStyle name="常规 2" xfId="59"/>
    <cellStyle name="超链接 2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P59"/>
  <sheetViews>
    <sheetView showGridLines="0" tabSelected="1" zoomScale="90" zoomScaleNormal="90" workbookViewId="0">
      <pane ySplit="1" topLeftCell="A32" activePane="bottomLeft" state="frozen"/>
      <selection/>
      <selection pane="bottomLeft" activeCell="R42" sqref="R42"/>
    </sheetView>
  </sheetViews>
  <sheetFormatPr defaultColWidth="9" defaultRowHeight="16.5"/>
  <cols>
    <col min="1" max="1" width="8.5" style="15" customWidth="1"/>
    <col min="2" max="2" width="18.375" style="16" customWidth="1"/>
    <col min="3" max="3" width="13.75" style="15" customWidth="1"/>
    <col min="4" max="4" width="15.25" style="17" customWidth="1"/>
    <col min="5" max="5" width="16.875" style="18" customWidth="1"/>
    <col min="6" max="6" width="12.875" style="19" customWidth="1"/>
    <col min="7" max="7" width="13.875" style="20" customWidth="1"/>
    <col min="8" max="8" width="12.25" style="20" customWidth="1"/>
    <col min="9" max="9" width="12.2166666666667" style="20" customWidth="1"/>
    <col min="10" max="10" width="12.225" style="21" customWidth="1"/>
    <col min="11" max="11" width="15" style="21" customWidth="1"/>
    <col min="12" max="12" width="11.1166666666667" style="21" customWidth="1"/>
    <col min="13" max="13" width="9.58333333333333" style="21" customWidth="1"/>
    <col min="14" max="14" width="16.25" style="22" customWidth="1"/>
    <col min="15" max="16365" width="9" style="22"/>
    <col min="16366" max="16366" width="9" style="23"/>
    <col min="16367" max="16384" width="9" style="15"/>
  </cols>
  <sheetData>
    <row r="1" ht="80.25" customHeight="1" spans="1:14">
      <c r="A1" s="24" t="s">
        <v>0</v>
      </c>
      <c r="B1" s="24"/>
      <c r="C1" s="24"/>
      <c r="D1" s="24"/>
      <c r="E1" s="25"/>
      <c r="F1" s="24"/>
      <c r="G1" s="26"/>
      <c r="H1" s="26"/>
      <c r="I1" s="26"/>
      <c r="J1" s="25"/>
      <c r="K1" s="25"/>
      <c r="L1" s="25"/>
      <c r="M1" s="25"/>
      <c r="N1" s="55"/>
    </row>
    <row r="2" s="10" customFormat="1" ht="45.75" customHeight="1" spans="1:16">
      <c r="A2" s="27" t="s">
        <v>1</v>
      </c>
      <c r="B2" s="28"/>
      <c r="C2" s="29"/>
      <c r="D2" s="29"/>
      <c r="E2" s="30"/>
      <c r="F2" s="29"/>
      <c r="G2" s="31"/>
      <c r="H2" s="31"/>
      <c r="I2" s="31"/>
      <c r="J2" s="56"/>
      <c r="K2" s="56"/>
      <c r="L2" s="57"/>
      <c r="M2" s="57"/>
      <c r="N2" s="58" t="s">
        <v>2</v>
      </c>
      <c r="O2" s="11"/>
      <c r="P2" s="11"/>
    </row>
    <row r="3" s="11" customFormat="1" ht="45.75" customHeight="1" spans="1:14">
      <c r="A3" s="32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59"/>
      <c r="L3" s="60"/>
      <c r="M3" s="57"/>
      <c r="N3" s="61"/>
    </row>
    <row r="4" ht="24" customHeight="1" spans="1:16">
      <c r="A4" s="33" t="s">
        <v>4</v>
      </c>
      <c r="B4" s="33"/>
      <c r="C4" s="33"/>
      <c r="D4" s="34" t="s">
        <v>5</v>
      </c>
      <c r="E4" s="35" t="s">
        <v>6</v>
      </c>
      <c r="F4" s="36"/>
      <c r="G4" s="36"/>
      <c r="H4" s="36"/>
      <c r="I4" s="36"/>
      <c r="J4" s="57"/>
      <c r="K4" s="57"/>
      <c r="L4" s="57"/>
      <c r="M4" s="61"/>
      <c r="N4" s="62" t="s">
        <v>7</v>
      </c>
      <c r="O4" s="11"/>
      <c r="P4" s="11"/>
    </row>
    <row r="5" ht="38" customHeight="1" spans="1:16">
      <c r="A5" s="33"/>
      <c r="B5" s="33"/>
      <c r="C5" s="33"/>
      <c r="D5" s="37" t="s">
        <v>8</v>
      </c>
      <c r="E5" s="38" t="s">
        <v>9</v>
      </c>
      <c r="F5" s="39"/>
      <c r="G5" s="39"/>
      <c r="H5" s="39"/>
      <c r="I5" s="39"/>
      <c r="J5" s="63"/>
      <c r="K5" s="57"/>
      <c r="L5" s="57"/>
      <c r="M5" s="64"/>
      <c r="N5" s="65"/>
      <c r="O5" s="11"/>
      <c r="P5" s="11"/>
    </row>
    <row r="6" ht="24" customHeight="1" spans="1:16">
      <c r="A6" s="33"/>
      <c r="B6" s="33"/>
      <c r="C6" s="33"/>
      <c r="D6" s="34" t="s">
        <v>10</v>
      </c>
      <c r="E6" s="35" t="s">
        <v>11</v>
      </c>
      <c r="F6" s="36"/>
      <c r="G6" s="36"/>
      <c r="H6" s="36"/>
      <c r="I6" s="36"/>
      <c r="J6" s="57"/>
      <c r="K6" s="57"/>
      <c r="L6" s="57"/>
      <c r="M6" s="66"/>
      <c r="N6" s="67"/>
      <c r="O6" s="11"/>
      <c r="P6" s="11"/>
    </row>
    <row r="7" ht="24" customHeight="1" spans="1:16">
      <c r="A7" s="33" t="s">
        <v>12</v>
      </c>
      <c r="B7" s="33"/>
      <c r="C7" s="33"/>
      <c r="D7" s="37" t="s">
        <v>13</v>
      </c>
      <c r="E7" s="35" t="s">
        <v>14</v>
      </c>
      <c r="F7" s="36"/>
      <c r="G7" s="36"/>
      <c r="H7" s="36"/>
      <c r="I7" s="36"/>
      <c r="J7" s="57"/>
      <c r="K7" s="57"/>
      <c r="L7" s="57"/>
      <c r="M7" s="57"/>
      <c r="N7" s="68"/>
      <c r="O7" s="11"/>
      <c r="P7" s="11"/>
    </row>
    <row r="8" ht="24" customHeight="1" spans="1:16">
      <c r="A8" s="33"/>
      <c r="B8" s="33"/>
      <c r="C8" s="33"/>
      <c r="D8" s="37" t="s">
        <v>15</v>
      </c>
      <c r="E8" s="35" t="s">
        <v>16</v>
      </c>
      <c r="F8" s="36"/>
      <c r="G8" s="36"/>
      <c r="H8" s="36"/>
      <c r="I8" s="36"/>
      <c r="J8" s="57"/>
      <c r="K8" s="57"/>
      <c r="L8" s="57"/>
      <c r="M8" s="57"/>
      <c r="N8" s="68"/>
      <c r="O8" s="11"/>
      <c r="P8" s="11"/>
    </row>
    <row r="9" ht="24" customHeight="1" spans="1:14">
      <c r="A9" s="33"/>
      <c r="B9" s="33"/>
      <c r="C9" s="33"/>
      <c r="D9" s="37" t="s">
        <v>5</v>
      </c>
      <c r="E9" s="35" t="s">
        <v>17</v>
      </c>
      <c r="F9" s="36"/>
      <c r="G9" s="36"/>
      <c r="H9" s="36"/>
      <c r="I9" s="36"/>
      <c r="J9" s="57"/>
      <c r="K9" s="57"/>
      <c r="L9" s="57"/>
      <c r="M9" s="57"/>
      <c r="N9" s="69"/>
    </row>
    <row r="10" ht="24" customHeight="1" spans="1:14">
      <c r="A10" s="33"/>
      <c r="B10" s="33"/>
      <c r="C10" s="33"/>
      <c r="D10" s="37" t="s">
        <v>8</v>
      </c>
      <c r="E10" s="38" t="s">
        <v>18</v>
      </c>
      <c r="F10" s="36"/>
      <c r="G10" s="36"/>
      <c r="H10" s="36"/>
      <c r="I10" s="36"/>
      <c r="J10" s="57"/>
      <c r="K10" s="57"/>
      <c r="L10" s="57"/>
      <c r="M10" s="57"/>
      <c r="N10" s="68" t="s">
        <v>19</v>
      </c>
    </row>
    <row r="11" ht="24" customHeight="1" spans="1:14">
      <c r="A11" s="33"/>
      <c r="B11" s="33"/>
      <c r="C11" s="33"/>
      <c r="D11" s="37"/>
      <c r="E11" s="38" t="s">
        <v>20</v>
      </c>
      <c r="F11" s="36"/>
      <c r="G11" s="36"/>
      <c r="H11" s="36"/>
      <c r="I11" s="36"/>
      <c r="J11" s="57"/>
      <c r="K11" s="57"/>
      <c r="L11" s="57"/>
      <c r="M11" s="57"/>
      <c r="N11" s="68" t="s">
        <v>21</v>
      </c>
    </row>
    <row r="12" ht="24" customHeight="1" spans="1:14">
      <c r="A12" s="33"/>
      <c r="B12" s="33"/>
      <c r="C12" s="33"/>
      <c r="D12" s="37"/>
      <c r="E12" s="38" t="s">
        <v>22</v>
      </c>
      <c r="F12" s="36"/>
      <c r="G12" s="36"/>
      <c r="H12" s="36"/>
      <c r="I12" s="36"/>
      <c r="J12" s="57"/>
      <c r="K12" s="57"/>
      <c r="L12" s="57"/>
      <c r="M12" s="57"/>
      <c r="N12" s="68" t="s">
        <v>23</v>
      </c>
    </row>
    <row r="13" s="12" customFormat="1" ht="33.95" customHeight="1" spans="1:14">
      <c r="A13" s="40" t="s">
        <v>24</v>
      </c>
      <c r="B13" s="41" t="s">
        <v>25</v>
      </c>
      <c r="C13" s="40" t="s">
        <v>26</v>
      </c>
      <c r="D13" s="40" t="s">
        <v>27</v>
      </c>
      <c r="E13" s="40" t="s">
        <v>28</v>
      </c>
      <c r="F13" s="40" t="s">
        <v>29</v>
      </c>
      <c r="G13" s="42" t="s">
        <v>30</v>
      </c>
      <c r="H13" s="42" t="s">
        <v>31</v>
      </c>
      <c r="I13" s="42" t="s">
        <v>32</v>
      </c>
      <c r="J13" s="70" t="s">
        <v>33</v>
      </c>
      <c r="K13" s="70" t="s">
        <v>34</v>
      </c>
      <c r="L13" s="70" t="s">
        <v>35</v>
      </c>
      <c r="M13" s="70" t="s">
        <v>36</v>
      </c>
      <c r="N13" s="71" t="s">
        <v>37</v>
      </c>
    </row>
    <row r="14" s="13" customFormat="1" ht="24" customHeight="1" spans="1:14">
      <c r="A14" s="43">
        <v>1</v>
      </c>
      <c r="B14" s="44" t="s">
        <v>38</v>
      </c>
      <c r="C14" s="45">
        <v>6702100000</v>
      </c>
      <c r="D14" s="46" t="s">
        <v>39</v>
      </c>
      <c r="E14" s="46" t="s">
        <v>40</v>
      </c>
      <c r="F14" s="46">
        <v>24</v>
      </c>
      <c r="G14" s="47">
        <v>4.74</v>
      </c>
      <c r="H14" s="47">
        <f t="shared" ref="H14:H44" si="0">G14*F14</f>
        <v>113.76</v>
      </c>
      <c r="I14" s="45">
        <f t="shared" ref="I14:I44" si="1">J14*0.94</f>
        <v>12.22</v>
      </c>
      <c r="J14" s="45">
        <v>13</v>
      </c>
      <c r="K14" s="45">
        <v>1.5</v>
      </c>
      <c r="L14" s="45" t="s">
        <v>41</v>
      </c>
      <c r="M14" s="45" t="s">
        <v>42</v>
      </c>
      <c r="N14" s="43" t="s">
        <v>43</v>
      </c>
    </row>
    <row r="15" s="13" customFormat="1" ht="24" customHeight="1" spans="1:14">
      <c r="A15" s="43">
        <v>2</v>
      </c>
      <c r="B15" s="44" t="s">
        <v>38</v>
      </c>
      <c r="C15" s="45">
        <v>6702100000</v>
      </c>
      <c r="D15" s="46" t="s">
        <v>39</v>
      </c>
      <c r="E15" s="46" t="s">
        <v>44</v>
      </c>
      <c r="F15" s="46">
        <v>18</v>
      </c>
      <c r="G15" s="47">
        <v>4.49</v>
      </c>
      <c r="H15" s="47">
        <f t="shared" si="0"/>
        <v>80.82</v>
      </c>
      <c r="I15" s="45">
        <f t="shared" si="1"/>
        <v>11.28</v>
      </c>
      <c r="J15" s="45">
        <v>12</v>
      </c>
      <c r="K15" s="45">
        <v>1.4</v>
      </c>
      <c r="L15" s="45" t="s">
        <v>41</v>
      </c>
      <c r="M15" s="45" t="s">
        <v>42</v>
      </c>
      <c r="N15" s="43" t="s">
        <v>43</v>
      </c>
    </row>
    <row r="16" s="13" customFormat="1" ht="24" customHeight="1" spans="1:14">
      <c r="A16" s="43">
        <v>3</v>
      </c>
      <c r="B16" s="44" t="s">
        <v>38</v>
      </c>
      <c r="C16" s="45">
        <v>6702100000</v>
      </c>
      <c r="D16" s="46" t="s">
        <v>39</v>
      </c>
      <c r="E16" s="46" t="s">
        <v>45</v>
      </c>
      <c r="F16" s="46">
        <v>12</v>
      </c>
      <c r="G16" s="47">
        <v>4.99</v>
      </c>
      <c r="H16" s="47">
        <f t="shared" si="0"/>
        <v>59.88</v>
      </c>
      <c r="I16" s="45">
        <f t="shared" si="1"/>
        <v>13.16</v>
      </c>
      <c r="J16" s="45">
        <v>14</v>
      </c>
      <c r="K16" s="45">
        <v>1.6</v>
      </c>
      <c r="L16" s="45" t="s">
        <v>41</v>
      </c>
      <c r="M16" s="45" t="s">
        <v>42</v>
      </c>
      <c r="N16" s="43" t="s">
        <v>43</v>
      </c>
    </row>
    <row r="17" s="13" customFormat="1" ht="24" customHeight="1" spans="1:14">
      <c r="A17" s="43">
        <v>4</v>
      </c>
      <c r="B17" s="44" t="s">
        <v>38</v>
      </c>
      <c r="C17" s="45">
        <v>6702100000</v>
      </c>
      <c r="D17" s="46" t="s">
        <v>39</v>
      </c>
      <c r="E17" s="46" t="s">
        <v>46</v>
      </c>
      <c r="F17" s="46">
        <v>12</v>
      </c>
      <c r="G17" s="47">
        <v>5.74</v>
      </c>
      <c r="H17" s="47">
        <f t="shared" si="0"/>
        <v>68.88</v>
      </c>
      <c r="I17" s="45">
        <f t="shared" si="1"/>
        <v>15.98</v>
      </c>
      <c r="J17" s="45">
        <v>17</v>
      </c>
      <c r="K17" s="45">
        <v>1.8</v>
      </c>
      <c r="L17" s="45" t="s">
        <v>41</v>
      </c>
      <c r="M17" s="45" t="s">
        <v>42</v>
      </c>
      <c r="N17" s="43" t="s">
        <v>43</v>
      </c>
    </row>
    <row r="18" s="13" customFormat="1" ht="24" customHeight="1" spans="1:14">
      <c r="A18" s="43">
        <v>5</v>
      </c>
      <c r="B18" s="44" t="s">
        <v>38</v>
      </c>
      <c r="C18" s="45">
        <v>6702100000</v>
      </c>
      <c r="D18" s="46" t="s">
        <v>39</v>
      </c>
      <c r="E18" s="46" t="s">
        <v>46</v>
      </c>
      <c r="F18" s="46">
        <v>12</v>
      </c>
      <c r="G18" s="47">
        <v>5.49</v>
      </c>
      <c r="H18" s="47">
        <f t="shared" si="0"/>
        <v>65.88</v>
      </c>
      <c r="I18" s="45">
        <f t="shared" si="1"/>
        <v>14.1</v>
      </c>
      <c r="J18" s="45">
        <v>15</v>
      </c>
      <c r="K18" s="45">
        <v>1.7</v>
      </c>
      <c r="L18" s="45" t="s">
        <v>41</v>
      </c>
      <c r="M18" s="45" t="s">
        <v>42</v>
      </c>
      <c r="N18" s="43" t="s">
        <v>43</v>
      </c>
    </row>
    <row r="19" s="13" customFormat="1" ht="24" customHeight="1" spans="1:14">
      <c r="A19" s="43">
        <v>6</v>
      </c>
      <c r="B19" s="44" t="s">
        <v>38</v>
      </c>
      <c r="C19" s="45">
        <v>6702100000</v>
      </c>
      <c r="D19" s="46" t="s">
        <v>39</v>
      </c>
      <c r="E19" s="46" t="s">
        <v>47</v>
      </c>
      <c r="F19" s="46">
        <v>25</v>
      </c>
      <c r="G19" s="47">
        <v>4.24</v>
      </c>
      <c r="H19" s="47">
        <f t="shared" si="0"/>
        <v>106</v>
      </c>
      <c r="I19" s="45">
        <f t="shared" si="1"/>
        <v>11.28</v>
      </c>
      <c r="J19" s="45">
        <v>12</v>
      </c>
      <c r="K19" s="45">
        <v>1.4</v>
      </c>
      <c r="L19" s="45" t="s">
        <v>41</v>
      </c>
      <c r="M19" s="45" t="s">
        <v>42</v>
      </c>
      <c r="N19" s="43" t="s">
        <v>43</v>
      </c>
    </row>
    <row r="20" s="13" customFormat="1" ht="24" customHeight="1" spans="1:14">
      <c r="A20" s="43">
        <v>7</v>
      </c>
      <c r="B20" s="44" t="s">
        <v>38</v>
      </c>
      <c r="C20" s="45">
        <v>6702100000</v>
      </c>
      <c r="D20" s="46" t="s">
        <v>39</v>
      </c>
      <c r="E20" s="46" t="s">
        <v>47</v>
      </c>
      <c r="F20" s="46">
        <v>24</v>
      </c>
      <c r="G20" s="47">
        <v>4.99</v>
      </c>
      <c r="H20" s="47">
        <f t="shared" si="0"/>
        <v>119.76</v>
      </c>
      <c r="I20" s="45">
        <f t="shared" si="1"/>
        <v>13.16</v>
      </c>
      <c r="J20" s="45">
        <v>14</v>
      </c>
      <c r="K20" s="45">
        <v>1.6</v>
      </c>
      <c r="L20" s="45" t="s">
        <v>41</v>
      </c>
      <c r="M20" s="45" t="s">
        <v>42</v>
      </c>
      <c r="N20" s="43" t="s">
        <v>43</v>
      </c>
    </row>
    <row r="21" s="13" customFormat="1" ht="24" customHeight="1" spans="1:14">
      <c r="A21" s="43">
        <v>8</v>
      </c>
      <c r="B21" s="44" t="s">
        <v>38</v>
      </c>
      <c r="C21" s="45">
        <v>6702100000</v>
      </c>
      <c r="D21" s="46" t="s">
        <v>39</v>
      </c>
      <c r="E21" s="46" t="s">
        <v>48</v>
      </c>
      <c r="F21" s="46">
        <v>12</v>
      </c>
      <c r="G21" s="47">
        <v>4.24</v>
      </c>
      <c r="H21" s="47">
        <f t="shared" si="0"/>
        <v>50.88</v>
      </c>
      <c r="I21" s="45">
        <f t="shared" si="1"/>
        <v>11.28</v>
      </c>
      <c r="J21" s="45">
        <v>12</v>
      </c>
      <c r="K21" s="45">
        <v>1.4</v>
      </c>
      <c r="L21" s="45" t="s">
        <v>41</v>
      </c>
      <c r="M21" s="45" t="s">
        <v>42</v>
      </c>
      <c r="N21" s="43" t="s">
        <v>43</v>
      </c>
    </row>
    <row r="22" s="13" customFormat="1" ht="24" customHeight="1" spans="1:14">
      <c r="A22" s="43">
        <v>9</v>
      </c>
      <c r="B22" s="44" t="s">
        <v>38</v>
      </c>
      <c r="C22" s="45">
        <v>6702100000</v>
      </c>
      <c r="D22" s="46" t="s">
        <v>39</v>
      </c>
      <c r="E22" s="46" t="s">
        <v>49</v>
      </c>
      <c r="F22" s="46">
        <v>18</v>
      </c>
      <c r="G22" s="47">
        <v>4.99</v>
      </c>
      <c r="H22" s="47">
        <f t="shared" si="0"/>
        <v>89.82</v>
      </c>
      <c r="I22" s="45">
        <f t="shared" si="1"/>
        <v>13.16</v>
      </c>
      <c r="J22" s="45">
        <v>14</v>
      </c>
      <c r="K22" s="45">
        <v>1.6</v>
      </c>
      <c r="L22" s="45" t="s">
        <v>41</v>
      </c>
      <c r="M22" s="45" t="s">
        <v>42</v>
      </c>
      <c r="N22" s="43" t="s">
        <v>43</v>
      </c>
    </row>
    <row r="23" s="13" customFormat="1" ht="24" customHeight="1" spans="1:14">
      <c r="A23" s="43">
        <v>10</v>
      </c>
      <c r="B23" s="44" t="s">
        <v>38</v>
      </c>
      <c r="C23" s="45">
        <v>6702100000</v>
      </c>
      <c r="D23" s="46" t="s">
        <v>39</v>
      </c>
      <c r="E23" s="46" t="s">
        <v>50</v>
      </c>
      <c r="F23" s="46">
        <v>9</v>
      </c>
      <c r="G23" s="47">
        <v>5.49</v>
      </c>
      <c r="H23" s="47">
        <f t="shared" si="0"/>
        <v>49.41</v>
      </c>
      <c r="I23" s="45">
        <f t="shared" si="1"/>
        <v>14.1</v>
      </c>
      <c r="J23" s="45">
        <v>15</v>
      </c>
      <c r="K23" s="45">
        <v>1.7</v>
      </c>
      <c r="L23" s="45" t="s">
        <v>41</v>
      </c>
      <c r="M23" s="45" t="s">
        <v>42</v>
      </c>
      <c r="N23" s="43" t="s">
        <v>43</v>
      </c>
    </row>
    <row r="24" s="13" customFormat="1" ht="24" customHeight="1" spans="1:14">
      <c r="A24" s="43">
        <v>11</v>
      </c>
      <c r="B24" s="44" t="s">
        <v>38</v>
      </c>
      <c r="C24" s="45">
        <v>6702100000</v>
      </c>
      <c r="D24" s="46" t="s">
        <v>39</v>
      </c>
      <c r="E24" s="46" t="s">
        <v>51</v>
      </c>
      <c r="F24" s="46">
        <v>6</v>
      </c>
      <c r="G24" s="47">
        <v>9.99</v>
      </c>
      <c r="H24" s="47">
        <f t="shared" si="0"/>
        <v>59.94</v>
      </c>
      <c r="I24" s="45">
        <f t="shared" si="1"/>
        <v>24.44</v>
      </c>
      <c r="J24" s="45">
        <v>26</v>
      </c>
      <c r="K24" s="45">
        <v>2.9</v>
      </c>
      <c r="L24" s="45" t="s">
        <v>41</v>
      </c>
      <c r="M24" s="45" t="s">
        <v>42</v>
      </c>
      <c r="N24" s="43" t="s">
        <v>43</v>
      </c>
    </row>
    <row r="25" s="13" customFormat="1" ht="24" customHeight="1" spans="1:14">
      <c r="A25" s="43">
        <v>12</v>
      </c>
      <c r="B25" s="44" t="s">
        <v>38</v>
      </c>
      <c r="C25" s="45">
        <v>6702100000</v>
      </c>
      <c r="D25" s="46" t="s">
        <v>39</v>
      </c>
      <c r="E25" s="46" t="s">
        <v>48</v>
      </c>
      <c r="F25" s="46">
        <v>12</v>
      </c>
      <c r="G25" s="47">
        <v>7.49</v>
      </c>
      <c r="H25" s="47">
        <f t="shared" si="0"/>
        <v>89.88</v>
      </c>
      <c r="I25" s="45">
        <f t="shared" si="1"/>
        <v>19.74</v>
      </c>
      <c r="J25" s="45">
        <v>21</v>
      </c>
      <c r="K25" s="45">
        <v>2.3</v>
      </c>
      <c r="L25" s="45" t="s">
        <v>41</v>
      </c>
      <c r="M25" s="45" t="s">
        <v>42</v>
      </c>
      <c r="N25" s="43" t="s">
        <v>43</v>
      </c>
    </row>
    <row r="26" s="13" customFormat="1" ht="24" customHeight="1" spans="1:14">
      <c r="A26" s="43">
        <v>13</v>
      </c>
      <c r="B26" s="44" t="s">
        <v>38</v>
      </c>
      <c r="C26" s="45">
        <v>6702100000</v>
      </c>
      <c r="D26" s="46" t="s">
        <v>39</v>
      </c>
      <c r="E26" s="46" t="s">
        <v>51</v>
      </c>
      <c r="F26" s="46">
        <v>24</v>
      </c>
      <c r="G26" s="47">
        <v>3.99</v>
      </c>
      <c r="H26" s="47">
        <f t="shared" si="0"/>
        <v>95.76</v>
      </c>
      <c r="I26" s="45">
        <f t="shared" si="1"/>
        <v>10.34</v>
      </c>
      <c r="J26" s="45">
        <v>11</v>
      </c>
      <c r="K26" s="45">
        <v>1.3</v>
      </c>
      <c r="L26" s="45" t="s">
        <v>41</v>
      </c>
      <c r="M26" s="45" t="s">
        <v>42</v>
      </c>
      <c r="N26" s="43" t="s">
        <v>43</v>
      </c>
    </row>
    <row r="27" s="13" customFormat="1" ht="24" customHeight="1" spans="1:14">
      <c r="A27" s="43">
        <v>14</v>
      </c>
      <c r="B27" s="44" t="s">
        <v>38</v>
      </c>
      <c r="C27" s="45">
        <v>6914900090</v>
      </c>
      <c r="D27" s="46" t="s">
        <v>52</v>
      </c>
      <c r="E27" s="46" t="s">
        <v>53</v>
      </c>
      <c r="F27" s="46">
        <v>12</v>
      </c>
      <c r="G27" s="47">
        <v>6.99</v>
      </c>
      <c r="H27" s="47">
        <f t="shared" si="0"/>
        <v>83.88</v>
      </c>
      <c r="I27" s="45">
        <f t="shared" si="1"/>
        <v>18.8</v>
      </c>
      <c r="J27" s="45">
        <v>20</v>
      </c>
      <c r="K27" s="45">
        <v>2.2</v>
      </c>
      <c r="L27" s="45" t="s">
        <v>41</v>
      </c>
      <c r="M27" s="45" t="s">
        <v>42</v>
      </c>
      <c r="N27" s="43" t="s">
        <v>54</v>
      </c>
    </row>
    <row r="28" s="13" customFormat="1" ht="24" customHeight="1" spans="1:14">
      <c r="A28" s="43">
        <v>15</v>
      </c>
      <c r="B28" s="44" t="s">
        <v>38</v>
      </c>
      <c r="C28" s="45">
        <v>6914900090</v>
      </c>
      <c r="D28" s="46" t="s">
        <v>52</v>
      </c>
      <c r="E28" s="46" t="s">
        <v>53</v>
      </c>
      <c r="F28" s="46">
        <v>8</v>
      </c>
      <c r="G28" s="47">
        <v>4.99</v>
      </c>
      <c r="H28" s="47">
        <f t="shared" si="0"/>
        <v>39.92</v>
      </c>
      <c r="I28" s="45">
        <f t="shared" si="1"/>
        <v>13.16</v>
      </c>
      <c r="J28" s="45">
        <v>14</v>
      </c>
      <c r="K28" s="45">
        <v>1.6</v>
      </c>
      <c r="L28" s="45" t="s">
        <v>41</v>
      </c>
      <c r="M28" s="45" t="s">
        <v>42</v>
      </c>
      <c r="N28" s="43" t="s">
        <v>54</v>
      </c>
    </row>
    <row r="29" s="13" customFormat="1" ht="24" customHeight="1" spans="1:14">
      <c r="A29" s="43">
        <v>16</v>
      </c>
      <c r="B29" s="44" t="s">
        <v>38</v>
      </c>
      <c r="C29" s="45">
        <v>6914900090</v>
      </c>
      <c r="D29" s="46" t="s">
        <v>52</v>
      </c>
      <c r="E29" s="46" t="s">
        <v>53</v>
      </c>
      <c r="F29" s="46">
        <v>8</v>
      </c>
      <c r="G29" s="47">
        <v>9.99</v>
      </c>
      <c r="H29" s="47">
        <f t="shared" si="0"/>
        <v>79.92</v>
      </c>
      <c r="I29" s="45">
        <f t="shared" si="1"/>
        <v>26.32</v>
      </c>
      <c r="J29" s="45">
        <v>28</v>
      </c>
      <c r="K29" s="45">
        <v>3.1</v>
      </c>
      <c r="L29" s="45" t="s">
        <v>41</v>
      </c>
      <c r="M29" s="45" t="s">
        <v>42</v>
      </c>
      <c r="N29" s="43" t="s">
        <v>54</v>
      </c>
    </row>
    <row r="30" s="13" customFormat="1" ht="24" customHeight="1" spans="1:14">
      <c r="A30" s="43">
        <v>17</v>
      </c>
      <c r="B30" s="44" t="s">
        <v>38</v>
      </c>
      <c r="C30" s="45">
        <v>6702100000</v>
      </c>
      <c r="D30" s="46" t="s">
        <v>39</v>
      </c>
      <c r="E30" s="46" t="s">
        <v>48</v>
      </c>
      <c r="F30" s="46">
        <v>16</v>
      </c>
      <c r="G30" s="47">
        <v>4.99</v>
      </c>
      <c r="H30" s="47">
        <f t="shared" si="0"/>
        <v>79.84</v>
      </c>
      <c r="I30" s="45">
        <f t="shared" si="1"/>
        <v>13.16</v>
      </c>
      <c r="J30" s="45">
        <v>14</v>
      </c>
      <c r="K30" s="45">
        <v>1.6</v>
      </c>
      <c r="L30" s="45" t="s">
        <v>41</v>
      </c>
      <c r="M30" s="45" t="s">
        <v>42</v>
      </c>
      <c r="N30" s="43" t="s">
        <v>43</v>
      </c>
    </row>
    <row r="31" s="13" customFormat="1" ht="24" customHeight="1" spans="1:14">
      <c r="A31" s="43">
        <v>18</v>
      </c>
      <c r="B31" s="44" t="s">
        <v>38</v>
      </c>
      <c r="C31" s="45">
        <v>6702100000</v>
      </c>
      <c r="D31" s="46" t="s">
        <v>39</v>
      </c>
      <c r="E31" s="46" t="s">
        <v>55</v>
      </c>
      <c r="F31" s="46">
        <v>24</v>
      </c>
      <c r="G31" s="47">
        <v>8.74</v>
      </c>
      <c r="H31" s="47">
        <f t="shared" si="0"/>
        <v>209.76</v>
      </c>
      <c r="I31" s="45">
        <f t="shared" si="1"/>
        <v>25.38</v>
      </c>
      <c r="J31" s="45">
        <v>27</v>
      </c>
      <c r="K31" s="45">
        <v>2.8</v>
      </c>
      <c r="L31" s="45" t="s">
        <v>41</v>
      </c>
      <c r="M31" s="45" t="s">
        <v>42</v>
      </c>
      <c r="N31" s="43" t="s">
        <v>43</v>
      </c>
    </row>
    <row r="32" s="13" customFormat="1" ht="24" customHeight="1" spans="1:14">
      <c r="A32" s="43">
        <v>19</v>
      </c>
      <c r="B32" s="44" t="s">
        <v>38</v>
      </c>
      <c r="C32" s="45">
        <v>6702100000</v>
      </c>
      <c r="D32" s="46" t="s">
        <v>39</v>
      </c>
      <c r="E32" s="46" t="s">
        <v>55</v>
      </c>
      <c r="F32" s="46">
        <v>12</v>
      </c>
      <c r="G32" s="47">
        <v>6.74</v>
      </c>
      <c r="H32" s="47">
        <f t="shared" si="0"/>
        <v>80.88</v>
      </c>
      <c r="I32" s="45">
        <f t="shared" si="1"/>
        <v>16.92</v>
      </c>
      <c r="J32" s="45">
        <v>18</v>
      </c>
      <c r="K32" s="45">
        <v>2</v>
      </c>
      <c r="L32" s="45" t="s">
        <v>41</v>
      </c>
      <c r="M32" s="45" t="s">
        <v>42</v>
      </c>
      <c r="N32" s="43" t="s">
        <v>43</v>
      </c>
    </row>
    <row r="33" s="13" customFormat="1" ht="24" customHeight="1" spans="1:14">
      <c r="A33" s="43">
        <v>20</v>
      </c>
      <c r="B33" s="44" t="s">
        <v>38</v>
      </c>
      <c r="C33" s="45">
        <v>6702100000</v>
      </c>
      <c r="D33" s="46" t="s">
        <v>39</v>
      </c>
      <c r="E33" s="46" t="s">
        <v>56</v>
      </c>
      <c r="F33" s="46">
        <v>8</v>
      </c>
      <c r="G33" s="47">
        <v>4.99</v>
      </c>
      <c r="H33" s="47">
        <f t="shared" si="0"/>
        <v>39.92</v>
      </c>
      <c r="I33" s="45">
        <f t="shared" si="1"/>
        <v>13.16</v>
      </c>
      <c r="J33" s="45">
        <v>14</v>
      </c>
      <c r="K33" s="45">
        <v>1.6</v>
      </c>
      <c r="L33" s="45" t="s">
        <v>41</v>
      </c>
      <c r="M33" s="45" t="s">
        <v>42</v>
      </c>
      <c r="N33" s="43" t="s">
        <v>43</v>
      </c>
    </row>
    <row r="34" s="13" customFormat="1" ht="24" customHeight="1" spans="1:14">
      <c r="A34" s="43">
        <v>21</v>
      </c>
      <c r="B34" s="44" t="s">
        <v>38</v>
      </c>
      <c r="C34" s="45">
        <v>6702100000</v>
      </c>
      <c r="D34" s="46" t="s">
        <v>39</v>
      </c>
      <c r="E34" s="46" t="s">
        <v>51</v>
      </c>
      <c r="F34" s="46">
        <v>51</v>
      </c>
      <c r="G34" s="47">
        <v>4.99</v>
      </c>
      <c r="H34" s="47">
        <f t="shared" si="0"/>
        <v>254.49</v>
      </c>
      <c r="I34" s="45">
        <f t="shared" si="1"/>
        <v>13.16</v>
      </c>
      <c r="J34" s="45">
        <v>14</v>
      </c>
      <c r="K34" s="45">
        <v>1.6</v>
      </c>
      <c r="L34" s="45" t="s">
        <v>41</v>
      </c>
      <c r="M34" s="45" t="s">
        <v>42</v>
      </c>
      <c r="N34" s="43" t="s">
        <v>43</v>
      </c>
    </row>
    <row r="35" s="13" customFormat="1" ht="24" customHeight="1" spans="1:14">
      <c r="A35" s="43">
        <v>22</v>
      </c>
      <c r="B35" s="44" t="s">
        <v>38</v>
      </c>
      <c r="C35" s="45">
        <v>6702100000</v>
      </c>
      <c r="D35" s="46" t="s">
        <v>39</v>
      </c>
      <c r="E35" s="46" t="s">
        <v>51</v>
      </c>
      <c r="F35" s="46">
        <v>24</v>
      </c>
      <c r="G35" s="47">
        <v>4.49</v>
      </c>
      <c r="H35" s="47">
        <f t="shared" si="0"/>
        <v>107.76</v>
      </c>
      <c r="I35" s="45">
        <f t="shared" si="1"/>
        <v>11.28</v>
      </c>
      <c r="J35" s="45">
        <v>12</v>
      </c>
      <c r="K35" s="45">
        <v>1.4</v>
      </c>
      <c r="L35" s="45" t="s">
        <v>41</v>
      </c>
      <c r="M35" s="45" t="s">
        <v>42</v>
      </c>
      <c r="N35" s="43" t="s">
        <v>43</v>
      </c>
    </row>
    <row r="36" s="13" customFormat="1" ht="24" customHeight="1" spans="1:14">
      <c r="A36" s="43">
        <v>23</v>
      </c>
      <c r="B36" s="44" t="s">
        <v>38</v>
      </c>
      <c r="C36" s="45">
        <v>6702100000</v>
      </c>
      <c r="D36" s="46" t="s">
        <v>39</v>
      </c>
      <c r="E36" s="46" t="s">
        <v>51</v>
      </c>
      <c r="F36" s="46">
        <v>200</v>
      </c>
      <c r="G36" s="47">
        <v>4.74</v>
      </c>
      <c r="H36" s="47">
        <f t="shared" si="0"/>
        <v>948</v>
      </c>
      <c r="I36" s="45">
        <f t="shared" si="1"/>
        <v>12.22</v>
      </c>
      <c r="J36" s="45">
        <v>13</v>
      </c>
      <c r="K36" s="45">
        <v>1.5</v>
      </c>
      <c r="L36" s="45" t="s">
        <v>41</v>
      </c>
      <c r="M36" s="45" t="s">
        <v>42</v>
      </c>
      <c r="N36" s="43" t="s">
        <v>43</v>
      </c>
    </row>
    <row r="37" s="13" customFormat="1" ht="24" customHeight="1" spans="1:14">
      <c r="A37" s="43">
        <v>24</v>
      </c>
      <c r="B37" s="44" t="s">
        <v>38</v>
      </c>
      <c r="C37" s="45">
        <v>7013990090</v>
      </c>
      <c r="D37" s="46" t="s">
        <v>57</v>
      </c>
      <c r="E37" s="46" t="s">
        <v>58</v>
      </c>
      <c r="F37" s="46">
        <v>24</v>
      </c>
      <c r="G37" s="47">
        <v>4.99</v>
      </c>
      <c r="H37" s="47">
        <f t="shared" si="0"/>
        <v>119.76</v>
      </c>
      <c r="I37" s="45">
        <f t="shared" si="1"/>
        <v>13.16</v>
      </c>
      <c r="J37" s="45">
        <v>14</v>
      </c>
      <c r="K37" s="45">
        <v>1.6</v>
      </c>
      <c r="L37" s="45" t="s">
        <v>41</v>
      </c>
      <c r="M37" s="45" t="s">
        <v>42</v>
      </c>
      <c r="N37" s="43" t="s">
        <v>59</v>
      </c>
    </row>
    <row r="38" s="13" customFormat="1" ht="24" customHeight="1" spans="1:14">
      <c r="A38" s="43">
        <v>25</v>
      </c>
      <c r="B38" s="44" t="s">
        <v>38</v>
      </c>
      <c r="C38" s="45">
        <v>7013990090</v>
      </c>
      <c r="D38" s="46" t="s">
        <v>57</v>
      </c>
      <c r="E38" s="46" t="s">
        <v>58</v>
      </c>
      <c r="F38" s="46">
        <v>6</v>
      </c>
      <c r="G38" s="47">
        <v>4.49</v>
      </c>
      <c r="H38" s="47">
        <f t="shared" si="0"/>
        <v>26.94</v>
      </c>
      <c r="I38" s="45">
        <f t="shared" si="1"/>
        <v>11.28</v>
      </c>
      <c r="J38" s="45">
        <v>12</v>
      </c>
      <c r="K38" s="45">
        <v>1.4</v>
      </c>
      <c r="L38" s="45" t="s">
        <v>41</v>
      </c>
      <c r="M38" s="45" t="s">
        <v>42</v>
      </c>
      <c r="N38" s="43" t="s">
        <v>59</v>
      </c>
    </row>
    <row r="39" s="13" customFormat="1" ht="24" customHeight="1" spans="1:14">
      <c r="A39" s="43">
        <v>26</v>
      </c>
      <c r="B39" s="44" t="s">
        <v>38</v>
      </c>
      <c r="C39" s="45">
        <v>7013990090</v>
      </c>
      <c r="D39" s="46" t="s">
        <v>57</v>
      </c>
      <c r="E39" s="46" t="s">
        <v>58</v>
      </c>
      <c r="F39" s="46">
        <v>24</v>
      </c>
      <c r="G39" s="47">
        <v>6.24</v>
      </c>
      <c r="H39" s="47">
        <f t="shared" si="0"/>
        <v>149.76</v>
      </c>
      <c r="I39" s="45">
        <f t="shared" si="1"/>
        <v>15.98</v>
      </c>
      <c r="J39" s="45">
        <v>17</v>
      </c>
      <c r="K39" s="45">
        <v>2</v>
      </c>
      <c r="L39" s="45" t="s">
        <v>41</v>
      </c>
      <c r="M39" s="45" t="s">
        <v>42</v>
      </c>
      <c r="N39" s="43" t="s">
        <v>59</v>
      </c>
    </row>
    <row r="40" s="13" customFormat="1" ht="24" customHeight="1" spans="1:14">
      <c r="A40" s="43">
        <v>27</v>
      </c>
      <c r="B40" s="44" t="s">
        <v>38</v>
      </c>
      <c r="C40" s="45">
        <v>6702100000</v>
      </c>
      <c r="D40" s="46" t="s">
        <v>39</v>
      </c>
      <c r="E40" s="46" t="s">
        <v>51</v>
      </c>
      <c r="F40" s="46">
        <v>80</v>
      </c>
      <c r="G40" s="47">
        <v>3.74</v>
      </c>
      <c r="H40" s="47">
        <f t="shared" si="0"/>
        <v>299.2</v>
      </c>
      <c r="I40" s="45">
        <f t="shared" si="1"/>
        <v>9.4</v>
      </c>
      <c r="J40" s="45">
        <v>10</v>
      </c>
      <c r="K40" s="45">
        <v>1.1</v>
      </c>
      <c r="L40" s="45" t="s">
        <v>41</v>
      </c>
      <c r="M40" s="45" t="s">
        <v>42</v>
      </c>
      <c r="N40" s="43" t="s">
        <v>43</v>
      </c>
    </row>
    <row r="41" s="13" customFormat="1" ht="24" customHeight="1" spans="1:14">
      <c r="A41" s="43">
        <v>28</v>
      </c>
      <c r="B41" s="44" t="s">
        <v>38</v>
      </c>
      <c r="C41" s="45">
        <v>6702100000</v>
      </c>
      <c r="D41" s="46" t="s">
        <v>39</v>
      </c>
      <c r="E41" s="46" t="s">
        <v>60</v>
      </c>
      <c r="F41" s="46">
        <v>26</v>
      </c>
      <c r="G41" s="47">
        <v>4.74</v>
      </c>
      <c r="H41" s="47">
        <f t="shared" si="0"/>
        <v>123.24</v>
      </c>
      <c r="I41" s="45">
        <f t="shared" si="1"/>
        <v>12.22</v>
      </c>
      <c r="J41" s="45">
        <v>13</v>
      </c>
      <c r="K41" s="45">
        <v>1.5</v>
      </c>
      <c r="L41" s="45" t="s">
        <v>41</v>
      </c>
      <c r="M41" s="45" t="s">
        <v>42</v>
      </c>
      <c r="N41" s="43" t="s">
        <v>43</v>
      </c>
    </row>
    <row r="42" s="13" customFormat="1" ht="24" customHeight="1" spans="1:14">
      <c r="A42" s="43">
        <v>29</v>
      </c>
      <c r="B42" s="44" t="s">
        <v>38</v>
      </c>
      <c r="C42" s="45">
        <v>6702100000</v>
      </c>
      <c r="D42" s="46" t="s">
        <v>39</v>
      </c>
      <c r="E42" s="46" t="s">
        <v>61</v>
      </c>
      <c r="F42" s="46">
        <v>6</v>
      </c>
      <c r="G42" s="47">
        <v>4.49</v>
      </c>
      <c r="H42" s="47">
        <f t="shared" si="0"/>
        <v>26.94</v>
      </c>
      <c r="I42" s="45">
        <f t="shared" si="1"/>
        <v>11.28</v>
      </c>
      <c r="J42" s="45">
        <v>12</v>
      </c>
      <c r="K42" s="45">
        <v>1.4</v>
      </c>
      <c r="L42" s="45" t="s">
        <v>41</v>
      </c>
      <c r="M42" s="45" t="s">
        <v>42</v>
      </c>
      <c r="N42" s="43" t="s">
        <v>43</v>
      </c>
    </row>
    <row r="43" s="13" customFormat="1" ht="24" customHeight="1" spans="1:14">
      <c r="A43" s="43">
        <v>30</v>
      </c>
      <c r="B43" s="44" t="s">
        <v>38</v>
      </c>
      <c r="C43" s="45">
        <v>6702100000</v>
      </c>
      <c r="D43" s="46" t="s">
        <v>39</v>
      </c>
      <c r="E43" s="46" t="s">
        <v>62</v>
      </c>
      <c r="F43" s="46">
        <v>24</v>
      </c>
      <c r="G43" s="47">
        <v>4.24</v>
      </c>
      <c r="H43" s="47">
        <f t="shared" si="0"/>
        <v>101.76</v>
      </c>
      <c r="I43" s="45">
        <f t="shared" si="1"/>
        <v>11.28</v>
      </c>
      <c r="J43" s="45">
        <v>12</v>
      </c>
      <c r="K43" s="45">
        <v>1.4</v>
      </c>
      <c r="L43" s="45" t="s">
        <v>41</v>
      </c>
      <c r="M43" s="45" t="s">
        <v>42</v>
      </c>
      <c r="N43" s="43" t="s">
        <v>43</v>
      </c>
    </row>
    <row r="44" s="13" customFormat="1" ht="24" customHeight="1" spans="1:14">
      <c r="A44" s="43">
        <v>31</v>
      </c>
      <c r="B44" s="44" t="s">
        <v>38</v>
      </c>
      <c r="C44" s="45">
        <v>8306290000</v>
      </c>
      <c r="D44" s="46" t="s">
        <v>63</v>
      </c>
      <c r="E44" s="46" t="s">
        <v>64</v>
      </c>
      <c r="F44" s="46">
        <v>20</v>
      </c>
      <c r="G44" s="47">
        <v>6.74</v>
      </c>
      <c r="H44" s="47">
        <f t="shared" si="0"/>
        <v>134.8</v>
      </c>
      <c r="I44" s="45">
        <f t="shared" si="1"/>
        <v>16.92</v>
      </c>
      <c r="J44" s="45">
        <v>18</v>
      </c>
      <c r="K44" s="45">
        <v>2</v>
      </c>
      <c r="L44" s="45" t="s">
        <v>41</v>
      </c>
      <c r="M44" s="45" t="s">
        <v>42</v>
      </c>
      <c r="N44" s="43" t="s">
        <v>65</v>
      </c>
    </row>
    <row r="45" s="13" customFormat="1" ht="24" customHeight="1" spans="1:14">
      <c r="A45" s="43"/>
      <c r="B45" s="48"/>
      <c r="C45" s="49"/>
      <c r="D45" s="49"/>
      <c r="E45" s="50"/>
      <c r="F45" s="50"/>
      <c r="G45" s="47"/>
      <c r="H45" s="47"/>
      <c r="I45" s="47"/>
      <c r="J45" s="45"/>
      <c r="K45" s="45"/>
      <c r="L45" s="45"/>
      <c r="M45" s="45"/>
      <c r="N45" s="72"/>
    </row>
    <row r="46" s="13" customFormat="1" ht="24" customHeight="1" spans="1:14">
      <c r="A46" s="51"/>
      <c r="B46" s="48"/>
      <c r="C46" s="51"/>
      <c r="D46" s="46" t="s">
        <v>66</v>
      </c>
      <c r="E46" s="46"/>
      <c r="F46" s="46"/>
      <c r="G46" s="46"/>
      <c r="H46" s="47">
        <f>SUM(H14:H45)</f>
        <v>3957.44</v>
      </c>
      <c r="I46" s="47"/>
      <c r="J46" s="47">
        <f>SUM(J14:J45)</f>
        <v>478</v>
      </c>
      <c r="K46" s="73"/>
      <c r="L46" s="73"/>
      <c r="M46" s="73"/>
      <c r="N46" s="74"/>
    </row>
    <row r="47" s="13" customFormat="1" ht="24" customHeight="1" spans="1:14">
      <c r="A47" s="52" t="s">
        <v>67</v>
      </c>
      <c r="B47" s="48"/>
      <c r="C47" s="52"/>
      <c r="D47" s="52"/>
      <c r="E47" s="52"/>
      <c r="F47" s="52"/>
      <c r="G47" s="52"/>
      <c r="H47" s="52"/>
      <c r="I47" s="52"/>
      <c r="J47" s="52"/>
      <c r="K47" s="75"/>
      <c r="L47" s="75"/>
      <c r="M47" s="75"/>
      <c r="N47" s="52"/>
    </row>
    <row r="48" s="13" customFormat="1" ht="24" customHeight="1" spans="2:2">
      <c r="B48" s="53"/>
    </row>
    <row r="49" s="13" customFormat="1" ht="24" customHeight="1" spans="2:2">
      <c r="B49" s="54"/>
    </row>
    <row r="50" s="13" customFormat="1" ht="24" customHeight="1" spans="2:2">
      <c r="B50" s="54"/>
    </row>
    <row r="51" s="13" customFormat="1" ht="24" customHeight="1" spans="2:2">
      <c r="B51" s="16"/>
    </row>
    <row r="52" s="13" customFormat="1" ht="24" customHeight="1" spans="2:2">
      <c r="B52" s="16"/>
    </row>
    <row r="53" s="13" customFormat="1" ht="24" customHeight="1" spans="2:2">
      <c r="B53" s="16"/>
    </row>
    <row r="54" s="13" customFormat="1" ht="24" customHeight="1" spans="2:2">
      <c r="B54" s="16"/>
    </row>
    <row r="55" s="13" customFormat="1" ht="24" customHeight="1" spans="2:2">
      <c r="B55" s="16"/>
    </row>
    <row r="56" s="13" customFormat="1" ht="24" customHeight="1" spans="2:2">
      <c r="B56" s="16"/>
    </row>
    <row r="57" s="13" customFormat="1" ht="24" customHeight="1" spans="2:2">
      <c r="B57" s="16"/>
    </row>
    <row r="58" s="14" customFormat="1" ht="24" customHeight="1" spans="2:2">
      <c r="B58" s="16"/>
    </row>
    <row r="59" s="14" customFormat="1" ht="24" customHeight="1" spans="2:2">
      <c r="B59" s="16"/>
    </row>
  </sheetData>
  <mergeCells count="17">
    <mergeCell ref="A1:J1"/>
    <mergeCell ref="A2:J2"/>
    <mergeCell ref="A3:K3"/>
    <mergeCell ref="E4:J4"/>
    <mergeCell ref="E5:J5"/>
    <mergeCell ref="E6:J6"/>
    <mergeCell ref="E7:J7"/>
    <mergeCell ref="E8:J8"/>
    <mergeCell ref="E9:J9"/>
    <mergeCell ref="E10:J10"/>
    <mergeCell ref="E11:J11"/>
    <mergeCell ref="E12:J12"/>
    <mergeCell ref="D46:G46"/>
    <mergeCell ref="A47:J47"/>
    <mergeCell ref="N4:N6"/>
    <mergeCell ref="A4:C6"/>
    <mergeCell ref="A7:C12"/>
  </mergeCells>
  <pageMargins left="0.747916666666667" right="0.747916666666667" top="0.984027777777778" bottom="0.984027777777778" header="0.511805555555556" footer="0.511805555555556"/>
  <pageSetup paperSize="9" scale="65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N32"/>
  <sheetViews>
    <sheetView workbookViewId="0">
      <pane ySplit="1" topLeftCell="A7" activePane="bottomLeft" state="frozen"/>
      <selection/>
      <selection pane="bottomLeft" activeCell="K40" sqref="K40"/>
    </sheetView>
  </sheetViews>
  <sheetFormatPr defaultColWidth="6.56666666666667" defaultRowHeight="13.5"/>
  <cols>
    <col min="1" max="1" width="12.425" style="4" customWidth="1"/>
    <col min="2" max="2" width="14" style="4" hidden="1" customWidth="1"/>
    <col min="3" max="3" width="12.8583333333333" style="4" hidden="1" customWidth="1"/>
    <col min="4" max="4" width="4.425" style="4" hidden="1" customWidth="1"/>
    <col min="5" max="5" width="13.8583333333333" style="4" hidden="1" customWidth="1"/>
    <col min="6" max="6" width="14.7083333333333" style="4" hidden="1" customWidth="1"/>
    <col min="7" max="7" width="15.2833333333333" style="4" hidden="1" customWidth="1"/>
    <col min="8" max="8" width="11.2833333333333" style="4" customWidth="1"/>
    <col min="9" max="9" width="19.125" style="4" hidden="1" customWidth="1"/>
    <col min="10" max="10" width="9.375" style="4" customWidth="1"/>
    <col min="11" max="11" width="18.375" style="4" customWidth="1"/>
    <col min="12" max="12" width="18.625" style="4" customWidth="1"/>
    <col min="13" max="13" width="9.425" style="4" hidden="1" customWidth="1"/>
    <col min="14" max="14" width="14" style="4" customWidth="1"/>
    <col min="15" max="15" width="27.8583333333333" style="4" hidden="1" customWidth="1"/>
    <col min="16" max="16" width="10.8583333333333" style="4" customWidth="1"/>
    <col min="17" max="17" width="6.425" style="4" hidden="1" customWidth="1"/>
    <col min="18" max="18" width="8.70833333333333" style="4" customWidth="1"/>
    <col min="19" max="19" width="8.85833333333333" style="4" customWidth="1"/>
    <col min="20" max="20" width="9.56666666666667" style="4" customWidth="1"/>
    <col min="21" max="21" width="11" style="4" customWidth="1"/>
    <col min="22" max="22" width="15.2833333333333" style="4" hidden="1" customWidth="1"/>
    <col min="23" max="23" width="9.14166666666667" style="4" customWidth="1"/>
    <col min="24" max="24" width="10.7083333333333" style="4" customWidth="1"/>
    <col min="25" max="25" width="17.2833333333333" style="4" customWidth="1"/>
    <col min="26" max="26" width="19" style="4" customWidth="1"/>
    <col min="27" max="27" width="16.1416666666667" style="4" hidden="1" customWidth="1"/>
    <col min="28" max="28" width="19" style="4" hidden="1" customWidth="1"/>
    <col min="29" max="29" width="18" style="4" customWidth="1"/>
    <col min="30" max="30" width="14.5666666666667" style="4" hidden="1" customWidth="1"/>
    <col min="31" max="31" width="15.7083333333333" style="4" hidden="1" customWidth="1"/>
    <col min="32" max="32" width="15.8583333333333" style="4" hidden="1" customWidth="1"/>
    <col min="33" max="33" width="13.8583333333333" style="4" hidden="1" customWidth="1"/>
    <col min="34" max="34" width="18.7083333333333" style="4" hidden="1" customWidth="1"/>
    <col min="35" max="35" width="17.5666666666667" style="4" hidden="1" customWidth="1"/>
    <col min="36" max="36" width="19.5666666666667" style="4" hidden="1" customWidth="1"/>
    <col min="37" max="37" width="20.1416666666667" style="4" hidden="1" customWidth="1"/>
    <col min="38" max="38" width="15" style="4" hidden="1" customWidth="1"/>
    <col min="39" max="39" width="16.1416666666667" style="4" hidden="1" customWidth="1"/>
    <col min="40" max="40" width="16.2833333333333" style="4" hidden="1" customWidth="1"/>
    <col min="41" max="41" width="14.2833333333333" style="4" hidden="1" customWidth="1"/>
    <col min="42" max="42" width="19.5666666666667" style="4" hidden="1" customWidth="1"/>
    <col min="43" max="43" width="18" style="4" hidden="1" customWidth="1"/>
    <col min="44" max="44" width="20" style="4" hidden="1" customWidth="1"/>
    <col min="45" max="45" width="20.5666666666667" style="4" hidden="1" customWidth="1"/>
    <col min="46" max="46" width="13.2833333333333" style="4" hidden="1" customWidth="1"/>
    <col min="47" max="47" width="14.425" style="4" hidden="1" customWidth="1"/>
    <col min="48" max="48" width="14.5666666666667" style="4" hidden="1" customWidth="1"/>
    <col min="49" max="49" width="12.425" style="4" hidden="1" customWidth="1"/>
    <col min="50" max="50" width="17.425" style="4" hidden="1" customWidth="1"/>
    <col min="51" max="51" width="16.1416666666667" style="4" hidden="1" customWidth="1"/>
    <col min="52" max="52" width="18.2833333333333" style="4" hidden="1" customWidth="1"/>
    <col min="53" max="53" width="18.8583333333333" style="4" hidden="1" customWidth="1"/>
    <col min="54" max="54" width="10.7083333333333" style="4" hidden="1" customWidth="1"/>
    <col min="55" max="55" width="11.8583333333333" style="4" hidden="1" customWidth="1"/>
    <col min="56" max="56" width="12" style="4" hidden="1" customWidth="1"/>
    <col min="57" max="57" width="10" style="4" hidden="1" customWidth="1"/>
    <col min="58" max="80" width="14.8583333333333" style="4" hidden="1" customWidth="1"/>
    <col min="81" max="81" width="13.7083333333333" style="5" hidden="1" customWidth="1"/>
    <col min="82" max="82" width="15.7083333333333" style="5" hidden="1" customWidth="1"/>
    <col min="83" max="83" width="16.2833333333333" style="5" hidden="1" customWidth="1"/>
    <col min="84" max="84" width="10.7083333333333" style="5" hidden="1" customWidth="1"/>
    <col min="85" max="85" width="11.8583333333333" style="5" hidden="1" customWidth="1"/>
    <col min="86" max="86" width="12" style="5" hidden="1" customWidth="1"/>
    <col min="87" max="87" width="10" style="4" hidden="1" customWidth="1"/>
    <col min="88" max="88" width="14.8583333333333" style="4" hidden="1" customWidth="1"/>
    <col min="89" max="89" width="13.7083333333333" style="4" hidden="1" customWidth="1"/>
    <col min="90" max="90" width="15.7083333333333" style="4" hidden="1" customWidth="1"/>
    <col min="91" max="91" width="16.2833333333333" style="4" hidden="1" customWidth="1"/>
    <col min="92" max="92" width="8.70833333333333" style="4" customWidth="1"/>
    <col min="93" max="93" width="5" style="4" customWidth="1"/>
    <col min="94" max="94" width="17.8583333333333" style="4" hidden="1" customWidth="1"/>
    <col min="95" max="95" width="16.8583333333333" style="4" hidden="1" customWidth="1"/>
    <col min="96" max="96" width="12.2833333333333" style="4" hidden="1" customWidth="1"/>
    <col min="97" max="97" width="16.2833333333333" style="4" hidden="1" customWidth="1"/>
    <col min="98" max="98" width="11.425" style="4" hidden="1" customWidth="1"/>
    <col min="99" max="99" width="8.85833333333333" style="5" hidden="1" customWidth="1"/>
    <col min="100" max="100" width="12.5666666666667" style="5" customWidth="1"/>
    <col min="101" max="101" width="16" style="5" customWidth="1"/>
    <col min="102" max="102" width="14.1416666666667" style="5" customWidth="1"/>
    <col min="103" max="103" width="17.2833333333333" style="5" hidden="1" customWidth="1"/>
    <col min="104" max="104" width="13.5666666666667" style="5" hidden="1" customWidth="1"/>
    <col min="105" max="105" width="18.5666666666667" style="5" hidden="1" customWidth="1"/>
    <col min="106" max="106" width="17.8583333333333" style="5" hidden="1" customWidth="1"/>
    <col min="107" max="107" width="9" style="5" customWidth="1"/>
    <col min="108" max="108" width="10.1416666666667" style="5" customWidth="1"/>
    <col min="109" max="109" width="14.8583333333333" style="5" customWidth="1"/>
    <col min="110" max="110" width="16.425" style="5" customWidth="1"/>
    <col min="111" max="111" width="19.8583333333333" style="5" customWidth="1"/>
    <col min="112" max="112" width="19.1416666666667" style="5" customWidth="1"/>
    <col min="113" max="113" width="7.85833333333333" style="5" hidden="1" customWidth="1"/>
    <col min="114" max="114" width="7.14166666666667" style="5" hidden="1" customWidth="1"/>
    <col min="115" max="115" width="13.8583333333333" style="5" hidden="1" customWidth="1"/>
    <col min="116" max="116" width="18.425" style="5" hidden="1" customWidth="1"/>
    <col min="117" max="117" width="17" style="5" hidden="1" customWidth="1"/>
    <col min="118" max="118" width="21.7083333333333" style="5" hidden="1" customWidth="1"/>
    <col min="119" max="119" width="6.56666666666667" style="5" hidden="1" customWidth="1"/>
    <col min="120" max="16384" width="6.56666666666667" style="5"/>
  </cols>
  <sheetData>
    <row r="1" s="3" customFormat="1" spans="1:118">
      <c r="A1" s="3" t="s">
        <v>68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  <c r="R1" s="3" t="s">
        <v>85</v>
      </c>
      <c r="S1" s="3" t="s">
        <v>36</v>
      </c>
      <c r="T1" s="3" t="s">
        <v>86</v>
      </c>
      <c r="U1" s="3" t="s">
        <v>87</v>
      </c>
      <c r="V1" s="3" t="s">
        <v>88</v>
      </c>
      <c r="W1" s="3" t="s">
        <v>32</v>
      </c>
      <c r="X1" s="3" t="s">
        <v>33</v>
      </c>
      <c r="Y1" s="3" t="s">
        <v>89</v>
      </c>
      <c r="Z1" s="3" t="s">
        <v>90</v>
      </c>
      <c r="AA1" s="3" t="s">
        <v>91</v>
      </c>
      <c r="AB1" s="3" t="s">
        <v>92</v>
      </c>
      <c r="AC1" s="3" t="s">
        <v>93</v>
      </c>
      <c r="AD1" s="3" t="s">
        <v>94</v>
      </c>
      <c r="AE1" s="3" t="s">
        <v>95</v>
      </c>
      <c r="AF1" s="3" t="s">
        <v>96</v>
      </c>
      <c r="AG1" s="3" t="s">
        <v>97</v>
      </c>
      <c r="AH1" s="3" t="s">
        <v>98</v>
      </c>
      <c r="AI1" s="3" t="s">
        <v>99</v>
      </c>
      <c r="AJ1" s="3" t="s">
        <v>100</v>
      </c>
      <c r="AK1" s="3" t="s">
        <v>101</v>
      </c>
      <c r="AL1" s="3" t="s">
        <v>102</v>
      </c>
      <c r="AM1" s="3" t="s">
        <v>103</v>
      </c>
      <c r="AN1" s="3" t="s">
        <v>104</v>
      </c>
      <c r="AO1" s="3" t="s">
        <v>105</v>
      </c>
      <c r="AP1" s="3" t="s">
        <v>106</v>
      </c>
      <c r="AQ1" s="3" t="s">
        <v>107</v>
      </c>
      <c r="AR1" s="3" t="s">
        <v>108</v>
      </c>
      <c r="AS1" s="3" t="s">
        <v>109</v>
      </c>
      <c r="AT1" s="3" t="s">
        <v>110</v>
      </c>
      <c r="AU1" s="3" t="s">
        <v>111</v>
      </c>
      <c r="AV1" s="3" t="s">
        <v>112</v>
      </c>
      <c r="AW1" s="3" t="s">
        <v>113</v>
      </c>
      <c r="AX1" s="3" t="s">
        <v>114</v>
      </c>
      <c r="AY1" s="3" t="s">
        <v>115</v>
      </c>
      <c r="AZ1" s="3" t="s">
        <v>116</v>
      </c>
      <c r="BA1" s="3" t="s">
        <v>117</v>
      </c>
      <c r="BB1" s="3" t="s">
        <v>118</v>
      </c>
      <c r="BC1" s="3" t="s">
        <v>119</v>
      </c>
      <c r="BD1" s="3" t="s">
        <v>120</v>
      </c>
      <c r="BE1" s="3" t="s">
        <v>121</v>
      </c>
      <c r="BF1" s="3" t="s">
        <v>122</v>
      </c>
      <c r="CC1" s="3" t="s">
        <v>123</v>
      </c>
      <c r="CD1" s="3" t="s">
        <v>124</v>
      </c>
      <c r="CE1" s="3" t="s">
        <v>125</v>
      </c>
      <c r="CF1" s="3" t="s">
        <v>126</v>
      </c>
      <c r="CG1" s="3" t="s">
        <v>127</v>
      </c>
      <c r="CH1" s="3" t="s">
        <v>128</v>
      </c>
      <c r="CI1" s="3" t="s">
        <v>129</v>
      </c>
      <c r="CJ1" s="3" t="s">
        <v>130</v>
      </c>
      <c r="CK1" s="3" t="s">
        <v>131</v>
      </c>
      <c r="CL1" s="3" t="s">
        <v>132</v>
      </c>
      <c r="CM1" s="3" t="s">
        <v>133</v>
      </c>
      <c r="CN1" s="3" t="s">
        <v>134</v>
      </c>
      <c r="CO1" s="3" t="s">
        <v>135</v>
      </c>
      <c r="CP1" s="3" t="s">
        <v>136</v>
      </c>
      <c r="CQ1" s="3" t="s">
        <v>137</v>
      </c>
      <c r="CR1" s="3" t="s">
        <v>138</v>
      </c>
      <c r="CS1" s="3" t="s">
        <v>139</v>
      </c>
      <c r="CT1" s="3" t="s">
        <v>140</v>
      </c>
      <c r="CU1" s="3" t="s">
        <v>141</v>
      </c>
      <c r="CV1" s="3" t="s">
        <v>142</v>
      </c>
      <c r="CW1" s="3" t="s">
        <v>143</v>
      </c>
      <c r="CX1" s="3" t="s">
        <v>144</v>
      </c>
      <c r="CY1" s="3" t="s">
        <v>145</v>
      </c>
      <c r="CZ1" s="3" t="s">
        <v>146</v>
      </c>
      <c r="DA1" s="3" t="s">
        <v>147</v>
      </c>
      <c r="DB1" s="3" t="s">
        <v>148</v>
      </c>
      <c r="DC1" s="3" t="s">
        <v>149</v>
      </c>
      <c r="DD1" s="3" t="s">
        <v>150</v>
      </c>
      <c r="DE1" s="3" t="s">
        <v>151</v>
      </c>
      <c r="DF1" s="1" t="s">
        <v>152</v>
      </c>
      <c r="DG1" s="1" t="s">
        <v>149</v>
      </c>
      <c r="DH1" s="1" t="s">
        <v>152</v>
      </c>
      <c r="DI1" s="3" t="s">
        <v>153</v>
      </c>
      <c r="DJ1" s="3" t="s">
        <v>154</v>
      </c>
      <c r="DK1" s="3" t="s">
        <v>155</v>
      </c>
      <c r="DL1" s="3" t="s">
        <v>156</v>
      </c>
      <c r="DM1" s="3" t="s">
        <v>157</v>
      </c>
      <c r="DN1" s="3" t="s">
        <v>158</v>
      </c>
    </row>
    <row r="2" ht="15" customHeight="1" spans="1:112">
      <c r="A2" s="4">
        <f>INVOICE!A14</f>
        <v>1</v>
      </c>
      <c r="H2" s="4">
        <f>INVOICE!C14</f>
        <v>6702100000</v>
      </c>
      <c r="J2" s="4" t="s">
        <v>159</v>
      </c>
      <c r="K2" s="4" t="s">
        <v>160</v>
      </c>
      <c r="L2" s="6" t="str">
        <f>INVOICE!D14</f>
        <v>Artificial Plant</v>
      </c>
      <c r="N2" s="4" t="s">
        <v>161</v>
      </c>
      <c r="P2" s="4" t="s">
        <v>162</v>
      </c>
      <c r="R2" s="7">
        <f>INVOICE!F14</f>
        <v>24</v>
      </c>
      <c r="S2" s="6" t="str">
        <f>INVOICE!M14</f>
        <v>GBP</v>
      </c>
      <c r="T2" s="6">
        <f>INVOICE!G14</f>
        <v>4.74</v>
      </c>
      <c r="U2" s="6">
        <f>R2*T2</f>
        <v>113.76</v>
      </c>
      <c r="W2" s="6">
        <f>INVOICE!I14</f>
        <v>12.22</v>
      </c>
      <c r="X2" s="6">
        <f>INVOICE!J14</f>
        <v>13</v>
      </c>
      <c r="Y2" s="4">
        <v>6</v>
      </c>
      <c r="Z2" s="4" t="s">
        <v>163</v>
      </c>
      <c r="AC2" s="4" t="s">
        <v>164</v>
      </c>
      <c r="CN2" s="4" t="str">
        <f>INVOICE!L14</f>
        <v>A00</v>
      </c>
      <c r="CO2" s="4" t="s">
        <v>165</v>
      </c>
      <c r="CV2" s="5" t="s">
        <v>166</v>
      </c>
      <c r="CW2" s="8">
        <f>INVOICE!K14</f>
        <v>1.5</v>
      </c>
      <c r="CX2" s="5" t="s">
        <v>167</v>
      </c>
      <c r="DC2" s="9" t="s">
        <v>168</v>
      </c>
      <c r="DD2" s="9" t="s">
        <v>169</v>
      </c>
      <c r="DE2" s="9" t="str">
        <f>INVOICE!$A$2</f>
        <v>4840SOYE</v>
      </c>
      <c r="DF2" s="9" t="s">
        <v>170</v>
      </c>
      <c r="DG2" s="9" t="s">
        <v>171</v>
      </c>
      <c r="DH2" s="9" t="s">
        <v>172</v>
      </c>
    </row>
    <row r="3" ht="15" customHeight="1" spans="1:112">
      <c r="A3" s="4">
        <f>INVOICE!A15</f>
        <v>2</v>
      </c>
      <c r="H3" s="4">
        <f>INVOICE!C15</f>
        <v>6702100000</v>
      </c>
      <c r="J3" s="4" t="s">
        <v>159</v>
      </c>
      <c r="K3" s="4" t="s">
        <v>160</v>
      </c>
      <c r="L3" s="6" t="str">
        <f>INVOICE!D15</f>
        <v>Artificial Plant</v>
      </c>
      <c r="N3" s="4" t="s">
        <v>161</v>
      </c>
      <c r="P3" s="4" t="s">
        <v>162</v>
      </c>
      <c r="R3" s="7">
        <f>INVOICE!F15</f>
        <v>18</v>
      </c>
      <c r="S3" s="6" t="str">
        <f>INVOICE!M15</f>
        <v>GBP</v>
      </c>
      <c r="T3" s="6">
        <f>INVOICE!G15</f>
        <v>4.49</v>
      </c>
      <c r="U3" s="6">
        <f t="shared" ref="U3:U50" si="0">R3*T3</f>
        <v>80.82</v>
      </c>
      <c r="W3" s="6">
        <f>INVOICE!I15</f>
        <v>11.28</v>
      </c>
      <c r="X3" s="6">
        <f>INVOICE!J15</f>
        <v>12</v>
      </c>
      <c r="Y3" s="4">
        <v>6</v>
      </c>
      <c r="Z3" s="4" t="s">
        <v>163</v>
      </c>
      <c r="AC3" s="4" t="s">
        <v>164</v>
      </c>
      <c r="CN3" s="4" t="str">
        <f>INVOICE!L15</f>
        <v>A00</v>
      </c>
      <c r="CO3" s="4" t="s">
        <v>165</v>
      </c>
      <c r="CV3" s="5" t="s">
        <v>166</v>
      </c>
      <c r="CW3" s="8">
        <f>INVOICE!K15</f>
        <v>1.4</v>
      </c>
      <c r="CX3" s="5" t="s">
        <v>167</v>
      </c>
      <c r="DC3" s="9" t="s">
        <v>168</v>
      </c>
      <c r="DD3" s="9" t="s">
        <v>169</v>
      </c>
      <c r="DE3" s="9" t="str">
        <f>INVOICE!$A$2</f>
        <v>4840SOYE</v>
      </c>
      <c r="DF3" s="9" t="s">
        <v>170</v>
      </c>
      <c r="DG3" s="9" t="s">
        <v>171</v>
      </c>
      <c r="DH3" s="9" t="s">
        <v>172</v>
      </c>
    </row>
    <row r="4" ht="15" customHeight="1" spans="1:112">
      <c r="A4" s="4">
        <f>INVOICE!A16</f>
        <v>3</v>
      </c>
      <c r="H4" s="4">
        <f>INVOICE!C16</f>
        <v>6702100000</v>
      </c>
      <c r="J4" s="4" t="s">
        <v>159</v>
      </c>
      <c r="K4" s="4" t="s">
        <v>160</v>
      </c>
      <c r="L4" s="6" t="str">
        <f>INVOICE!D16</f>
        <v>Artificial Plant</v>
      </c>
      <c r="N4" s="4" t="s">
        <v>161</v>
      </c>
      <c r="P4" s="4" t="s">
        <v>162</v>
      </c>
      <c r="R4" s="7">
        <f>INVOICE!F16</f>
        <v>12</v>
      </c>
      <c r="S4" s="6" t="str">
        <f>INVOICE!M16</f>
        <v>GBP</v>
      </c>
      <c r="T4" s="6">
        <f>INVOICE!G16</f>
        <v>4.99</v>
      </c>
      <c r="U4" s="6">
        <f t="shared" si="0"/>
        <v>59.88</v>
      </c>
      <c r="W4" s="6">
        <f>INVOICE!I16</f>
        <v>13.16</v>
      </c>
      <c r="X4" s="6">
        <f>INVOICE!J16</f>
        <v>14</v>
      </c>
      <c r="Y4" s="4">
        <v>6</v>
      </c>
      <c r="Z4" s="4" t="s">
        <v>163</v>
      </c>
      <c r="AC4" s="4" t="s">
        <v>164</v>
      </c>
      <c r="CN4" s="4" t="str">
        <f>INVOICE!L16</f>
        <v>A00</v>
      </c>
      <c r="CO4" s="4" t="s">
        <v>165</v>
      </c>
      <c r="CV4" s="5" t="s">
        <v>166</v>
      </c>
      <c r="CW4" s="8">
        <f>INVOICE!K16</f>
        <v>1.6</v>
      </c>
      <c r="CX4" s="5" t="s">
        <v>167</v>
      </c>
      <c r="DC4" s="9" t="s">
        <v>168</v>
      </c>
      <c r="DD4" s="9" t="s">
        <v>169</v>
      </c>
      <c r="DE4" s="9" t="str">
        <f>INVOICE!$A$2</f>
        <v>4840SOYE</v>
      </c>
      <c r="DF4" s="9" t="s">
        <v>170</v>
      </c>
      <c r="DG4" s="9" t="s">
        <v>171</v>
      </c>
      <c r="DH4" s="9" t="s">
        <v>172</v>
      </c>
    </row>
    <row r="5" ht="15" customHeight="1" spans="1:112">
      <c r="A5" s="4">
        <f>INVOICE!A17</f>
        <v>4</v>
      </c>
      <c r="H5" s="4">
        <f>INVOICE!C17</f>
        <v>6702100000</v>
      </c>
      <c r="J5" s="4" t="s">
        <v>159</v>
      </c>
      <c r="K5" s="4" t="s">
        <v>160</v>
      </c>
      <c r="L5" s="6" t="str">
        <f>INVOICE!D17</f>
        <v>Artificial Plant</v>
      </c>
      <c r="N5" s="4" t="s">
        <v>161</v>
      </c>
      <c r="P5" s="4" t="s">
        <v>162</v>
      </c>
      <c r="R5" s="7">
        <f>INVOICE!F17</f>
        <v>12</v>
      </c>
      <c r="S5" s="6" t="str">
        <f>INVOICE!M17</f>
        <v>GBP</v>
      </c>
      <c r="T5" s="6">
        <f>INVOICE!G17</f>
        <v>5.74</v>
      </c>
      <c r="U5" s="6">
        <f t="shared" si="0"/>
        <v>68.88</v>
      </c>
      <c r="W5" s="6">
        <f>INVOICE!I17</f>
        <v>15.98</v>
      </c>
      <c r="X5" s="6">
        <f>INVOICE!J17</f>
        <v>17</v>
      </c>
      <c r="Y5" s="4">
        <v>6</v>
      </c>
      <c r="Z5" s="4" t="s">
        <v>163</v>
      </c>
      <c r="AC5" s="4" t="s">
        <v>164</v>
      </c>
      <c r="CN5" s="4" t="str">
        <f>INVOICE!L17</f>
        <v>A00</v>
      </c>
      <c r="CO5" s="4" t="s">
        <v>165</v>
      </c>
      <c r="CV5" s="5" t="s">
        <v>166</v>
      </c>
      <c r="CW5" s="8">
        <f>INVOICE!K17</f>
        <v>1.8</v>
      </c>
      <c r="CX5" s="5" t="s">
        <v>167</v>
      </c>
      <c r="DC5" s="9" t="s">
        <v>168</v>
      </c>
      <c r="DD5" s="9" t="s">
        <v>169</v>
      </c>
      <c r="DE5" s="9" t="str">
        <f>INVOICE!$A$2</f>
        <v>4840SOYE</v>
      </c>
      <c r="DF5" s="9" t="s">
        <v>170</v>
      </c>
      <c r="DG5" s="9" t="s">
        <v>171</v>
      </c>
      <c r="DH5" s="9" t="s">
        <v>172</v>
      </c>
    </row>
    <row r="6" ht="15" customHeight="1" spans="1:112">
      <c r="A6" s="4">
        <f>INVOICE!A18</f>
        <v>5</v>
      </c>
      <c r="H6" s="4">
        <f>INVOICE!C18</f>
        <v>6702100000</v>
      </c>
      <c r="J6" s="4" t="s">
        <v>159</v>
      </c>
      <c r="K6" s="4" t="s">
        <v>160</v>
      </c>
      <c r="L6" s="6" t="str">
        <f>INVOICE!D18</f>
        <v>Artificial Plant</v>
      </c>
      <c r="N6" s="4" t="s">
        <v>161</v>
      </c>
      <c r="P6" s="4" t="s">
        <v>162</v>
      </c>
      <c r="R6" s="7">
        <f>INVOICE!F18</f>
        <v>12</v>
      </c>
      <c r="S6" s="6" t="str">
        <f>INVOICE!M18</f>
        <v>GBP</v>
      </c>
      <c r="T6" s="6">
        <f>INVOICE!G18</f>
        <v>5.49</v>
      </c>
      <c r="U6" s="6">
        <f t="shared" si="0"/>
        <v>65.88</v>
      </c>
      <c r="W6" s="6">
        <f>INVOICE!I18</f>
        <v>14.1</v>
      </c>
      <c r="X6" s="6">
        <f>INVOICE!J18</f>
        <v>15</v>
      </c>
      <c r="Y6" s="4">
        <v>6</v>
      </c>
      <c r="Z6" s="4" t="s">
        <v>163</v>
      </c>
      <c r="AC6" s="4" t="s">
        <v>164</v>
      </c>
      <c r="CN6" s="4" t="str">
        <f>INVOICE!L18</f>
        <v>A00</v>
      </c>
      <c r="CO6" s="4" t="s">
        <v>165</v>
      </c>
      <c r="CV6" s="5" t="s">
        <v>166</v>
      </c>
      <c r="CW6" s="8">
        <f>INVOICE!K18</f>
        <v>1.7</v>
      </c>
      <c r="CX6" s="5" t="s">
        <v>167</v>
      </c>
      <c r="DC6" s="9" t="s">
        <v>168</v>
      </c>
      <c r="DD6" s="9" t="s">
        <v>169</v>
      </c>
      <c r="DE6" s="9" t="str">
        <f>INVOICE!$A$2</f>
        <v>4840SOYE</v>
      </c>
      <c r="DF6" s="9" t="s">
        <v>170</v>
      </c>
      <c r="DG6" s="9" t="s">
        <v>171</v>
      </c>
      <c r="DH6" s="9" t="s">
        <v>172</v>
      </c>
    </row>
    <row r="7" ht="15" customHeight="1" spans="1:112">
      <c r="A7" s="4">
        <f>INVOICE!A19</f>
        <v>6</v>
      </c>
      <c r="H7" s="4">
        <f>INVOICE!C19</f>
        <v>6702100000</v>
      </c>
      <c r="J7" s="4" t="s">
        <v>159</v>
      </c>
      <c r="K7" s="4" t="s">
        <v>160</v>
      </c>
      <c r="L7" s="6" t="str">
        <f>INVOICE!D19</f>
        <v>Artificial Plant</v>
      </c>
      <c r="N7" s="4" t="s">
        <v>161</v>
      </c>
      <c r="P7" s="4" t="s">
        <v>162</v>
      </c>
      <c r="R7" s="7">
        <f>INVOICE!F19</f>
        <v>25</v>
      </c>
      <c r="S7" s="6" t="str">
        <f>INVOICE!M19</f>
        <v>GBP</v>
      </c>
      <c r="T7" s="6">
        <f>INVOICE!G19</f>
        <v>4.24</v>
      </c>
      <c r="U7" s="6">
        <f t="shared" si="0"/>
        <v>106</v>
      </c>
      <c r="W7" s="6">
        <f>INVOICE!I19</f>
        <v>11.28</v>
      </c>
      <c r="X7" s="6">
        <f>INVOICE!J19</f>
        <v>12</v>
      </c>
      <c r="Y7" s="4">
        <v>6</v>
      </c>
      <c r="Z7" s="4" t="s">
        <v>163</v>
      </c>
      <c r="AC7" s="4" t="s">
        <v>164</v>
      </c>
      <c r="CN7" s="4" t="str">
        <f>INVOICE!L19</f>
        <v>A00</v>
      </c>
      <c r="CO7" s="4" t="s">
        <v>165</v>
      </c>
      <c r="CV7" s="5" t="s">
        <v>166</v>
      </c>
      <c r="CW7" s="8">
        <f>INVOICE!K19</f>
        <v>1.4</v>
      </c>
      <c r="CX7" s="5" t="s">
        <v>167</v>
      </c>
      <c r="DC7" s="9" t="s">
        <v>168</v>
      </c>
      <c r="DD7" s="9" t="s">
        <v>169</v>
      </c>
      <c r="DE7" s="9" t="str">
        <f>INVOICE!$A$2</f>
        <v>4840SOYE</v>
      </c>
      <c r="DF7" s="9" t="s">
        <v>170</v>
      </c>
      <c r="DG7" s="9" t="s">
        <v>171</v>
      </c>
      <c r="DH7" s="9" t="s">
        <v>172</v>
      </c>
    </row>
    <row r="8" ht="15" customHeight="1" spans="1:112">
      <c r="A8" s="4">
        <f>INVOICE!A20</f>
        <v>7</v>
      </c>
      <c r="H8" s="4">
        <f>INVOICE!C20</f>
        <v>6702100000</v>
      </c>
      <c r="J8" s="4" t="s">
        <v>159</v>
      </c>
      <c r="K8" s="4" t="s">
        <v>160</v>
      </c>
      <c r="L8" s="6" t="str">
        <f>INVOICE!D20</f>
        <v>Artificial Plant</v>
      </c>
      <c r="N8" s="4" t="s">
        <v>161</v>
      </c>
      <c r="P8" s="4" t="s">
        <v>162</v>
      </c>
      <c r="R8" s="7">
        <f>INVOICE!F20</f>
        <v>24</v>
      </c>
      <c r="S8" s="6" t="str">
        <f>INVOICE!M20</f>
        <v>GBP</v>
      </c>
      <c r="T8" s="6">
        <f>INVOICE!G20</f>
        <v>4.99</v>
      </c>
      <c r="U8" s="6">
        <f t="shared" si="0"/>
        <v>119.76</v>
      </c>
      <c r="W8" s="6">
        <f>INVOICE!I20</f>
        <v>13.16</v>
      </c>
      <c r="X8" s="6">
        <f>INVOICE!J20</f>
        <v>14</v>
      </c>
      <c r="Y8" s="4">
        <v>6</v>
      </c>
      <c r="Z8" s="4" t="s">
        <v>163</v>
      </c>
      <c r="AC8" s="4" t="s">
        <v>164</v>
      </c>
      <c r="CN8" s="4" t="str">
        <f>INVOICE!L20</f>
        <v>A00</v>
      </c>
      <c r="CO8" s="4" t="s">
        <v>165</v>
      </c>
      <c r="CV8" s="5" t="s">
        <v>166</v>
      </c>
      <c r="CW8" s="8">
        <f>INVOICE!K20</f>
        <v>1.6</v>
      </c>
      <c r="CX8" s="5" t="s">
        <v>167</v>
      </c>
      <c r="DC8" s="9" t="s">
        <v>168</v>
      </c>
      <c r="DD8" s="9" t="s">
        <v>169</v>
      </c>
      <c r="DE8" s="9" t="str">
        <f>INVOICE!$A$2</f>
        <v>4840SOYE</v>
      </c>
      <c r="DF8" s="9" t="s">
        <v>170</v>
      </c>
      <c r="DG8" s="9" t="s">
        <v>171</v>
      </c>
      <c r="DH8" s="9" t="s">
        <v>172</v>
      </c>
    </row>
    <row r="9" ht="15" customHeight="1" spans="1:112">
      <c r="A9" s="4">
        <f>INVOICE!A21</f>
        <v>8</v>
      </c>
      <c r="H9" s="4">
        <f>INVOICE!C21</f>
        <v>6702100000</v>
      </c>
      <c r="J9" s="4" t="s">
        <v>159</v>
      </c>
      <c r="K9" s="4" t="s">
        <v>160</v>
      </c>
      <c r="L9" s="6" t="str">
        <f>INVOICE!D21</f>
        <v>Artificial Plant</v>
      </c>
      <c r="N9" s="4" t="s">
        <v>161</v>
      </c>
      <c r="P9" s="4" t="s">
        <v>162</v>
      </c>
      <c r="R9" s="7">
        <f>INVOICE!F21</f>
        <v>12</v>
      </c>
      <c r="S9" s="6" t="str">
        <f>INVOICE!M21</f>
        <v>GBP</v>
      </c>
      <c r="T9" s="6">
        <f>INVOICE!G21</f>
        <v>4.24</v>
      </c>
      <c r="U9" s="6">
        <f t="shared" si="0"/>
        <v>50.88</v>
      </c>
      <c r="W9" s="6">
        <f>INVOICE!I21</f>
        <v>11.28</v>
      </c>
      <c r="X9" s="6">
        <f>INVOICE!J21</f>
        <v>12</v>
      </c>
      <c r="Y9" s="4">
        <v>6</v>
      </c>
      <c r="Z9" s="4" t="s">
        <v>163</v>
      </c>
      <c r="AC9" s="4" t="s">
        <v>164</v>
      </c>
      <c r="CN9" s="4" t="str">
        <f>INVOICE!L21</f>
        <v>A00</v>
      </c>
      <c r="CO9" s="4" t="s">
        <v>165</v>
      </c>
      <c r="CV9" s="5" t="s">
        <v>166</v>
      </c>
      <c r="CW9" s="8">
        <f>INVOICE!K21</f>
        <v>1.4</v>
      </c>
      <c r="CX9" s="5" t="s">
        <v>167</v>
      </c>
      <c r="DC9" s="9" t="s">
        <v>168</v>
      </c>
      <c r="DD9" s="9" t="s">
        <v>169</v>
      </c>
      <c r="DE9" s="9" t="str">
        <f>INVOICE!$A$2</f>
        <v>4840SOYE</v>
      </c>
      <c r="DF9" s="9" t="s">
        <v>170</v>
      </c>
      <c r="DG9" s="9" t="s">
        <v>171</v>
      </c>
      <c r="DH9" s="9" t="s">
        <v>172</v>
      </c>
    </row>
    <row r="10" ht="15" customHeight="1" spans="1:112">
      <c r="A10" s="4">
        <f>INVOICE!A22</f>
        <v>9</v>
      </c>
      <c r="H10" s="4">
        <f>INVOICE!C22</f>
        <v>6702100000</v>
      </c>
      <c r="J10" s="4" t="s">
        <v>159</v>
      </c>
      <c r="K10" s="4" t="s">
        <v>160</v>
      </c>
      <c r="L10" s="6" t="str">
        <f>INVOICE!D22</f>
        <v>Artificial Plant</v>
      </c>
      <c r="N10" s="4" t="s">
        <v>161</v>
      </c>
      <c r="P10" s="4" t="s">
        <v>162</v>
      </c>
      <c r="R10" s="7">
        <f>INVOICE!F22</f>
        <v>18</v>
      </c>
      <c r="S10" s="6" t="str">
        <f>INVOICE!M22</f>
        <v>GBP</v>
      </c>
      <c r="T10" s="6">
        <f>INVOICE!G22</f>
        <v>4.99</v>
      </c>
      <c r="U10" s="6">
        <f t="shared" si="0"/>
        <v>89.82</v>
      </c>
      <c r="W10" s="6">
        <f>INVOICE!I22</f>
        <v>13.16</v>
      </c>
      <c r="X10" s="6">
        <f>INVOICE!J22</f>
        <v>14</v>
      </c>
      <c r="Y10" s="4">
        <v>6</v>
      </c>
      <c r="Z10" s="4" t="s">
        <v>163</v>
      </c>
      <c r="AC10" s="4" t="s">
        <v>164</v>
      </c>
      <c r="CN10" s="4" t="str">
        <f>INVOICE!L22</f>
        <v>A00</v>
      </c>
      <c r="CO10" s="4" t="s">
        <v>165</v>
      </c>
      <c r="CV10" s="5" t="s">
        <v>166</v>
      </c>
      <c r="CW10" s="8">
        <f>INVOICE!K22</f>
        <v>1.6</v>
      </c>
      <c r="CX10" s="5" t="s">
        <v>167</v>
      </c>
      <c r="DC10" s="9" t="s">
        <v>168</v>
      </c>
      <c r="DD10" s="9" t="s">
        <v>169</v>
      </c>
      <c r="DE10" s="9" t="str">
        <f>INVOICE!$A$2</f>
        <v>4840SOYE</v>
      </c>
      <c r="DF10" s="9" t="s">
        <v>170</v>
      </c>
      <c r="DG10" s="9" t="s">
        <v>171</v>
      </c>
      <c r="DH10" s="9" t="s">
        <v>172</v>
      </c>
    </row>
    <row r="11" ht="15" customHeight="1" spans="1:112">
      <c r="A11" s="4">
        <f>INVOICE!A23</f>
        <v>10</v>
      </c>
      <c r="H11" s="4">
        <f>INVOICE!C23</f>
        <v>6702100000</v>
      </c>
      <c r="J11" s="4" t="s">
        <v>159</v>
      </c>
      <c r="K11" s="4" t="s">
        <v>160</v>
      </c>
      <c r="L11" s="6" t="str">
        <f>INVOICE!D23</f>
        <v>Artificial Plant</v>
      </c>
      <c r="N11" s="4" t="s">
        <v>161</v>
      </c>
      <c r="P11" s="4" t="s">
        <v>162</v>
      </c>
      <c r="R11" s="7">
        <f>INVOICE!F23</f>
        <v>9</v>
      </c>
      <c r="S11" s="6" t="str">
        <f>INVOICE!M23</f>
        <v>GBP</v>
      </c>
      <c r="T11" s="6">
        <f>INVOICE!G23</f>
        <v>5.49</v>
      </c>
      <c r="U11" s="6">
        <f t="shared" si="0"/>
        <v>49.41</v>
      </c>
      <c r="W11" s="6">
        <f>INVOICE!I23</f>
        <v>14.1</v>
      </c>
      <c r="X11" s="6">
        <f>INVOICE!J23</f>
        <v>15</v>
      </c>
      <c r="Y11" s="4">
        <v>6</v>
      </c>
      <c r="Z11" s="4" t="s">
        <v>163</v>
      </c>
      <c r="AC11" s="4" t="s">
        <v>164</v>
      </c>
      <c r="CN11" s="4" t="str">
        <f>INVOICE!L23</f>
        <v>A00</v>
      </c>
      <c r="CO11" s="4" t="s">
        <v>165</v>
      </c>
      <c r="CV11" s="5" t="s">
        <v>166</v>
      </c>
      <c r="CW11" s="8">
        <f>INVOICE!K23</f>
        <v>1.7</v>
      </c>
      <c r="CX11" s="5" t="s">
        <v>167</v>
      </c>
      <c r="DC11" s="9" t="s">
        <v>168</v>
      </c>
      <c r="DD11" s="9" t="s">
        <v>169</v>
      </c>
      <c r="DE11" s="9" t="str">
        <f>INVOICE!$A$2</f>
        <v>4840SOYE</v>
      </c>
      <c r="DF11" s="9" t="s">
        <v>170</v>
      </c>
      <c r="DG11" s="9" t="s">
        <v>171</v>
      </c>
      <c r="DH11" s="9" t="s">
        <v>172</v>
      </c>
    </row>
    <row r="12" ht="15" customHeight="1" spans="1:112">
      <c r="A12" s="4">
        <f>INVOICE!A24</f>
        <v>11</v>
      </c>
      <c r="H12" s="4">
        <f>INVOICE!C24</f>
        <v>6702100000</v>
      </c>
      <c r="J12" s="4" t="s">
        <v>159</v>
      </c>
      <c r="K12" s="4" t="s">
        <v>160</v>
      </c>
      <c r="L12" s="6" t="str">
        <f>INVOICE!D24</f>
        <v>Artificial Plant</v>
      </c>
      <c r="N12" s="4" t="s">
        <v>161</v>
      </c>
      <c r="P12" s="4" t="s">
        <v>162</v>
      </c>
      <c r="R12" s="7">
        <f>INVOICE!F24</f>
        <v>6</v>
      </c>
      <c r="S12" s="6" t="str">
        <f>INVOICE!M24</f>
        <v>GBP</v>
      </c>
      <c r="T12" s="6">
        <f>INVOICE!G24</f>
        <v>9.99</v>
      </c>
      <c r="U12" s="6">
        <f t="shared" si="0"/>
        <v>59.94</v>
      </c>
      <c r="W12" s="6">
        <f>INVOICE!I24</f>
        <v>24.44</v>
      </c>
      <c r="X12" s="6">
        <f>INVOICE!J24</f>
        <v>26</v>
      </c>
      <c r="Y12" s="4">
        <v>6</v>
      </c>
      <c r="Z12" s="4" t="s">
        <v>163</v>
      </c>
      <c r="AC12" s="4" t="s">
        <v>164</v>
      </c>
      <c r="CN12" s="4" t="str">
        <f>INVOICE!L24</f>
        <v>A00</v>
      </c>
      <c r="CO12" s="4" t="s">
        <v>165</v>
      </c>
      <c r="CV12" s="5" t="s">
        <v>166</v>
      </c>
      <c r="CW12" s="8">
        <f>INVOICE!K24</f>
        <v>2.9</v>
      </c>
      <c r="CX12" s="5" t="s">
        <v>167</v>
      </c>
      <c r="DC12" s="9" t="s">
        <v>168</v>
      </c>
      <c r="DD12" s="9" t="s">
        <v>169</v>
      </c>
      <c r="DE12" s="9" t="str">
        <f>INVOICE!$A$2</f>
        <v>4840SOYE</v>
      </c>
      <c r="DF12" s="9" t="s">
        <v>170</v>
      </c>
      <c r="DG12" s="9" t="s">
        <v>171</v>
      </c>
      <c r="DH12" s="9" t="s">
        <v>172</v>
      </c>
    </row>
    <row r="13" ht="15" customHeight="1" spans="1:112">
      <c r="A13" s="4">
        <f>INVOICE!A25</f>
        <v>12</v>
      </c>
      <c r="H13" s="4">
        <f>INVOICE!C25</f>
        <v>6702100000</v>
      </c>
      <c r="J13" s="4" t="s">
        <v>159</v>
      </c>
      <c r="K13" s="4" t="s">
        <v>160</v>
      </c>
      <c r="L13" s="6" t="str">
        <f>INVOICE!D25</f>
        <v>Artificial Plant</v>
      </c>
      <c r="N13" s="4" t="s">
        <v>161</v>
      </c>
      <c r="P13" s="4" t="s">
        <v>162</v>
      </c>
      <c r="R13" s="7">
        <f>INVOICE!F25</f>
        <v>12</v>
      </c>
      <c r="S13" s="6" t="str">
        <f>INVOICE!M25</f>
        <v>GBP</v>
      </c>
      <c r="T13" s="6">
        <f>INVOICE!G25</f>
        <v>7.49</v>
      </c>
      <c r="U13" s="6">
        <f t="shared" si="0"/>
        <v>89.88</v>
      </c>
      <c r="W13" s="6">
        <f>INVOICE!I25</f>
        <v>19.74</v>
      </c>
      <c r="X13" s="6">
        <f>INVOICE!J25</f>
        <v>21</v>
      </c>
      <c r="Y13" s="4">
        <v>6</v>
      </c>
      <c r="Z13" s="4" t="s">
        <v>163</v>
      </c>
      <c r="AC13" s="4" t="s">
        <v>164</v>
      </c>
      <c r="CN13" s="4" t="str">
        <f>INVOICE!L25</f>
        <v>A00</v>
      </c>
      <c r="CO13" s="4" t="s">
        <v>165</v>
      </c>
      <c r="CV13" s="5" t="s">
        <v>166</v>
      </c>
      <c r="CW13" s="8">
        <f>INVOICE!K25</f>
        <v>2.3</v>
      </c>
      <c r="CX13" s="5" t="s">
        <v>167</v>
      </c>
      <c r="DC13" s="9" t="s">
        <v>168</v>
      </c>
      <c r="DD13" s="9" t="s">
        <v>169</v>
      </c>
      <c r="DE13" s="9" t="str">
        <f>INVOICE!$A$2</f>
        <v>4840SOYE</v>
      </c>
      <c r="DF13" s="9" t="s">
        <v>170</v>
      </c>
      <c r="DG13" s="9" t="s">
        <v>171</v>
      </c>
      <c r="DH13" s="9" t="s">
        <v>172</v>
      </c>
    </row>
    <row r="14" ht="15" customHeight="1" spans="1:112">
      <c r="A14" s="4">
        <f>INVOICE!A26</f>
        <v>13</v>
      </c>
      <c r="H14" s="4">
        <f>INVOICE!C26</f>
        <v>6702100000</v>
      </c>
      <c r="J14" s="4" t="s">
        <v>159</v>
      </c>
      <c r="K14" s="4" t="s">
        <v>160</v>
      </c>
      <c r="L14" s="6" t="str">
        <f>INVOICE!D26</f>
        <v>Artificial Plant</v>
      </c>
      <c r="N14" s="4" t="s">
        <v>161</v>
      </c>
      <c r="P14" s="4" t="s">
        <v>162</v>
      </c>
      <c r="R14" s="7">
        <f>INVOICE!F26</f>
        <v>24</v>
      </c>
      <c r="S14" s="6" t="str">
        <f>INVOICE!M26</f>
        <v>GBP</v>
      </c>
      <c r="T14" s="6">
        <f>INVOICE!G26</f>
        <v>3.99</v>
      </c>
      <c r="U14" s="6">
        <f t="shared" si="0"/>
        <v>95.76</v>
      </c>
      <c r="W14" s="6">
        <f>INVOICE!I26</f>
        <v>10.34</v>
      </c>
      <c r="X14" s="6">
        <f>INVOICE!J26</f>
        <v>11</v>
      </c>
      <c r="Y14" s="4">
        <v>6</v>
      </c>
      <c r="Z14" s="4" t="s">
        <v>163</v>
      </c>
      <c r="AC14" s="4" t="s">
        <v>164</v>
      </c>
      <c r="CN14" s="4" t="str">
        <f>INVOICE!L26</f>
        <v>A00</v>
      </c>
      <c r="CO14" s="4" t="s">
        <v>165</v>
      </c>
      <c r="CV14" s="5" t="s">
        <v>166</v>
      </c>
      <c r="CW14" s="8">
        <f>INVOICE!K26</f>
        <v>1.3</v>
      </c>
      <c r="CX14" s="5" t="s">
        <v>167</v>
      </c>
      <c r="DC14" s="9" t="s">
        <v>168</v>
      </c>
      <c r="DD14" s="9" t="s">
        <v>169</v>
      </c>
      <c r="DE14" s="9" t="str">
        <f>INVOICE!$A$2</f>
        <v>4840SOYE</v>
      </c>
      <c r="DF14" s="9" t="s">
        <v>170</v>
      </c>
      <c r="DG14" s="9" t="s">
        <v>171</v>
      </c>
      <c r="DH14" s="9" t="s">
        <v>172</v>
      </c>
    </row>
    <row r="15" ht="15" customHeight="1" spans="1:112">
      <c r="A15" s="4">
        <f>INVOICE!A27</f>
        <v>14</v>
      </c>
      <c r="H15" s="4">
        <f>INVOICE!C27</f>
        <v>6914900090</v>
      </c>
      <c r="J15" s="4" t="s">
        <v>159</v>
      </c>
      <c r="K15" s="4" t="s">
        <v>160</v>
      </c>
      <c r="L15" s="6" t="str">
        <f>INVOICE!D27</f>
        <v>Ceramic Vase</v>
      </c>
      <c r="N15" s="4" t="s">
        <v>161</v>
      </c>
      <c r="P15" s="4" t="s">
        <v>162</v>
      </c>
      <c r="R15" s="7">
        <f>INVOICE!F27</f>
        <v>12</v>
      </c>
      <c r="S15" s="6" t="str">
        <f>INVOICE!M27</f>
        <v>GBP</v>
      </c>
      <c r="T15" s="6">
        <f>INVOICE!G27</f>
        <v>6.99</v>
      </c>
      <c r="U15" s="6">
        <f t="shared" si="0"/>
        <v>83.88</v>
      </c>
      <c r="W15" s="6">
        <f>INVOICE!I27</f>
        <v>18.8</v>
      </c>
      <c r="X15" s="6">
        <f>INVOICE!J27</f>
        <v>20</v>
      </c>
      <c r="Y15" s="4">
        <v>6</v>
      </c>
      <c r="Z15" s="4" t="s">
        <v>163</v>
      </c>
      <c r="AC15" s="4" t="s">
        <v>164</v>
      </c>
      <c r="CN15" s="4" t="str">
        <f>INVOICE!L27</f>
        <v>A00</v>
      </c>
      <c r="CO15" s="4" t="s">
        <v>165</v>
      </c>
      <c r="CV15" s="5" t="s">
        <v>166</v>
      </c>
      <c r="CW15" s="8">
        <f>INVOICE!K27</f>
        <v>2.2</v>
      </c>
      <c r="CX15" s="5" t="s">
        <v>167</v>
      </c>
      <c r="DC15" s="9" t="s">
        <v>168</v>
      </c>
      <c r="DD15" s="9" t="s">
        <v>169</v>
      </c>
      <c r="DE15" s="9" t="str">
        <f>INVOICE!$A$2</f>
        <v>4840SOYE</v>
      </c>
      <c r="DF15" s="9" t="s">
        <v>170</v>
      </c>
      <c r="DG15" s="9" t="s">
        <v>171</v>
      </c>
      <c r="DH15" s="9" t="s">
        <v>172</v>
      </c>
    </row>
    <row r="16" ht="15" customHeight="1" spans="1:112">
      <c r="A16" s="4">
        <f>INVOICE!A28</f>
        <v>15</v>
      </c>
      <c r="H16" s="4">
        <f>INVOICE!C28</f>
        <v>6914900090</v>
      </c>
      <c r="J16" s="4" t="s">
        <v>159</v>
      </c>
      <c r="K16" s="4" t="s">
        <v>160</v>
      </c>
      <c r="L16" s="6" t="str">
        <f>INVOICE!D28</f>
        <v>Ceramic Vase</v>
      </c>
      <c r="N16" s="4" t="s">
        <v>161</v>
      </c>
      <c r="P16" s="4" t="s">
        <v>162</v>
      </c>
      <c r="R16" s="7">
        <f>INVOICE!F28</f>
        <v>8</v>
      </c>
      <c r="S16" s="6" t="str">
        <f>INVOICE!M28</f>
        <v>GBP</v>
      </c>
      <c r="T16" s="6">
        <f>INVOICE!G28</f>
        <v>4.99</v>
      </c>
      <c r="U16" s="6">
        <f t="shared" si="0"/>
        <v>39.92</v>
      </c>
      <c r="W16" s="6">
        <f>INVOICE!I28</f>
        <v>13.16</v>
      </c>
      <c r="X16" s="6">
        <f>INVOICE!J28</f>
        <v>14</v>
      </c>
      <c r="Y16" s="4">
        <v>6</v>
      </c>
      <c r="Z16" s="4" t="s">
        <v>163</v>
      </c>
      <c r="AC16" s="4" t="s">
        <v>164</v>
      </c>
      <c r="CN16" s="4" t="str">
        <f>INVOICE!L28</f>
        <v>A00</v>
      </c>
      <c r="CO16" s="4" t="s">
        <v>165</v>
      </c>
      <c r="CV16" s="5" t="s">
        <v>166</v>
      </c>
      <c r="CW16" s="8">
        <f>INVOICE!K28</f>
        <v>1.6</v>
      </c>
      <c r="CX16" s="5" t="s">
        <v>167</v>
      </c>
      <c r="DC16" s="9" t="s">
        <v>168</v>
      </c>
      <c r="DD16" s="9" t="s">
        <v>169</v>
      </c>
      <c r="DE16" s="9" t="str">
        <f>INVOICE!$A$2</f>
        <v>4840SOYE</v>
      </c>
      <c r="DF16" s="9" t="s">
        <v>170</v>
      </c>
      <c r="DG16" s="9" t="s">
        <v>171</v>
      </c>
      <c r="DH16" s="9" t="s">
        <v>172</v>
      </c>
    </row>
    <row r="17" ht="15" customHeight="1" spans="1:112">
      <c r="A17" s="4">
        <f>INVOICE!A29</f>
        <v>16</v>
      </c>
      <c r="H17" s="4">
        <f>INVOICE!C29</f>
        <v>6914900090</v>
      </c>
      <c r="J17" s="4" t="s">
        <v>159</v>
      </c>
      <c r="K17" s="4" t="s">
        <v>160</v>
      </c>
      <c r="L17" s="6" t="str">
        <f>INVOICE!D29</f>
        <v>Ceramic Vase</v>
      </c>
      <c r="N17" s="4" t="s">
        <v>161</v>
      </c>
      <c r="P17" s="4" t="s">
        <v>162</v>
      </c>
      <c r="R17" s="7">
        <f>INVOICE!F29</f>
        <v>8</v>
      </c>
      <c r="S17" s="6" t="str">
        <f>INVOICE!M29</f>
        <v>GBP</v>
      </c>
      <c r="T17" s="6">
        <f>INVOICE!G29</f>
        <v>9.99</v>
      </c>
      <c r="U17" s="6">
        <f t="shared" si="0"/>
        <v>79.92</v>
      </c>
      <c r="W17" s="6">
        <f>INVOICE!I29</f>
        <v>26.32</v>
      </c>
      <c r="X17" s="6">
        <f>INVOICE!J29</f>
        <v>28</v>
      </c>
      <c r="Y17" s="4">
        <v>6</v>
      </c>
      <c r="Z17" s="4" t="s">
        <v>163</v>
      </c>
      <c r="AC17" s="4" t="s">
        <v>164</v>
      </c>
      <c r="CN17" s="4" t="str">
        <f>INVOICE!L29</f>
        <v>A00</v>
      </c>
      <c r="CO17" s="4" t="s">
        <v>165</v>
      </c>
      <c r="CV17" s="5" t="s">
        <v>166</v>
      </c>
      <c r="CW17" s="8">
        <f>INVOICE!K29</f>
        <v>3.1</v>
      </c>
      <c r="CX17" s="5" t="s">
        <v>167</v>
      </c>
      <c r="DC17" s="9" t="s">
        <v>168</v>
      </c>
      <c r="DD17" s="9" t="s">
        <v>169</v>
      </c>
      <c r="DE17" s="9" t="str">
        <f>INVOICE!$A$2</f>
        <v>4840SOYE</v>
      </c>
      <c r="DF17" s="9" t="s">
        <v>170</v>
      </c>
      <c r="DG17" s="9" t="s">
        <v>171</v>
      </c>
      <c r="DH17" s="9" t="s">
        <v>172</v>
      </c>
    </row>
    <row r="18" ht="15" customHeight="1" spans="1:112">
      <c r="A18" s="4">
        <f>INVOICE!A30</f>
        <v>17</v>
      </c>
      <c r="H18" s="4">
        <f>INVOICE!C30</f>
        <v>6702100000</v>
      </c>
      <c r="J18" s="4" t="s">
        <v>159</v>
      </c>
      <c r="K18" s="4" t="s">
        <v>160</v>
      </c>
      <c r="L18" s="6" t="str">
        <f>INVOICE!D30</f>
        <v>Artificial Plant</v>
      </c>
      <c r="N18" s="4" t="s">
        <v>161</v>
      </c>
      <c r="P18" s="4" t="s">
        <v>162</v>
      </c>
      <c r="R18" s="7">
        <f>INVOICE!F30</f>
        <v>16</v>
      </c>
      <c r="S18" s="6" t="str">
        <f>INVOICE!M30</f>
        <v>GBP</v>
      </c>
      <c r="T18" s="6">
        <f>INVOICE!G30</f>
        <v>4.99</v>
      </c>
      <c r="U18" s="6">
        <f t="shared" si="0"/>
        <v>79.84</v>
      </c>
      <c r="W18" s="6">
        <f>INVOICE!I30</f>
        <v>13.16</v>
      </c>
      <c r="X18" s="6">
        <f>INVOICE!J30</f>
        <v>14</v>
      </c>
      <c r="Y18" s="4">
        <v>6</v>
      </c>
      <c r="Z18" s="4" t="s">
        <v>163</v>
      </c>
      <c r="AC18" s="4" t="s">
        <v>164</v>
      </c>
      <c r="CN18" s="4" t="str">
        <f>INVOICE!L30</f>
        <v>A00</v>
      </c>
      <c r="CO18" s="4" t="s">
        <v>165</v>
      </c>
      <c r="CV18" s="5" t="s">
        <v>166</v>
      </c>
      <c r="CW18" s="8">
        <f>INVOICE!K30</f>
        <v>1.6</v>
      </c>
      <c r="CX18" s="5" t="s">
        <v>167</v>
      </c>
      <c r="DC18" s="9" t="s">
        <v>168</v>
      </c>
      <c r="DD18" s="9" t="s">
        <v>169</v>
      </c>
      <c r="DE18" s="9" t="str">
        <f>INVOICE!$A$2</f>
        <v>4840SOYE</v>
      </c>
      <c r="DF18" s="9" t="s">
        <v>170</v>
      </c>
      <c r="DG18" s="9" t="s">
        <v>171</v>
      </c>
      <c r="DH18" s="9" t="s">
        <v>172</v>
      </c>
    </row>
    <row r="19" ht="15" customHeight="1" spans="1:112">
      <c r="A19" s="4">
        <f>INVOICE!A31</f>
        <v>18</v>
      </c>
      <c r="H19" s="4">
        <f>INVOICE!C31</f>
        <v>6702100000</v>
      </c>
      <c r="J19" s="4" t="s">
        <v>159</v>
      </c>
      <c r="K19" s="4" t="s">
        <v>160</v>
      </c>
      <c r="L19" s="6" t="str">
        <f>INVOICE!D31</f>
        <v>Artificial Plant</v>
      </c>
      <c r="N19" s="4" t="s">
        <v>161</v>
      </c>
      <c r="P19" s="4" t="s">
        <v>162</v>
      </c>
      <c r="R19" s="7">
        <f>INVOICE!F31</f>
        <v>24</v>
      </c>
      <c r="S19" s="6" t="str">
        <f>INVOICE!M31</f>
        <v>GBP</v>
      </c>
      <c r="T19" s="6">
        <f>INVOICE!G31</f>
        <v>8.74</v>
      </c>
      <c r="U19" s="6">
        <f t="shared" si="0"/>
        <v>209.76</v>
      </c>
      <c r="W19" s="6">
        <f>INVOICE!I31</f>
        <v>25.38</v>
      </c>
      <c r="X19" s="6">
        <f>INVOICE!J31</f>
        <v>27</v>
      </c>
      <c r="Y19" s="4">
        <v>6</v>
      </c>
      <c r="Z19" s="4" t="s">
        <v>163</v>
      </c>
      <c r="AC19" s="4" t="s">
        <v>164</v>
      </c>
      <c r="CN19" s="4" t="str">
        <f>INVOICE!L31</f>
        <v>A00</v>
      </c>
      <c r="CO19" s="4" t="s">
        <v>165</v>
      </c>
      <c r="CV19" s="5" t="s">
        <v>166</v>
      </c>
      <c r="CW19" s="8">
        <f>INVOICE!K31</f>
        <v>2.8</v>
      </c>
      <c r="CX19" s="5" t="s">
        <v>167</v>
      </c>
      <c r="DC19" s="9" t="s">
        <v>168</v>
      </c>
      <c r="DD19" s="9" t="s">
        <v>169</v>
      </c>
      <c r="DE19" s="9" t="str">
        <f>INVOICE!$A$2</f>
        <v>4840SOYE</v>
      </c>
      <c r="DF19" s="9" t="s">
        <v>170</v>
      </c>
      <c r="DG19" s="9" t="s">
        <v>171</v>
      </c>
      <c r="DH19" s="9" t="s">
        <v>172</v>
      </c>
    </row>
    <row r="20" ht="15" customHeight="1" spans="1:112">
      <c r="A20" s="4">
        <f>INVOICE!A32</f>
        <v>19</v>
      </c>
      <c r="H20" s="4">
        <f>INVOICE!C32</f>
        <v>6702100000</v>
      </c>
      <c r="J20" s="4" t="s">
        <v>159</v>
      </c>
      <c r="K20" s="4" t="s">
        <v>160</v>
      </c>
      <c r="L20" s="6" t="str">
        <f>INVOICE!D32</f>
        <v>Artificial Plant</v>
      </c>
      <c r="N20" s="4" t="s">
        <v>161</v>
      </c>
      <c r="P20" s="4" t="s">
        <v>162</v>
      </c>
      <c r="R20" s="7">
        <f>INVOICE!F32</f>
        <v>12</v>
      </c>
      <c r="S20" s="6" t="str">
        <f>INVOICE!M32</f>
        <v>GBP</v>
      </c>
      <c r="T20" s="6">
        <f>INVOICE!G32</f>
        <v>6.74</v>
      </c>
      <c r="U20" s="6">
        <f t="shared" si="0"/>
        <v>80.88</v>
      </c>
      <c r="W20" s="6">
        <f>INVOICE!I32</f>
        <v>16.92</v>
      </c>
      <c r="X20" s="6">
        <f>INVOICE!J32</f>
        <v>18</v>
      </c>
      <c r="Y20" s="4">
        <v>6</v>
      </c>
      <c r="Z20" s="4" t="s">
        <v>163</v>
      </c>
      <c r="AC20" s="4" t="s">
        <v>164</v>
      </c>
      <c r="CN20" s="4" t="str">
        <f>INVOICE!L32</f>
        <v>A00</v>
      </c>
      <c r="CO20" s="4" t="s">
        <v>165</v>
      </c>
      <c r="CV20" s="5" t="s">
        <v>166</v>
      </c>
      <c r="CW20" s="8">
        <f>INVOICE!K32</f>
        <v>2</v>
      </c>
      <c r="CX20" s="5" t="s">
        <v>167</v>
      </c>
      <c r="DC20" s="9" t="s">
        <v>168</v>
      </c>
      <c r="DD20" s="9" t="s">
        <v>169</v>
      </c>
      <c r="DE20" s="9" t="str">
        <f>INVOICE!$A$2</f>
        <v>4840SOYE</v>
      </c>
      <c r="DF20" s="9" t="s">
        <v>170</v>
      </c>
      <c r="DG20" s="9" t="s">
        <v>171</v>
      </c>
      <c r="DH20" s="9" t="s">
        <v>172</v>
      </c>
    </row>
    <row r="21" ht="15" customHeight="1" spans="1:112">
      <c r="A21" s="4">
        <f>INVOICE!A33</f>
        <v>20</v>
      </c>
      <c r="H21" s="4">
        <f>INVOICE!C33</f>
        <v>6702100000</v>
      </c>
      <c r="J21" s="4" t="s">
        <v>159</v>
      </c>
      <c r="K21" s="4" t="s">
        <v>160</v>
      </c>
      <c r="L21" s="6" t="str">
        <f>INVOICE!D33</f>
        <v>Artificial Plant</v>
      </c>
      <c r="N21" s="4" t="s">
        <v>161</v>
      </c>
      <c r="P21" s="4" t="s">
        <v>162</v>
      </c>
      <c r="R21" s="7">
        <f>INVOICE!F33</f>
        <v>8</v>
      </c>
      <c r="S21" s="6" t="str">
        <f>INVOICE!M33</f>
        <v>GBP</v>
      </c>
      <c r="T21" s="6">
        <f>INVOICE!G33</f>
        <v>4.99</v>
      </c>
      <c r="U21" s="6">
        <f t="shared" si="0"/>
        <v>39.92</v>
      </c>
      <c r="W21" s="6">
        <f>INVOICE!I33</f>
        <v>13.16</v>
      </c>
      <c r="X21" s="6">
        <f>INVOICE!J33</f>
        <v>14</v>
      </c>
      <c r="Y21" s="4">
        <v>6</v>
      </c>
      <c r="Z21" s="4" t="s">
        <v>163</v>
      </c>
      <c r="AC21" s="4" t="s">
        <v>164</v>
      </c>
      <c r="CN21" s="4" t="str">
        <f>INVOICE!L33</f>
        <v>A00</v>
      </c>
      <c r="CO21" s="4" t="s">
        <v>165</v>
      </c>
      <c r="CV21" s="5" t="s">
        <v>166</v>
      </c>
      <c r="CW21" s="8">
        <f>INVOICE!K33</f>
        <v>1.6</v>
      </c>
      <c r="CX21" s="5" t="s">
        <v>167</v>
      </c>
      <c r="DC21" s="9" t="s">
        <v>168</v>
      </c>
      <c r="DD21" s="9" t="s">
        <v>169</v>
      </c>
      <c r="DE21" s="9" t="str">
        <f>INVOICE!$A$2</f>
        <v>4840SOYE</v>
      </c>
      <c r="DF21" s="9" t="s">
        <v>170</v>
      </c>
      <c r="DG21" s="9" t="s">
        <v>171</v>
      </c>
      <c r="DH21" s="9" t="s">
        <v>172</v>
      </c>
    </row>
    <row r="22" ht="15" customHeight="1" spans="1:112">
      <c r="A22" s="4">
        <f>INVOICE!A34</f>
        <v>21</v>
      </c>
      <c r="H22" s="4">
        <f>INVOICE!C34</f>
        <v>6702100000</v>
      </c>
      <c r="J22" s="4" t="s">
        <v>159</v>
      </c>
      <c r="K22" s="4" t="s">
        <v>160</v>
      </c>
      <c r="L22" s="6" t="str">
        <f>INVOICE!D34</f>
        <v>Artificial Plant</v>
      </c>
      <c r="N22" s="4" t="s">
        <v>161</v>
      </c>
      <c r="P22" s="4" t="s">
        <v>162</v>
      </c>
      <c r="R22" s="7">
        <f>INVOICE!F34</f>
        <v>51</v>
      </c>
      <c r="S22" s="6" t="str">
        <f>INVOICE!M34</f>
        <v>GBP</v>
      </c>
      <c r="T22" s="6">
        <f>INVOICE!G34</f>
        <v>4.99</v>
      </c>
      <c r="U22" s="6">
        <f t="shared" si="0"/>
        <v>254.49</v>
      </c>
      <c r="W22" s="6">
        <f>INVOICE!I34</f>
        <v>13.16</v>
      </c>
      <c r="X22" s="6">
        <f>INVOICE!J34</f>
        <v>14</v>
      </c>
      <c r="Y22" s="4">
        <v>6</v>
      </c>
      <c r="Z22" s="4" t="s">
        <v>163</v>
      </c>
      <c r="AC22" s="4" t="s">
        <v>164</v>
      </c>
      <c r="CN22" s="4" t="str">
        <f>INVOICE!L34</f>
        <v>A00</v>
      </c>
      <c r="CO22" s="4" t="s">
        <v>165</v>
      </c>
      <c r="CV22" s="5" t="s">
        <v>166</v>
      </c>
      <c r="CW22" s="8">
        <f>INVOICE!K34</f>
        <v>1.6</v>
      </c>
      <c r="CX22" s="5" t="s">
        <v>167</v>
      </c>
      <c r="DC22" s="9" t="s">
        <v>168</v>
      </c>
      <c r="DD22" s="9" t="s">
        <v>169</v>
      </c>
      <c r="DE22" s="9" t="str">
        <f>INVOICE!$A$2</f>
        <v>4840SOYE</v>
      </c>
      <c r="DF22" s="9" t="s">
        <v>170</v>
      </c>
      <c r="DG22" s="9" t="s">
        <v>171</v>
      </c>
      <c r="DH22" s="9" t="s">
        <v>172</v>
      </c>
    </row>
    <row r="23" ht="15" customHeight="1" spans="1:112">
      <c r="A23" s="4">
        <f>INVOICE!A35</f>
        <v>22</v>
      </c>
      <c r="H23" s="4">
        <f>INVOICE!C35</f>
        <v>6702100000</v>
      </c>
      <c r="J23" s="4" t="s">
        <v>159</v>
      </c>
      <c r="K23" s="4" t="s">
        <v>160</v>
      </c>
      <c r="L23" s="6" t="str">
        <f>INVOICE!D35</f>
        <v>Artificial Plant</v>
      </c>
      <c r="N23" s="4" t="s">
        <v>161</v>
      </c>
      <c r="P23" s="4" t="s">
        <v>162</v>
      </c>
      <c r="R23" s="7">
        <f>INVOICE!F35</f>
        <v>24</v>
      </c>
      <c r="S23" s="6" t="str">
        <f>INVOICE!M35</f>
        <v>GBP</v>
      </c>
      <c r="T23" s="6">
        <f>INVOICE!G35</f>
        <v>4.49</v>
      </c>
      <c r="U23" s="6">
        <f t="shared" si="0"/>
        <v>107.76</v>
      </c>
      <c r="W23" s="6">
        <f>INVOICE!I35</f>
        <v>11.28</v>
      </c>
      <c r="X23" s="6">
        <f>INVOICE!J35</f>
        <v>12</v>
      </c>
      <c r="Y23" s="4">
        <v>6</v>
      </c>
      <c r="Z23" s="4" t="s">
        <v>163</v>
      </c>
      <c r="AC23" s="4" t="s">
        <v>164</v>
      </c>
      <c r="CN23" s="4" t="str">
        <f>INVOICE!L35</f>
        <v>A00</v>
      </c>
      <c r="CO23" s="4" t="s">
        <v>165</v>
      </c>
      <c r="CV23" s="5" t="s">
        <v>166</v>
      </c>
      <c r="CW23" s="8">
        <f>INVOICE!K35</f>
        <v>1.4</v>
      </c>
      <c r="CX23" s="5" t="s">
        <v>167</v>
      </c>
      <c r="DC23" s="9" t="s">
        <v>168</v>
      </c>
      <c r="DD23" s="9" t="s">
        <v>169</v>
      </c>
      <c r="DE23" s="9" t="str">
        <f>INVOICE!$A$2</f>
        <v>4840SOYE</v>
      </c>
      <c r="DF23" s="9" t="s">
        <v>170</v>
      </c>
      <c r="DG23" s="9" t="s">
        <v>171</v>
      </c>
      <c r="DH23" s="9" t="s">
        <v>172</v>
      </c>
    </row>
    <row r="24" ht="15" customHeight="1" spans="1:112">
      <c r="A24" s="4">
        <f>INVOICE!A36</f>
        <v>23</v>
      </c>
      <c r="H24" s="4">
        <f>INVOICE!C36</f>
        <v>6702100000</v>
      </c>
      <c r="J24" s="4" t="s">
        <v>159</v>
      </c>
      <c r="K24" s="4" t="s">
        <v>160</v>
      </c>
      <c r="L24" s="6" t="str">
        <f>INVOICE!D36</f>
        <v>Artificial Plant</v>
      </c>
      <c r="N24" s="4" t="s">
        <v>161</v>
      </c>
      <c r="P24" s="4" t="s">
        <v>162</v>
      </c>
      <c r="R24" s="7">
        <f>INVOICE!F36</f>
        <v>200</v>
      </c>
      <c r="S24" s="6" t="str">
        <f>INVOICE!M36</f>
        <v>GBP</v>
      </c>
      <c r="T24" s="6">
        <f>INVOICE!G36</f>
        <v>4.74</v>
      </c>
      <c r="U24" s="6">
        <f t="shared" si="0"/>
        <v>948</v>
      </c>
      <c r="W24" s="6">
        <f>INVOICE!I36</f>
        <v>12.22</v>
      </c>
      <c r="X24" s="6">
        <f>INVOICE!J36</f>
        <v>13</v>
      </c>
      <c r="Y24" s="4">
        <v>6</v>
      </c>
      <c r="Z24" s="4" t="s">
        <v>163</v>
      </c>
      <c r="AC24" s="4" t="s">
        <v>164</v>
      </c>
      <c r="CN24" s="4" t="str">
        <f>INVOICE!L36</f>
        <v>A00</v>
      </c>
      <c r="CO24" s="4" t="s">
        <v>165</v>
      </c>
      <c r="CV24" s="5" t="s">
        <v>166</v>
      </c>
      <c r="CW24" s="8">
        <f>INVOICE!K36</f>
        <v>1.5</v>
      </c>
      <c r="CX24" s="5" t="s">
        <v>167</v>
      </c>
      <c r="DC24" s="9" t="s">
        <v>168</v>
      </c>
      <c r="DD24" s="9" t="s">
        <v>169</v>
      </c>
      <c r="DE24" s="9" t="str">
        <f>INVOICE!$A$2</f>
        <v>4840SOYE</v>
      </c>
      <c r="DF24" s="9" t="s">
        <v>170</v>
      </c>
      <c r="DG24" s="9" t="s">
        <v>171</v>
      </c>
      <c r="DH24" s="9" t="s">
        <v>172</v>
      </c>
    </row>
    <row r="25" ht="15" customHeight="1" spans="1:112">
      <c r="A25" s="4">
        <f>INVOICE!A37</f>
        <v>24</v>
      </c>
      <c r="H25" s="4">
        <f>INVOICE!C37</f>
        <v>7013990090</v>
      </c>
      <c r="J25" s="4" t="s">
        <v>159</v>
      </c>
      <c r="K25" s="4" t="s">
        <v>160</v>
      </c>
      <c r="L25" s="6" t="str">
        <f>INVOICE!D37</f>
        <v>Glass Vase</v>
      </c>
      <c r="N25" s="4" t="s">
        <v>161</v>
      </c>
      <c r="P25" s="4" t="s">
        <v>162</v>
      </c>
      <c r="R25" s="7">
        <f>INVOICE!F37</f>
        <v>24</v>
      </c>
      <c r="S25" s="6" t="str">
        <f>INVOICE!M37</f>
        <v>GBP</v>
      </c>
      <c r="T25" s="6">
        <f>INVOICE!G37</f>
        <v>4.99</v>
      </c>
      <c r="U25" s="6">
        <f t="shared" si="0"/>
        <v>119.76</v>
      </c>
      <c r="W25" s="6">
        <f>INVOICE!I37</f>
        <v>13.16</v>
      </c>
      <c r="X25" s="6">
        <f>INVOICE!J37</f>
        <v>14</v>
      </c>
      <c r="Y25" s="4">
        <v>6</v>
      </c>
      <c r="Z25" s="4" t="s">
        <v>163</v>
      </c>
      <c r="AC25" s="4" t="s">
        <v>164</v>
      </c>
      <c r="CN25" s="4" t="str">
        <f>INVOICE!L37</f>
        <v>A00</v>
      </c>
      <c r="CO25" s="4" t="s">
        <v>165</v>
      </c>
      <c r="CV25" s="5" t="s">
        <v>166</v>
      </c>
      <c r="CW25" s="8">
        <f>INVOICE!K37</f>
        <v>1.6</v>
      </c>
      <c r="CX25" s="5" t="s">
        <v>167</v>
      </c>
      <c r="DC25" s="9" t="s">
        <v>168</v>
      </c>
      <c r="DD25" s="9" t="s">
        <v>169</v>
      </c>
      <c r="DE25" s="9" t="str">
        <f>INVOICE!$A$2</f>
        <v>4840SOYE</v>
      </c>
      <c r="DF25" s="9" t="s">
        <v>170</v>
      </c>
      <c r="DG25" s="9" t="s">
        <v>171</v>
      </c>
      <c r="DH25" s="9" t="s">
        <v>172</v>
      </c>
    </row>
    <row r="26" ht="15" customHeight="1" spans="1:112">
      <c r="A26" s="4">
        <f>INVOICE!A38</f>
        <v>25</v>
      </c>
      <c r="H26" s="4">
        <f>INVOICE!C38</f>
        <v>7013990090</v>
      </c>
      <c r="J26" s="4" t="s">
        <v>159</v>
      </c>
      <c r="K26" s="4" t="s">
        <v>160</v>
      </c>
      <c r="L26" s="6" t="str">
        <f>INVOICE!D38</f>
        <v>Glass Vase</v>
      </c>
      <c r="N26" s="4" t="s">
        <v>161</v>
      </c>
      <c r="P26" s="4" t="s">
        <v>162</v>
      </c>
      <c r="R26" s="7">
        <f>INVOICE!F38</f>
        <v>6</v>
      </c>
      <c r="S26" s="6" t="str">
        <f>INVOICE!M38</f>
        <v>GBP</v>
      </c>
      <c r="T26" s="6">
        <f>INVOICE!G38</f>
        <v>4.49</v>
      </c>
      <c r="U26" s="6">
        <f t="shared" si="0"/>
        <v>26.94</v>
      </c>
      <c r="W26" s="6">
        <f>INVOICE!I38</f>
        <v>11.28</v>
      </c>
      <c r="X26" s="6">
        <f>INVOICE!J38</f>
        <v>12</v>
      </c>
      <c r="Y26" s="4">
        <v>6</v>
      </c>
      <c r="Z26" s="4" t="s">
        <v>163</v>
      </c>
      <c r="AC26" s="4" t="s">
        <v>164</v>
      </c>
      <c r="CN26" s="4" t="str">
        <f>INVOICE!L38</f>
        <v>A00</v>
      </c>
      <c r="CO26" s="4" t="s">
        <v>165</v>
      </c>
      <c r="CV26" s="5" t="s">
        <v>166</v>
      </c>
      <c r="CW26" s="8">
        <f>INVOICE!K38</f>
        <v>1.4</v>
      </c>
      <c r="CX26" s="5" t="s">
        <v>167</v>
      </c>
      <c r="DC26" s="9" t="s">
        <v>168</v>
      </c>
      <c r="DD26" s="9" t="s">
        <v>169</v>
      </c>
      <c r="DE26" s="9" t="str">
        <f>INVOICE!$A$2</f>
        <v>4840SOYE</v>
      </c>
      <c r="DF26" s="9" t="s">
        <v>170</v>
      </c>
      <c r="DG26" s="9" t="s">
        <v>171</v>
      </c>
      <c r="DH26" s="9" t="s">
        <v>172</v>
      </c>
    </row>
    <row r="27" ht="15" customHeight="1" spans="1:112">
      <c r="A27" s="4">
        <f>INVOICE!A39</f>
        <v>26</v>
      </c>
      <c r="H27" s="4">
        <f>INVOICE!C39</f>
        <v>7013990090</v>
      </c>
      <c r="J27" s="4" t="s">
        <v>159</v>
      </c>
      <c r="K27" s="4" t="s">
        <v>160</v>
      </c>
      <c r="L27" s="6" t="str">
        <f>INVOICE!D39</f>
        <v>Glass Vase</v>
      </c>
      <c r="N27" s="4" t="s">
        <v>161</v>
      </c>
      <c r="P27" s="4" t="s">
        <v>162</v>
      </c>
      <c r="R27" s="7">
        <f>INVOICE!F39</f>
        <v>24</v>
      </c>
      <c r="S27" s="6" t="str">
        <f>INVOICE!M39</f>
        <v>GBP</v>
      </c>
      <c r="T27" s="6">
        <f>INVOICE!G39</f>
        <v>6.24</v>
      </c>
      <c r="U27" s="6">
        <f t="shared" si="0"/>
        <v>149.76</v>
      </c>
      <c r="W27" s="6">
        <f>INVOICE!I39</f>
        <v>15.98</v>
      </c>
      <c r="X27" s="6">
        <f>INVOICE!J39</f>
        <v>17</v>
      </c>
      <c r="Y27" s="4">
        <v>6</v>
      </c>
      <c r="Z27" s="4" t="s">
        <v>163</v>
      </c>
      <c r="AC27" s="4" t="s">
        <v>164</v>
      </c>
      <c r="CN27" s="4" t="str">
        <f>INVOICE!L39</f>
        <v>A00</v>
      </c>
      <c r="CO27" s="4" t="s">
        <v>165</v>
      </c>
      <c r="CV27" s="5" t="s">
        <v>166</v>
      </c>
      <c r="CW27" s="8">
        <f>INVOICE!K39</f>
        <v>2</v>
      </c>
      <c r="CX27" s="5" t="s">
        <v>167</v>
      </c>
      <c r="DC27" s="9" t="s">
        <v>168</v>
      </c>
      <c r="DD27" s="9" t="s">
        <v>169</v>
      </c>
      <c r="DE27" s="9" t="str">
        <f>INVOICE!$A$2</f>
        <v>4840SOYE</v>
      </c>
      <c r="DF27" s="9" t="s">
        <v>170</v>
      </c>
      <c r="DG27" s="9" t="s">
        <v>171</v>
      </c>
      <c r="DH27" s="9" t="s">
        <v>172</v>
      </c>
    </row>
    <row r="28" ht="15" customHeight="1" spans="1:112">
      <c r="A28" s="4">
        <f>INVOICE!A40</f>
        <v>27</v>
      </c>
      <c r="H28" s="4">
        <f>INVOICE!C40</f>
        <v>6702100000</v>
      </c>
      <c r="J28" s="4" t="s">
        <v>159</v>
      </c>
      <c r="K28" s="4" t="s">
        <v>160</v>
      </c>
      <c r="L28" s="6" t="str">
        <f>INVOICE!D40</f>
        <v>Artificial Plant</v>
      </c>
      <c r="N28" s="4" t="s">
        <v>161</v>
      </c>
      <c r="P28" s="4" t="s">
        <v>162</v>
      </c>
      <c r="R28" s="7">
        <f>INVOICE!F40</f>
        <v>80</v>
      </c>
      <c r="S28" s="6" t="str">
        <f>INVOICE!M40</f>
        <v>GBP</v>
      </c>
      <c r="T28" s="6">
        <f>INVOICE!G40</f>
        <v>3.74</v>
      </c>
      <c r="U28" s="6">
        <f t="shared" si="0"/>
        <v>299.2</v>
      </c>
      <c r="W28" s="6">
        <f>INVOICE!I40</f>
        <v>9.4</v>
      </c>
      <c r="X28" s="6">
        <f>INVOICE!J40</f>
        <v>10</v>
      </c>
      <c r="Y28" s="4">
        <v>6</v>
      </c>
      <c r="Z28" s="4" t="s">
        <v>163</v>
      </c>
      <c r="AC28" s="4" t="s">
        <v>164</v>
      </c>
      <c r="CN28" s="4" t="str">
        <f>INVOICE!L40</f>
        <v>A00</v>
      </c>
      <c r="CO28" s="4" t="s">
        <v>165</v>
      </c>
      <c r="CV28" s="5" t="s">
        <v>166</v>
      </c>
      <c r="CW28" s="8">
        <f>INVOICE!K40</f>
        <v>1.1</v>
      </c>
      <c r="CX28" s="5" t="s">
        <v>167</v>
      </c>
      <c r="DC28" s="9" t="s">
        <v>168</v>
      </c>
      <c r="DD28" s="9" t="s">
        <v>169</v>
      </c>
      <c r="DE28" s="9" t="str">
        <f>INVOICE!$A$2</f>
        <v>4840SOYE</v>
      </c>
      <c r="DF28" s="9" t="s">
        <v>170</v>
      </c>
      <c r="DG28" s="9" t="s">
        <v>171</v>
      </c>
      <c r="DH28" s="9" t="s">
        <v>172</v>
      </c>
    </row>
    <row r="29" ht="15" customHeight="1" spans="1:112">
      <c r="A29" s="4">
        <f>INVOICE!A41</f>
        <v>28</v>
      </c>
      <c r="H29" s="4">
        <f>INVOICE!C41</f>
        <v>6702100000</v>
      </c>
      <c r="J29" s="4" t="s">
        <v>159</v>
      </c>
      <c r="K29" s="4" t="s">
        <v>160</v>
      </c>
      <c r="L29" s="6" t="str">
        <f>INVOICE!D41</f>
        <v>Artificial Plant</v>
      </c>
      <c r="N29" s="4" t="s">
        <v>161</v>
      </c>
      <c r="P29" s="4" t="s">
        <v>162</v>
      </c>
      <c r="R29" s="7">
        <f>INVOICE!F41</f>
        <v>26</v>
      </c>
      <c r="S29" s="6" t="str">
        <f>INVOICE!M41</f>
        <v>GBP</v>
      </c>
      <c r="T29" s="6">
        <f>INVOICE!G41</f>
        <v>4.74</v>
      </c>
      <c r="U29" s="6">
        <f t="shared" si="0"/>
        <v>123.24</v>
      </c>
      <c r="W29" s="6">
        <f>INVOICE!I41</f>
        <v>12.22</v>
      </c>
      <c r="X29" s="6">
        <f>INVOICE!J41</f>
        <v>13</v>
      </c>
      <c r="Y29" s="4">
        <v>6</v>
      </c>
      <c r="Z29" s="4" t="s">
        <v>163</v>
      </c>
      <c r="AC29" s="4" t="s">
        <v>164</v>
      </c>
      <c r="CN29" s="4" t="str">
        <f>INVOICE!L41</f>
        <v>A00</v>
      </c>
      <c r="CO29" s="4" t="s">
        <v>165</v>
      </c>
      <c r="CV29" s="5" t="s">
        <v>166</v>
      </c>
      <c r="CW29" s="8">
        <f>INVOICE!K41</f>
        <v>1.5</v>
      </c>
      <c r="CX29" s="5" t="s">
        <v>167</v>
      </c>
      <c r="DC29" s="9" t="s">
        <v>168</v>
      </c>
      <c r="DD29" s="9" t="s">
        <v>169</v>
      </c>
      <c r="DE29" s="9" t="str">
        <f>INVOICE!$A$2</f>
        <v>4840SOYE</v>
      </c>
      <c r="DF29" s="9" t="s">
        <v>170</v>
      </c>
      <c r="DG29" s="9" t="s">
        <v>171</v>
      </c>
      <c r="DH29" s="9" t="s">
        <v>172</v>
      </c>
    </row>
    <row r="30" ht="15" customHeight="1" spans="1:112">
      <c r="A30" s="4">
        <f>INVOICE!A42</f>
        <v>29</v>
      </c>
      <c r="H30" s="4">
        <f>INVOICE!C42</f>
        <v>6702100000</v>
      </c>
      <c r="J30" s="4" t="s">
        <v>159</v>
      </c>
      <c r="K30" s="4" t="s">
        <v>160</v>
      </c>
      <c r="L30" s="6" t="str">
        <f>INVOICE!D42</f>
        <v>Artificial Plant</v>
      </c>
      <c r="N30" s="4" t="s">
        <v>161</v>
      </c>
      <c r="P30" s="4" t="s">
        <v>162</v>
      </c>
      <c r="R30" s="7">
        <f>INVOICE!F42</f>
        <v>6</v>
      </c>
      <c r="S30" s="6" t="str">
        <f>INVOICE!M42</f>
        <v>GBP</v>
      </c>
      <c r="T30" s="6">
        <f>INVOICE!G42</f>
        <v>4.49</v>
      </c>
      <c r="U30" s="6">
        <f t="shared" si="0"/>
        <v>26.94</v>
      </c>
      <c r="W30" s="6">
        <f>INVOICE!I42</f>
        <v>11.28</v>
      </c>
      <c r="X30" s="6">
        <f>INVOICE!J42</f>
        <v>12</v>
      </c>
      <c r="Y30" s="4">
        <v>6</v>
      </c>
      <c r="Z30" s="4" t="s">
        <v>163</v>
      </c>
      <c r="AC30" s="4" t="s">
        <v>164</v>
      </c>
      <c r="CN30" s="4" t="str">
        <f>INVOICE!L42</f>
        <v>A00</v>
      </c>
      <c r="CO30" s="4" t="s">
        <v>165</v>
      </c>
      <c r="CV30" s="5" t="s">
        <v>166</v>
      </c>
      <c r="CW30" s="8">
        <f>INVOICE!K42</f>
        <v>1.4</v>
      </c>
      <c r="CX30" s="5" t="s">
        <v>167</v>
      </c>
      <c r="DC30" s="9" t="s">
        <v>168</v>
      </c>
      <c r="DD30" s="9" t="s">
        <v>169</v>
      </c>
      <c r="DE30" s="9" t="str">
        <f>INVOICE!$A$2</f>
        <v>4840SOYE</v>
      </c>
      <c r="DF30" s="9" t="s">
        <v>170</v>
      </c>
      <c r="DG30" s="9" t="s">
        <v>171</v>
      </c>
      <c r="DH30" s="9" t="s">
        <v>172</v>
      </c>
    </row>
    <row r="31" ht="15" customHeight="1" spans="1:112">
      <c r="A31" s="4">
        <f>INVOICE!A43</f>
        <v>30</v>
      </c>
      <c r="H31" s="4">
        <f>INVOICE!C43</f>
        <v>6702100000</v>
      </c>
      <c r="J31" s="4" t="s">
        <v>159</v>
      </c>
      <c r="K31" s="4" t="s">
        <v>160</v>
      </c>
      <c r="L31" s="6" t="str">
        <f>INVOICE!D43</f>
        <v>Artificial Plant</v>
      </c>
      <c r="N31" s="4" t="s">
        <v>161</v>
      </c>
      <c r="P31" s="4" t="s">
        <v>162</v>
      </c>
      <c r="R31" s="7">
        <f>INVOICE!F43</f>
        <v>24</v>
      </c>
      <c r="S31" s="6" t="str">
        <f>INVOICE!M43</f>
        <v>GBP</v>
      </c>
      <c r="T31" s="6">
        <f>INVOICE!G43</f>
        <v>4.24</v>
      </c>
      <c r="U31" s="6">
        <f t="shared" si="0"/>
        <v>101.76</v>
      </c>
      <c r="W31" s="6">
        <f>INVOICE!I43</f>
        <v>11.28</v>
      </c>
      <c r="X31" s="6">
        <f>INVOICE!J43</f>
        <v>12</v>
      </c>
      <c r="Y31" s="4">
        <v>6</v>
      </c>
      <c r="Z31" s="4" t="s">
        <v>163</v>
      </c>
      <c r="AC31" s="4" t="s">
        <v>164</v>
      </c>
      <c r="CN31" s="4" t="str">
        <f>INVOICE!L43</f>
        <v>A00</v>
      </c>
      <c r="CO31" s="4" t="s">
        <v>165</v>
      </c>
      <c r="CV31" s="5" t="s">
        <v>166</v>
      </c>
      <c r="CW31" s="8">
        <f>INVOICE!K43</f>
        <v>1.4</v>
      </c>
      <c r="CX31" s="5" t="s">
        <v>167</v>
      </c>
      <c r="DC31" s="9" t="s">
        <v>168</v>
      </c>
      <c r="DD31" s="9" t="s">
        <v>169</v>
      </c>
      <c r="DE31" s="9" t="str">
        <f>INVOICE!$A$2</f>
        <v>4840SOYE</v>
      </c>
      <c r="DF31" s="9" t="s">
        <v>170</v>
      </c>
      <c r="DG31" s="9" t="s">
        <v>171</v>
      </c>
      <c r="DH31" s="9" t="s">
        <v>172</v>
      </c>
    </row>
    <row r="32" ht="15" customHeight="1" spans="1:112">
      <c r="A32" s="4">
        <f>INVOICE!A44</f>
        <v>31</v>
      </c>
      <c r="H32" s="4">
        <f>INVOICE!C44</f>
        <v>8306290000</v>
      </c>
      <c r="J32" s="4" t="s">
        <v>159</v>
      </c>
      <c r="K32" s="4" t="s">
        <v>160</v>
      </c>
      <c r="L32" s="6" t="str">
        <f>INVOICE!D44</f>
        <v>Metal Wall Decor</v>
      </c>
      <c r="N32" s="4" t="s">
        <v>161</v>
      </c>
      <c r="P32" s="4" t="s">
        <v>162</v>
      </c>
      <c r="R32" s="7">
        <f>INVOICE!F44</f>
        <v>20</v>
      </c>
      <c r="S32" s="6" t="str">
        <f>INVOICE!M44</f>
        <v>GBP</v>
      </c>
      <c r="T32" s="6">
        <f>INVOICE!G44</f>
        <v>6.74</v>
      </c>
      <c r="U32" s="6">
        <f t="shared" si="0"/>
        <v>134.8</v>
      </c>
      <c r="W32" s="6">
        <f>INVOICE!I44</f>
        <v>16.92</v>
      </c>
      <c r="X32" s="6">
        <f>INVOICE!J44</f>
        <v>18</v>
      </c>
      <c r="Y32" s="4">
        <v>6</v>
      </c>
      <c r="Z32" s="4" t="s">
        <v>163</v>
      </c>
      <c r="AC32" s="4" t="s">
        <v>164</v>
      </c>
      <c r="CN32" s="4" t="str">
        <f>INVOICE!L44</f>
        <v>A00</v>
      </c>
      <c r="CO32" s="4" t="s">
        <v>165</v>
      </c>
      <c r="CV32" s="5" t="s">
        <v>166</v>
      </c>
      <c r="CW32" s="8">
        <f>INVOICE!K44</f>
        <v>2</v>
      </c>
      <c r="CX32" s="5" t="s">
        <v>167</v>
      </c>
      <c r="DC32" s="9" t="s">
        <v>168</v>
      </c>
      <c r="DD32" s="9" t="s">
        <v>169</v>
      </c>
      <c r="DE32" s="9" t="str">
        <f>INVOICE!$A$2</f>
        <v>4840SOYE</v>
      </c>
      <c r="DF32" s="9" t="s">
        <v>170</v>
      </c>
      <c r="DG32" s="9" t="s">
        <v>171</v>
      </c>
      <c r="DH32" s="9" t="s">
        <v>172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H14" sqref="H14"/>
    </sheetView>
  </sheetViews>
  <sheetFormatPr defaultColWidth="9" defaultRowHeight="13.5" outlineLevelRow="1"/>
  <cols>
    <col min="1" max="1" width="15.2833333333333" customWidth="1"/>
    <col min="2" max="2" width="22.7083333333333" customWidth="1"/>
    <col min="3" max="3" width="14.2833333333333" customWidth="1"/>
    <col min="4" max="4" width="16.2833333333333" customWidth="1"/>
    <col min="5" max="5" width="15.7083333333333" customWidth="1"/>
    <col min="6" max="6" width="11.7083333333333" customWidth="1"/>
    <col min="7" max="7" width="8.425" customWidth="1"/>
    <col min="8" max="8" width="14.425" customWidth="1"/>
    <col min="9" max="9" width="26" customWidth="1"/>
    <col min="10" max="10" width="22.5666666666667" customWidth="1"/>
    <col min="11" max="11" width="13.5666666666667" customWidth="1"/>
    <col min="12" max="12" width="15.2833333333333" customWidth="1"/>
    <col min="13" max="13" width="9.28333333333333" customWidth="1"/>
    <col min="14" max="14" width="23.7083333333333" customWidth="1"/>
  </cols>
  <sheetData>
    <row r="1" spans="1:14">
      <c r="A1" s="1" t="s">
        <v>74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32</v>
      </c>
      <c r="N1" s="1" t="s">
        <v>184</v>
      </c>
    </row>
    <row r="2" spans="3:8">
      <c r="C2" s="2"/>
      <c r="H2" t="s">
        <v>185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Rows</vt:lpstr>
      <vt:lpstr>Header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Dobson</dc:creator>
  <cp:lastModifiedBy>周周周</cp:lastModifiedBy>
  <dcterms:created xsi:type="dcterms:W3CDTF">2013-02-19T14:08:00Z</dcterms:created>
  <dcterms:modified xsi:type="dcterms:W3CDTF">2025-07-11T01:18:27Z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DC4622DAF63148D098D8E1512A0CEF8A</vt:lpwstr>
  </property>
  <property fmtid="{D5CDD505-2E9C-101B-9397-08002B2CF9AE}" pid="4" name="KSOReadingLayout">
    <vt:bool>true</vt:bool>
  </property>
</Properties>
</file>