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<sst xmlns="http://schemas.openxmlformats.org/spreadsheetml/2006/main" count="353" uniqueCount="166">
  <si>
    <t xml:space="preserve">clearance instruction </t>
  </si>
  <si>
    <t>4840SOYF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</si>
  <si>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</si>
  <si>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</si>
  <si>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</si>
  <si>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</si>
  <si>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</si>
  <si>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</si>
  <si>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</si>
  <si>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</si>
  <si>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</si>
  <si>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</si>
  <si>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</si>
  <si>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</si>
  <si>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GB346601116</t>
  </si>
  <si>
    <t>EORI</t>
  </si>
  <si>
    <t>GB346601116000</t>
  </si>
  <si>
    <t>SHENZHENGULI WANGLUO KEJIYOUXIANGONGSI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</si>
  <si>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</si>
  <si>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</si>
  <si>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</si>
  <si>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</si>
  <si>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</si>
  <si>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</si>
  <si>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</si>
  <si>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</si>
  <si>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</si>
  <si>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</si>
  <si>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</si>
  <si>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</si>
  <si>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</si>
  <si>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</si>
  <si>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</si>
  <si>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</si>
  <si>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</si>
  <si>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</si>
  <si>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</si>
  <si>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</si>
  <si>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</si>
  <si>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Chair cover</t>
  </si>
  <si>
    <t>polyester</t>
  </si>
  <si>
    <t>A00</t>
  </si>
  <si>
    <t>USD</t>
  </si>
  <si>
    <t>椅套</t>
  </si>
  <si>
    <t>Sofa cover</t>
  </si>
  <si>
    <t>沙发套</t>
  </si>
  <si>
    <t>Total Amount ( USD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</si>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</sst>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38"/>
  <sheetViews>
    <sheetView showGridLines="0" tabSelected="1" zoomScale="90" zoomScaleNormal="90" workbookViewId="0">
      <pane ySplit="1" topLeftCell="A9" activePane="bottomLeft" state="frozen"/>
      <selection/>
      <selection pane="bottomLeft" activeCell="P18" sqref="P18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15.25" style="17" customWidth="1"/>
    <col min="5" max="5" width="16.8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6307909899</v>
      </c>
      <c r="D14" s="46" t="s">
        <v>39</v>
      </c>
      <c r="E14" s="46" t="s">
        <v>40</v>
      </c>
      <c r="F14" s="46">
        <v>30</v>
      </c>
      <c r="G14" s="47">
        <v>6.8</v>
      </c>
      <c r="H14" s="47">
        <f t="shared" ref="H14:H23" si="0">G14*F14</f>
        <v>204</v>
      </c>
      <c r="I14" s="45">
        <f t="shared" ref="I14:I23" si="1">J14*0.94</f>
        <v>29.14</v>
      </c>
      <c r="J14" s="45">
        <v>31</v>
      </c>
      <c r="K14" s="45">
        <v>1.8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>
        <v>2</v>
      </c>
      <c r="B15" s="44" t="s">
        <v>38</v>
      </c>
      <c r="C15" s="45">
        <v>6307909899</v>
      </c>
      <c r="D15" s="46" t="s">
        <v>39</v>
      </c>
      <c r="E15" s="46" t="s">
        <v>40</v>
      </c>
      <c r="F15" s="46">
        <v>10</v>
      </c>
      <c r="G15" s="47">
        <v>6.6</v>
      </c>
      <c r="H15" s="47">
        <f t="shared" si="0"/>
        <v>66</v>
      </c>
      <c r="I15" s="45">
        <f t="shared" si="1"/>
        <v>29.14</v>
      </c>
      <c r="J15" s="45">
        <v>31</v>
      </c>
      <c r="K15" s="45">
        <v>1.8</v>
      </c>
      <c r="L15" s="45" t="s">
        <v>41</v>
      </c>
      <c r="M15" s="45" t="s">
        <v>42</v>
      </c>
      <c r="N15" s="43" t="s">
        <v>43</v>
      </c>
    </row>
    <row r="16" s="13" customFormat="1" ht="24" customHeight="1" spans="1:14">
      <c r="A16" s="43">
        <v>3</v>
      </c>
      <c r="B16" s="44" t="s">
        <v>38</v>
      </c>
      <c r="C16" s="45">
        <v>6307909899</v>
      </c>
      <c r="D16" s="46" t="s">
        <v>39</v>
      </c>
      <c r="E16" s="46" t="s">
        <v>40</v>
      </c>
      <c r="F16" s="46">
        <v>40</v>
      </c>
      <c r="G16" s="47">
        <v>6</v>
      </c>
      <c r="H16" s="47">
        <f t="shared" si="0"/>
        <v>240</v>
      </c>
      <c r="I16" s="45">
        <f t="shared" si="1"/>
        <v>28.2</v>
      </c>
      <c r="J16" s="45">
        <v>30</v>
      </c>
      <c r="K16" s="45">
        <v>1.7</v>
      </c>
      <c r="L16" s="45" t="s">
        <v>41</v>
      </c>
      <c r="M16" s="45" t="s">
        <v>42</v>
      </c>
      <c r="N16" s="43" t="s">
        <v>43</v>
      </c>
    </row>
    <row r="17" s="13" customFormat="1" ht="24" customHeight="1" spans="1:14">
      <c r="A17" s="43">
        <v>4</v>
      </c>
      <c r="B17" s="44" t="s">
        <v>38</v>
      </c>
      <c r="C17" s="45">
        <v>6307909899</v>
      </c>
      <c r="D17" s="46" t="s">
        <v>44</v>
      </c>
      <c r="E17" s="46" t="s">
        <v>40</v>
      </c>
      <c r="F17" s="46">
        <v>46</v>
      </c>
      <c r="G17" s="47">
        <v>3.4</v>
      </c>
      <c r="H17" s="47">
        <f t="shared" si="0"/>
        <v>156.4</v>
      </c>
      <c r="I17" s="45">
        <f t="shared" si="1"/>
        <v>14.1</v>
      </c>
      <c r="J17" s="45">
        <v>15</v>
      </c>
      <c r="K17" s="45">
        <v>0.9</v>
      </c>
      <c r="L17" s="45" t="s">
        <v>41</v>
      </c>
      <c r="M17" s="45" t="s">
        <v>42</v>
      </c>
      <c r="N17" s="43" t="s">
        <v>45</v>
      </c>
    </row>
    <row r="18" s="13" customFormat="1" ht="24" customHeight="1" spans="1:14">
      <c r="A18" s="43">
        <v>5</v>
      </c>
      <c r="B18" s="44" t="s">
        <v>38</v>
      </c>
      <c r="C18" s="45">
        <v>6307909899</v>
      </c>
      <c r="D18" s="46" t="s">
        <v>44</v>
      </c>
      <c r="E18" s="46" t="s">
        <v>40</v>
      </c>
      <c r="F18" s="46">
        <v>86</v>
      </c>
      <c r="G18" s="47">
        <v>2.8</v>
      </c>
      <c r="H18" s="47">
        <f t="shared" si="0"/>
        <v>240.8</v>
      </c>
      <c r="I18" s="45">
        <f t="shared" si="1"/>
        <v>11.28</v>
      </c>
      <c r="J18" s="45">
        <v>12</v>
      </c>
      <c r="K18" s="45">
        <v>0.7</v>
      </c>
      <c r="L18" s="45" t="s">
        <v>41</v>
      </c>
      <c r="M18" s="45" t="s">
        <v>42</v>
      </c>
      <c r="N18" s="43" t="s">
        <v>45</v>
      </c>
    </row>
    <row r="19" s="13" customFormat="1" ht="24" customHeight="1" spans="1:14">
      <c r="A19" s="43">
        <v>6</v>
      </c>
      <c r="B19" s="44" t="s">
        <v>38</v>
      </c>
      <c r="C19" s="45">
        <v>6307909899</v>
      </c>
      <c r="D19" s="46" t="s">
        <v>44</v>
      </c>
      <c r="E19" s="46" t="s">
        <v>40</v>
      </c>
      <c r="F19" s="46">
        <v>60</v>
      </c>
      <c r="G19" s="47">
        <v>4</v>
      </c>
      <c r="H19" s="47">
        <f t="shared" si="0"/>
        <v>240</v>
      </c>
      <c r="I19" s="45">
        <f t="shared" si="1"/>
        <v>16.92</v>
      </c>
      <c r="J19" s="45">
        <v>18</v>
      </c>
      <c r="K19" s="45">
        <v>1.1</v>
      </c>
      <c r="L19" s="45" t="s">
        <v>41</v>
      </c>
      <c r="M19" s="45" t="s">
        <v>42</v>
      </c>
      <c r="N19" s="43" t="s">
        <v>45</v>
      </c>
    </row>
    <row r="20" s="13" customFormat="1" ht="24" customHeight="1" spans="1:14">
      <c r="A20" s="43">
        <v>7</v>
      </c>
      <c r="B20" s="44" t="s">
        <v>38</v>
      </c>
      <c r="C20" s="45">
        <v>6307909899</v>
      </c>
      <c r="D20" s="46" t="s">
        <v>44</v>
      </c>
      <c r="E20" s="46" t="s">
        <v>40</v>
      </c>
      <c r="F20" s="46">
        <v>20</v>
      </c>
      <c r="G20" s="47">
        <v>4.8</v>
      </c>
      <c r="H20" s="47">
        <f t="shared" si="0"/>
        <v>96</v>
      </c>
      <c r="I20" s="45">
        <f t="shared" si="1"/>
        <v>19.74</v>
      </c>
      <c r="J20" s="45">
        <v>21</v>
      </c>
      <c r="K20" s="45">
        <v>1.3</v>
      </c>
      <c r="L20" s="45" t="s">
        <v>41</v>
      </c>
      <c r="M20" s="45" t="s">
        <v>42</v>
      </c>
      <c r="N20" s="43" t="s">
        <v>45</v>
      </c>
    </row>
    <row r="21" s="13" customFormat="1" ht="24" customHeight="1" spans="1:14">
      <c r="A21" s="43">
        <v>8</v>
      </c>
      <c r="B21" s="44" t="s">
        <v>38</v>
      </c>
      <c r="C21" s="45">
        <v>6307909899</v>
      </c>
      <c r="D21" s="46" t="s">
        <v>44</v>
      </c>
      <c r="E21" s="46" t="s">
        <v>40</v>
      </c>
      <c r="F21" s="46">
        <v>20</v>
      </c>
      <c r="G21" s="47">
        <v>4.4</v>
      </c>
      <c r="H21" s="47">
        <f t="shared" si="0"/>
        <v>88</v>
      </c>
      <c r="I21" s="45">
        <f t="shared" si="1"/>
        <v>18.8</v>
      </c>
      <c r="J21" s="45">
        <v>20</v>
      </c>
      <c r="K21" s="45">
        <v>1.2</v>
      </c>
      <c r="L21" s="45" t="s">
        <v>41</v>
      </c>
      <c r="M21" s="45" t="s">
        <v>42</v>
      </c>
      <c r="N21" s="43" t="s">
        <v>45</v>
      </c>
    </row>
    <row r="22" s="13" customFormat="1" ht="24" customHeight="1" spans="1:14">
      <c r="A22" s="43">
        <v>9</v>
      </c>
      <c r="B22" s="44" t="s">
        <v>38</v>
      </c>
      <c r="C22" s="45">
        <v>6307909899</v>
      </c>
      <c r="D22" s="46" t="s">
        <v>44</v>
      </c>
      <c r="E22" s="46" t="s">
        <v>40</v>
      </c>
      <c r="F22" s="46">
        <v>50</v>
      </c>
      <c r="G22" s="47">
        <v>2</v>
      </c>
      <c r="H22" s="47">
        <f t="shared" si="0"/>
        <v>100</v>
      </c>
      <c r="I22" s="45">
        <f t="shared" si="1"/>
        <v>8.46</v>
      </c>
      <c r="J22" s="45">
        <v>9</v>
      </c>
      <c r="K22" s="45">
        <v>0.6</v>
      </c>
      <c r="L22" s="45" t="s">
        <v>41</v>
      </c>
      <c r="M22" s="45" t="s">
        <v>42</v>
      </c>
      <c r="N22" s="43" t="s">
        <v>45</v>
      </c>
    </row>
    <row r="23" s="13" customFormat="1" ht="24" customHeight="1" spans="1:14">
      <c r="A23" s="43">
        <v>10</v>
      </c>
      <c r="B23" s="44" t="s">
        <v>38</v>
      </c>
      <c r="C23" s="45">
        <v>6307909899</v>
      </c>
      <c r="D23" s="46" t="s">
        <v>44</v>
      </c>
      <c r="E23" s="46" t="s">
        <v>40</v>
      </c>
      <c r="F23" s="46">
        <v>10</v>
      </c>
      <c r="G23" s="47">
        <v>3.2</v>
      </c>
      <c r="H23" s="47">
        <f t="shared" si="0"/>
        <v>32</v>
      </c>
      <c r="I23" s="45">
        <f t="shared" si="1"/>
        <v>13.16</v>
      </c>
      <c r="J23" s="45">
        <v>14</v>
      </c>
      <c r="K23" s="45">
        <v>0.9</v>
      </c>
      <c r="L23" s="45" t="s">
        <v>41</v>
      </c>
      <c r="M23" s="45" t="s">
        <v>42</v>
      </c>
      <c r="N23" s="43" t="s">
        <v>45</v>
      </c>
    </row>
    <row r="24" s="13" customFormat="1" ht="24" customHeight="1" spans="1:14">
      <c r="A24" s="43"/>
      <c r="B24" s="48"/>
      <c r="C24" s="49"/>
      <c r="D24" s="49"/>
      <c r="E24" s="50"/>
      <c r="F24" s="50"/>
      <c r="G24" s="47"/>
      <c r="H24" s="47"/>
      <c r="I24" s="47"/>
      <c r="J24" s="45"/>
      <c r="K24" s="45"/>
      <c r="L24" s="45"/>
      <c r="M24" s="45"/>
      <c r="N24" s="72"/>
    </row>
    <row r="25" s="13" customFormat="1" ht="24" customHeight="1" spans="1:14">
      <c r="A25" s="51"/>
      <c r="B25" s="48"/>
      <c r="C25" s="51"/>
      <c r="D25" s="46" t="s">
        <v>46</v>
      </c>
      <c r="E25" s="46"/>
      <c r="F25" s="46"/>
      <c r="G25" s="46"/>
      <c r="H25" s="47">
        <f>SUM(H14:H24)</f>
        <v>1463.2</v>
      </c>
      <c r="I25" s="47"/>
      <c r="J25" s="47">
        <f>SUM(J14:J24)</f>
        <v>201</v>
      </c>
      <c r="K25" s="73"/>
      <c r="L25" s="73"/>
      <c r="M25" s="73"/>
      <c r="N25" s="74"/>
    </row>
    <row r="26" s="13" customFormat="1" ht="24" customHeight="1" spans="1:14">
      <c r="A26" s="52" t="s">
        <v>47</v>
      </c>
      <c r="B26" s="48"/>
      <c r="C26" s="52"/>
      <c r="D26" s="52"/>
      <c r="E26" s="52"/>
      <c r="F26" s="52"/>
      <c r="G26" s="52"/>
      <c r="H26" s="52"/>
      <c r="I26" s="52"/>
      <c r="J26" s="52"/>
      <c r="K26" s="75"/>
      <c r="L26" s="75"/>
      <c r="M26" s="75"/>
      <c r="N26" s="52"/>
    </row>
    <row r="27" s="13" customFormat="1" ht="24" customHeight="1" spans="2:2">
      <c r="B27" s="53"/>
    </row>
    <row r="28" s="13" customFormat="1" ht="24" customHeight="1" spans="2:2">
      <c r="B28" s="54"/>
    </row>
    <row r="29" s="13" customFormat="1" ht="24" customHeight="1" spans="2:2">
      <c r="B29" s="54"/>
    </row>
    <row r="30" s="13" customFormat="1" ht="24" customHeight="1" spans="2:2">
      <c r="B30" s="16"/>
    </row>
    <row r="31" s="13" customFormat="1" ht="24" customHeight="1" spans="2:2">
      <c r="B31" s="16"/>
    </row>
    <row r="32" s="13" customFormat="1" ht="24" customHeight="1" spans="2:2">
      <c r="B32" s="16"/>
    </row>
    <row r="33" s="13" customFormat="1" ht="24" customHeight="1" spans="2:2">
      <c r="B33" s="16"/>
    </row>
    <row r="34" s="13" customFormat="1" ht="24" customHeight="1" spans="2:2">
      <c r="B34" s="16"/>
    </row>
    <row r="35" s="13" customFormat="1" ht="24" customHeight="1" spans="2:2">
      <c r="B35" s="16"/>
    </row>
    <row r="36" s="13" customFormat="1" ht="24" customHeight="1" spans="2:2">
      <c r="B36" s="16"/>
    </row>
    <row r="37" s="14" customFormat="1" ht="24" customHeight="1" spans="2:2">
      <c r="B37" s="16"/>
    </row>
    <row r="38" s="14" customFormat="1" ht="24" customHeight="1" spans="2:2">
      <c r="B38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25:G25"/>
    <mergeCell ref="A26:J26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1"/>
  <sheetViews>
    <sheetView workbookViewId="0">
      <pane ySplit="1" topLeftCell="A2" activePane="bottomLeft" state="frozen"/>
      <selection/>
      <selection pane="bottomLeft" activeCell="J25" sqref="J25"/>
    </sheetView>
  </sheetViews>
  <sheetFormatPr defaultColWidth="6.56666666666667" defaultRowHeight="13.5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36</v>
      </c>
      <c r="T1" s="3" t="s">
        <v>66</v>
      </c>
      <c r="U1" s="3" t="s">
        <v>67</v>
      </c>
      <c r="V1" s="3" t="s">
        <v>68</v>
      </c>
      <c r="W1" s="3" t="s">
        <v>32</v>
      </c>
      <c r="X1" s="3" t="s">
        <v>33</v>
      </c>
      <c r="Y1" s="3" t="s">
        <v>69</v>
      </c>
      <c r="Z1" s="3" t="s">
        <v>70</v>
      </c>
      <c r="AA1" s="3" t="s">
        <v>71</v>
      </c>
      <c r="AB1" s="3" t="s">
        <v>72</v>
      </c>
      <c r="AC1" s="3" t="s">
        <v>73</v>
      </c>
      <c r="AD1" s="3" t="s">
        <v>74</v>
      </c>
      <c r="AE1" s="3" t="s">
        <v>75</v>
      </c>
      <c r="AF1" s="3" t="s">
        <v>76</v>
      </c>
      <c r="AG1" s="3" t="s">
        <v>77</v>
      </c>
      <c r="AH1" s="3" t="s">
        <v>78</v>
      </c>
      <c r="AI1" s="3" t="s">
        <v>79</v>
      </c>
      <c r="AJ1" s="3" t="s">
        <v>80</v>
      </c>
      <c r="AK1" s="3" t="s">
        <v>81</v>
      </c>
      <c r="AL1" s="3" t="s">
        <v>82</v>
      </c>
      <c r="AM1" s="3" t="s">
        <v>83</v>
      </c>
      <c r="AN1" s="3" t="s">
        <v>84</v>
      </c>
      <c r="AO1" s="3" t="s">
        <v>85</v>
      </c>
      <c r="AP1" s="3" t="s">
        <v>86</v>
      </c>
      <c r="AQ1" s="3" t="s">
        <v>87</v>
      </c>
      <c r="AR1" s="3" t="s">
        <v>88</v>
      </c>
      <c r="AS1" s="3" t="s">
        <v>89</v>
      </c>
      <c r="AT1" s="3" t="s">
        <v>90</v>
      </c>
      <c r="AU1" s="3" t="s">
        <v>91</v>
      </c>
      <c r="AV1" s="3" t="s">
        <v>92</v>
      </c>
      <c r="AW1" s="3" t="s">
        <v>93</v>
      </c>
      <c r="AX1" s="3" t="s">
        <v>94</v>
      </c>
      <c r="AY1" s="3" t="s">
        <v>95</v>
      </c>
      <c r="AZ1" s="3" t="s">
        <v>96</v>
      </c>
      <c r="BA1" s="3" t="s">
        <v>97</v>
      </c>
      <c r="BB1" s="3" t="s">
        <v>98</v>
      </c>
      <c r="BC1" s="3" t="s">
        <v>99</v>
      </c>
      <c r="BD1" s="3" t="s">
        <v>100</v>
      </c>
      <c r="BE1" s="3" t="s">
        <v>101</v>
      </c>
      <c r="BF1" s="3" t="s">
        <v>102</v>
      </c>
      <c r="CC1" s="3" t="s">
        <v>103</v>
      </c>
      <c r="CD1" s="3" t="s">
        <v>104</v>
      </c>
      <c r="CE1" s="3" t="s">
        <v>105</v>
      </c>
      <c r="CF1" s="3" t="s">
        <v>106</v>
      </c>
      <c r="CG1" s="3" t="s">
        <v>107</v>
      </c>
      <c r="CH1" s="3" t="s">
        <v>108</v>
      </c>
      <c r="CI1" s="3" t="s">
        <v>109</v>
      </c>
      <c r="CJ1" s="3" t="s">
        <v>110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  <c r="CP1" s="3" t="s">
        <v>116</v>
      </c>
      <c r="CQ1" s="3" t="s">
        <v>117</v>
      </c>
      <c r="CR1" s="3" t="s">
        <v>118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1" t="s">
        <v>132</v>
      </c>
      <c r="DG1" s="1" t="s">
        <v>129</v>
      </c>
      <c r="DH1" s="1" t="s">
        <v>132</v>
      </c>
      <c r="DI1" s="3" t="s">
        <v>133</v>
      </c>
      <c r="DJ1" s="3" t="s">
        <v>134</v>
      </c>
      <c r="DK1" s="3" t="s">
        <v>135</v>
      </c>
      <c r="DL1" s="3" t="s">
        <v>136</v>
      </c>
      <c r="DM1" s="3" t="s">
        <v>137</v>
      </c>
      <c r="DN1" s="3" t="s">
        <v>138</v>
      </c>
    </row>
    <row r="2" spans="1:112">
      <c r="A2" s="4">
        <f>INVOICE!A14</f>
        <v>1</v>
      </c>
      <c r="H2" s="4">
        <f>INVOICE!C14</f>
        <v>6307909899</v>
      </c>
      <c r="J2" s="4" t="s">
        <v>139</v>
      </c>
      <c r="K2" s="4" t="s">
        <v>140</v>
      </c>
      <c r="L2" s="6" t="str">
        <f>INVOICE!D14</f>
        <v>Chair cover</v>
      </c>
      <c r="N2" s="4" t="s">
        <v>141</v>
      </c>
      <c r="P2" s="4" t="s">
        <v>142</v>
      </c>
      <c r="R2" s="7">
        <f>INVOICE!F14</f>
        <v>30</v>
      </c>
      <c r="S2" s="6" t="str">
        <f>INVOICE!M14</f>
        <v>USD</v>
      </c>
      <c r="T2" s="6">
        <f>INVOICE!G14</f>
        <v>6.8</v>
      </c>
      <c r="U2" s="6">
        <f>R2*T2</f>
        <v>204</v>
      </c>
      <c r="W2" s="6">
        <f>INVOICE!I14</f>
        <v>29.14</v>
      </c>
      <c r="X2" s="6">
        <f>INVOICE!J14</f>
        <v>31</v>
      </c>
      <c r="Y2" s="4">
        <v>6</v>
      </c>
      <c r="Z2" s="4" t="s">
        <v>143</v>
      </c>
      <c r="AC2" s="4" t="s">
        <v>144</v>
      </c>
      <c r="CN2" s="4" t="str">
        <f>INVOICE!L14</f>
        <v>A00</v>
      </c>
      <c r="CO2" s="4" t="s">
        <v>145</v>
      </c>
      <c r="CV2" s="5" t="s">
        <v>146</v>
      </c>
      <c r="CW2" s="8">
        <f>INVOICE!K14</f>
        <v>1.8</v>
      </c>
      <c r="CX2" s="5" t="s">
        <v>147</v>
      </c>
      <c r="DC2" s="9" t="s">
        <v>148</v>
      </c>
      <c r="DD2" s="9" t="s">
        <v>149</v>
      </c>
      <c r="DE2" s="9" t="str">
        <f>INVOICE!$A$2</f>
        <v>4840SOYF</v>
      </c>
      <c r="DF2" s="9" t="s">
        <v>150</v>
      </c>
      <c r="DG2" s="9" t="s">
        <v>151</v>
      </c>
      <c r="DH2" s="9" t="s">
        <v>152</v>
      </c>
    </row>
    <row r="3" spans="1:112">
      <c r="A3" s="4">
        <f>INVOICE!A15</f>
        <v>2</v>
      </c>
      <c r="H3" s="4">
        <f>INVOICE!C15</f>
        <v>6307909899</v>
      </c>
      <c r="J3" s="4" t="s">
        <v>139</v>
      </c>
      <c r="K3" s="4" t="s">
        <v>140</v>
      </c>
      <c r="L3" s="6" t="str">
        <f>INVOICE!D15</f>
        <v>Chair cover</v>
      </c>
      <c r="N3" s="4" t="s">
        <v>141</v>
      </c>
      <c r="P3" s="4" t="s">
        <v>142</v>
      </c>
      <c r="R3" s="7">
        <f>INVOICE!F15</f>
        <v>10</v>
      </c>
      <c r="S3" s="6" t="str">
        <f>INVOICE!M15</f>
        <v>USD</v>
      </c>
      <c r="T3" s="6">
        <f>INVOICE!G15</f>
        <v>6.6</v>
      </c>
      <c r="U3" s="6">
        <f t="shared" ref="U3:U25" si="0">R3*T3</f>
        <v>66</v>
      </c>
      <c r="W3" s="6">
        <f>INVOICE!I15</f>
        <v>29.14</v>
      </c>
      <c r="X3" s="6">
        <f>INVOICE!J15</f>
        <v>31</v>
      </c>
      <c r="Y3" s="4">
        <v>6</v>
      </c>
      <c r="Z3" s="4" t="s">
        <v>143</v>
      </c>
      <c r="AC3" s="4" t="s">
        <v>144</v>
      </c>
      <c r="CN3" s="4" t="str">
        <f>INVOICE!L15</f>
        <v>A00</v>
      </c>
      <c r="CO3" s="4" t="s">
        <v>145</v>
      </c>
      <c r="CV3" s="5" t="s">
        <v>146</v>
      </c>
      <c r="CW3" s="8">
        <f>INVOICE!K15</f>
        <v>1.8</v>
      </c>
      <c r="CX3" s="5" t="s">
        <v>147</v>
      </c>
      <c r="DC3" s="9" t="s">
        <v>148</v>
      </c>
      <c r="DD3" s="9" t="s">
        <v>149</v>
      </c>
      <c r="DE3" s="9" t="str">
        <f>INVOICE!$A$2</f>
        <v>4840SOYF</v>
      </c>
      <c r="DF3" s="9" t="s">
        <v>150</v>
      </c>
      <c r="DG3" s="9" t="s">
        <v>151</v>
      </c>
      <c r="DH3" s="9" t="s">
        <v>152</v>
      </c>
    </row>
    <row r="4" spans="1:112">
      <c r="A4" s="4">
        <f>INVOICE!A16</f>
        <v>3</v>
      </c>
      <c r="H4" s="4">
        <f>INVOICE!C16</f>
        <v>6307909899</v>
      </c>
      <c r="J4" s="4" t="s">
        <v>139</v>
      </c>
      <c r="K4" s="4" t="s">
        <v>140</v>
      </c>
      <c r="L4" s="6" t="str">
        <f>INVOICE!D16</f>
        <v>Chair cover</v>
      </c>
      <c r="N4" s="4" t="s">
        <v>141</v>
      </c>
      <c r="P4" s="4" t="s">
        <v>142</v>
      </c>
      <c r="R4" s="7">
        <f>INVOICE!F16</f>
        <v>40</v>
      </c>
      <c r="S4" s="6" t="str">
        <f>INVOICE!M16</f>
        <v>USD</v>
      </c>
      <c r="T4" s="6">
        <f>INVOICE!G16</f>
        <v>6</v>
      </c>
      <c r="U4" s="6">
        <f t="shared" si="0"/>
        <v>240</v>
      </c>
      <c r="W4" s="6">
        <f>INVOICE!I16</f>
        <v>28.2</v>
      </c>
      <c r="X4" s="6">
        <f>INVOICE!J16</f>
        <v>30</v>
      </c>
      <c r="Y4" s="4">
        <v>6</v>
      </c>
      <c r="Z4" s="4" t="s">
        <v>143</v>
      </c>
      <c r="AC4" s="4" t="s">
        <v>144</v>
      </c>
      <c r="CN4" s="4" t="str">
        <f>INVOICE!L16</f>
        <v>A00</v>
      </c>
      <c r="CO4" s="4" t="s">
        <v>145</v>
      </c>
      <c r="CV4" s="5" t="s">
        <v>146</v>
      </c>
      <c r="CW4" s="8">
        <f>INVOICE!K16</f>
        <v>1.7</v>
      </c>
      <c r="CX4" s="5" t="s">
        <v>147</v>
      </c>
      <c r="DC4" s="9" t="s">
        <v>148</v>
      </c>
      <c r="DD4" s="9" t="s">
        <v>149</v>
      </c>
      <c r="DE4" s="9" t="str">
        <f>INVOICE!$A$2</f>
        <v>4840SOYF</v>
      </c>
      <c r="DF4" s="9" t="s">
        <v>150</v>
      </c>
      <c r="DG4" s="9" t="s">
        <v>151</v>
      </c>
      <c r="DH4" s="9" t="s">
        <v>152</v>
      </c>
    </row>
    <row r="5" spans="1:112">
      <c r="A5" s="4">
        <f>INVOICE!A17</f>
        <v>4</v>
      </c>
      <c r="H5" s="4">
        <f>INVOICE!C17</f>
        <v>6307909899</v>
      </c>
      <c r="J5" s="4" t="s">
        <v>139</v>
      </c>
      <c r="K5" s="4" t="s">
        <v>140</v>
      </c>
      <c r="L5" s="6" t="str">
        <f>INVOICE!D17</f>
        <v>Sofa cover</v>
      </c>
      <c r="N5" s="4" t="s">
        <v>141</v>
      </c>
      <c r="P5" s="4" t="s">
        <v>142</v>
      </c>
      <c r="R5" s="7">
        <f>INVOICE!F17</f>
        <v>46</v>
      </c>
      <c r="S5" s="6" t="str">
        <f>INVOICE!M17</f>
        <v>USD</v>
      </c>
      <c r="T5" s="6">
        <f>INVOICE!G17</f>
        <v>3.4</v>
      </c>
      <c r="U5" s="6">
        <f t="shared" si="0"/>
        <v>156.4</v>
      </c>
      <c r="W5" s="6">
        <f>INVOICE!I17</f>
        <v>14.1</v>
      </c>
      <c r="X5" s="6">
        <f>INVOICE!J17</f>
        <v>15</v>
      </c>
      <c r="Y5" s="4">
        <v>6</v>
      </c>
      <c r="Z5" s="4" t="s">
        <v>143</v>
      </c>
      <c r="AC5" s="4" t="s">
        <v>144</v>
      </c>
      <c r="CN5" s="4" t="str">
        <f>INVOICE!L17</f>
        <v>A00</v>
      </c>
      <c r="CO5" s="4" t="s">
        <v>145</v>
      </c>
      <c r="CV5" s="5" t="s">
        <v>146</v>
      </c>
      <c r="CW5" s="8">
        <f>INVOICE!K17</f>
        <v>0.9</v>
      </c>
      <c r="CX5" s="5" t="s">
        <v>147</v>
      </c>
      <c r="DC5" s="9" t="s">
        <v>148</v>
      </c>
      <c r="DD5" s="9" t="s">
        <v>149</v>
      </c>
      <c r="DE5" s="9" t="str">
        <f>INVOICE!$A$2</f>
        <v>4840SOYF</v>
      </c>
      <c r="DF5" s="9" t="s">
        <v>150</v>
      </c>
      <c r="DG5" s="9" t="s">
        <v>151</v>
      </c>
      <c r="DH5" s="9" t="s">
        <v>152</v>
      </c>
    </row>
    <row r="6" spans="1:112">
      <c r="A6" s="4">
        <f>INVOICE!A18</f>
        <v>5</v>
      </c>
      <c r="H6" s="4">
        <f>INVOICE!C18</f>
        <v>6307909899</v>
      </c>
      <c r="J6" s="4" t="s">
        <v>139</v>
      </c>
      <c r="K6" s="4" t="s">
        <v>140</v>
      </c>
      <c r="L6" s="6" t="str">
        <f>INVOICE!D18</f>
        <v>Sofa cover</v>
      </c>
      <c r="N6" s="4" t="s">
        <v>141</v>
      </c>
      <c r="P6" s="4" t="s">
        <v>142</v>
      </c>
      <c r="R6" s="7">
        <f>INVOICE!F18</f>
        <v>86</v>
      </c>
      <c r="S6" s="6" t="str">
        <f>INVOICE!M18</f>
        <v>USD</v>
      </c>
      <c r="T6" s="6">
        <f>INVOICE!G18</f>
        <v>2.8</v>
      </c>
      <c r="U6" s="6">
        <f t="shared" si="0"/>
        <v>240.8</v>
      </c>
      <c r="W6" s="6">
        <f>INVOICE!I18</f>
        <v>11.28</v>
      </c>
      <c r="X6" s="6">
        <f>INVOICE!J18</f>
        <v>12</v>
      </c>
      <c r="Y6" s="4">
        <v>6</v>
      </c>
      <c r="Z6" s="4" t="s">
        <v>143</v>
      </c>
      <c r="AC6" s="4" t="s">
        <v>144</v>
      </c>
      <c r="CN6" s="4" t="str">
        <f>INVOICE!L18</f>
        <v>A00</v>
      </c>
      <c r="CO6" s="4" t="s">
        <v>145</v>
      </c>
      <c r="CV6" s="5" t="s">
        <v>146</v>
      </c>
      <c r="CW6" s="8">
        <f>INVOICE!K18</f>
        <v>0.7</v>
      </c>
      <c r="CX6" s="5" t="s">
        <v>147</v>
      </c>
      <c r="DC6" s="9" t="s">
        <v>148</v>
      </c>
      <c r="DD6" s="9" t="s">
        <v>149</v>
      </c>
      <c r="DE6" s="9" t="str">
        <f>INVOICE!$A$2</f>
        <v>4840SOYF</v>
      </c>
      <c r="DF6" s="9" t="s">
        <v>150</v>
      </c>
      <c r="DG6" s="9" t="s">
        <v>151</v>
      </c>
      <c r="DH6" s="9" t="s">
        <v>152</v>
      </c>
    </row>
    <row r="7" spans="1:112">
      <c r="A7" s="4">
        <f>INVOICE!A19</f>
        <v>6</v>
      </c>
      <c r="H7" s="4">
        <f>INVOICE!C19</f>
        <v>6307909899</v>
      </c>
      <c r="J7" s="4" t="s">
        <v>139</v>
      </c>
      <c r="K7" s="4" t="s">
        <v>140</v>
      </c>
      <c r="L7" s="6" t="str">
        <f>INVOICE!D19</f>
        <v>Sofa cover</v>
      </c>
      <c r="N7" s="4" t="s">
        <v>141</v>
      </c>
      <c r="P7" s="4" t="s">
        <v>142</v>
      </c>
      <c r="R7" s="7">
        <f>INVOICE!F19</f>
        <v>60</v>
      </c>
      <c r="S7" s="6" t="str">
        <f>INVOICE!M19</f>
        <v>USD</v>
      </c>
      <c r="T7" s="6">
        <f>INVOICE!G19</f>
        <v>4</v>
      </c>
      <c r="U7" s="6">
        <f t="shared" si="0"/>
        <v>240</v>
      </c>
      <c r="W7" s="6">
        <f>INVOICE!I19</f>
        <v>16.92</v>
      </c>
      <c r="X7" s="6">
        <f>INVOICE!J19</f>
        <v>18</v>
      </c>
      <c r="Y7" s="4">
        <v>6</v>
      </c>
      <c r="Z7" s="4" t="s">
        <v>143</v>
      </c>
      <c r="AC7" s="4" t="s">
        <v>144</v>
      </c>
      <c r="CN7" s="4" t="str">
        <f>INVOICE!L19</f>
        <v>A00</v>
      </c>
      <c r="CO7" s="4" t="s">
        <v>145</v>
      </c>
      <c r="CV7" s="5" t="s">
        <v>146</v>
      </c>
      <c r="CW7" s="8">
        <f>INVOICE!K19</f>
        <v>1.1</v>
      </c>
      <c r="CX7" s="5" t="s">
        <v>147</v>
      </c>
      <c r="DC7" s="9" t="s">
        <v>148</v>
      </c>
      <c r="DD7" s="9" t="s">
        <v>149</v>
      </c>
      <c r="DE7" s="9" t="str">
        <f>INVOICE!$A$2</f>
        <v>4840SOYF</v>
      </c>
      <c r="DF7" s="9" t="s">
        <v>150</v>
      </c>
      <c r="DG7" s="9" t="s">
        <v>151</v>
      </c>
      <c r="DH7" s="9" t="s">
        <v>152</v>
      </c>
    </row>
    <row r="8" spans="1:112">
      <c r="A8" s="4">
        <f>INVOICE!A20</f>
        <v>7</v>
      </c>
      <c r="H8" s="4">
        <f>INVOICE!C20</f>
        <v>6307909899</v>
      </c>
      <c r="J8" s="4" t="s">
        <v>139</v>
      </c>
      <c r="K8" s="4" t="s">
        <v>140</v>
      </c>
      <c r="L8" s="6" t="str">
        <f>INVOICE!D20</f>
        <v>Sofa cover</v>
      </c>
      <c r="N8" s="4" t="s">
        <v>141</v>
      </c>
      <c r="P8" s="4" t="s">
        <v>142</v>
      </c>
      <c r="R8" s="7">
        <f>INVOICE!F20</f>
        <v>20</v>
      </c>
      <c r="S8" s="6" t="str">
        <f>INVOICE!M20</f>
        <v>USD</v>
      </c>
      <c r="T8" s="6">
        <f>INVOICE!G20</f>
        <v>4.8</v>
      </c>
      <c r="U8" s="6">
        <f t="shared" si="0"/>
        <v>96</v>
      </c>
      <c r="W8" s="6">
        <f>INVOICE!I20</f>
        <v>19.74</v>
      </c>
      <c r="X8" s="6">
        <f>INVOICE!J20</f>
        <v>21</v>
      </c>
      <c r="Y8" s="4">
        <v>6</v>
      </c>
      <c r="Z8" s="4" t="s">
        <v>143</v>
      </c>
      <c r="AC8" s="4" t="s">
        <v>144</v>
      </c>
      <c r="CN8" s="4" t="str">
        <f>INVOICE!L20</f>
        <v>A00</v>
      </c>
      <c r="CO8" s="4" t="s">
        <v>145</v>
      </c>
      <c r="CV8" s="5" t="s">
        <v>146</v>
      </c>
      <c r="CW8" s="8">
        <f>INVOICE!K20</f>
        <v>1.3</v>
      </c>
      <c r="CX8" s="5" t="s">
        <v>147</v>
      </c>
      <c r="DC8" s="9" t="s">
        <v>148</v>
      </c>
      <c r="DD8" s="9" t="s">
        <v>149</v>
      </c>
      <c r="DE8" s="9" t="str">
        <f>INVOICE!$A$2</f>
        <v>4840SOYF</v>
      </c>
      <c r="DF8" s="9" t="s">
        <v>150</v>
      </c>
      <c r="DG8" s="9" t="s">
        <v>151</v>
      </c>
      <c r="DH8" s="9" t="s">
        <v>152</v>
      </c>
    </row>
    <row r="9" spans="1:112">
      <c r="A9" s="4">
        <f>INVOICE!A21</f>
        <v>8</v>
      </c>
      <c r="H9" s="4">
        <f>INVOICE!C21</f>
        <v>6307909899</v>
      </c>
      <c r="J9" s="4" t="s">
        <v>139</v>
      </c>
      <c r="K9" s="4" t="s">
        <v>140</v>
      </c>
      <c r="L9" s="6" t="str">
        <f>INVOICE!D21</f>
        <v>Sofa cover</v>
      </c>
      <c r="N9" s="4" t="s">
        <v>141</v>
      </c>
      <c r="P9" s="4" t="s">
        <v>142</v>
      </c>
      <c r="R9" s="7">
        <f>INVOICE!F21</f>
        <v>20</v>
      </c>
      <c r="S9" s="6" t="str">
        <f>INVOICE!M21</f>
        <v>USD</v>
      </c>
      <c r="T9" s="6">
        <f>INVOICE!G21</f>
        <v>4.4</v>
      </c>
      <c r="U9" s="6">
        <f t="shared" si="0"/>
        <v>88</v>
      </c>
      <c r="W9" s="6">
        <f>INVOICE!I21</f>
        <v>18.8</v>
      </c>
      <c r="X9" s="6">
        <f>INVOICE!J21</f>
        <v>20</v>
      </c>
      <c r="Y9" s="4">
        <v>6</v>
      </c>
      <c r="Z9" s="4" t="s">
        <v>143</v>
      </c>
      <c r="AC9" s="4" t="s">
        <v>144</v>
      </c>
      <c r="CN9" s="4" t="str">
        <f>INVOICE!L21</f>
        <v>A00</v>
      </c>
      <c r="CO9" s="4" t="s">
        <v>145</v>
      </c>
      <c r="CV9" s="5" t="s">
        <v>146</v>
      </c>
      <c r="CW9" s="8">
        <f>INVOICE!K21</f>
        <v>1.2</v>
      </c>
      <c r="CX9" s="5" t="s">
        <v>147</v>
      </c>
      <c r="DC9" s="9" t="s">
        <v>148</v>
      </c>
      <c r="DD9" s="9" t="s">
        <v>149</v>
      </c>
      <c r="DE9" s="9" t="str">
        <f>INVOICE!$A$2</f>
        <v>4840SOYF</v>
      </c>
      <c r="DF9" s="9" t="s">
        <v>150</v>
      </c>
      <c r="DG9" s="9" t="s">
        <v>151</v>
      </c>
      <c r="DH9" s="9" t="s">
        <v>152</v>
      </c>
    </row>
    <row r="10" spans="1:112">
      <c r="A10" s="4">
        <f>INVOICE!A22</f>
        <v>9</v>
      </c>
      <c r="H10" s="4">
        <f>INVOICE!C22</f>
        <v>6307909899</v>
      </c>
      <c r="J10" s="4" t="s">
        <v>139</v>
      </c>
      <c r="K10" s="4" t="s">
        <v>140</v>
      </c>
      <c r="L10" s="6" t="str">
        <f>INVOICE!D22</f>
        <v>Sofa cover</v>
      </c>
      <c r="N10" s="4" t="s">
        <v>141</v>
      </c>
      <c r="P10" s="4" t="s">
        <v>142</v>
      </c>
      <c r="R10" s="7">
        <f>INVOICE!F22</f>
        <v>50</v>
      </c>
      <c r="S10" s="6" t="str">
        <f>INVOICE!M22</f>
        <v>USD</v>
      </c>
      <c r="T10" s="6">
        <f>INVOICE!G22</f>
        <v>2</v>
      </c>
      <c r="U10" s="6">
        <f t="shared" si="0"/>
        <v>100</v>
      </c>
      <c r="W10" s="6">
        <f>INVOICE!I22</f>
        <v>8.46</v>
      </c>
      <c r="X10" s="6">
        <f>INVOICE!J22</f>
        <v>9</v>
      </c>
      <c r="Y10" s="4">
        <v>6</v>
      </c>
      <c r="Z10" s="4" t="s">
        <v>143</v>
      </c>
      <c r="AC10" s="4" t="s">
        <v>144</v>
      </c>
      <c r="CN10" s="4" t="str">
        <f>INVOICE!L22</f>
        <v>A00</v>
      </c>
      <c r="CO10" s="4" t="s">
        <v>145</v>
      </c>
      <c r="CV10" s="5" t="s">
        <v>146</v>
      </c>
      <c r="CW10" s="8">
        <f>INVOICE!K22</f>
        <v>0.6</v>
      </c>
      <c r="CX10" s="5" t="s">
        <v>147</v>
      </c>
      <c r="DC10" s="9" t="s">
        <v>148</v>
      </c>
      <c r="DD10" s="9" t="s">
        <v>149</v>
      </c>
      <c r="DE10" s="9" t="str">
        <f>INVOICE!$A$2</f>
        <v>4840SOYF</v>
      </c>
      <c r="DF10" s="9" t="s">
        <v>150</v>
      </c>
      <c r="DG10" s="9" t="s">
        <v>151</v>
      </c>
      <c r="DH10" s="9" t="s">
        <v>152</v>
      </c>
    </row>
    <row r="11" spans="1:112">
      <c r="A11" s="4">
        <f>INVOICE!A23</f>
        <v>10</v>
      </c>
      <c r="H11" s="4">
        <f>INVOICE!C23</f>
        <v>6307909899</v>
      </c>
      <c r="J11" s="4" t="s">
        <v>139</v>
      </c>
      <c r="K11" s="4" t="s">
        <v>140</v>
      </c>
      <c r="L11" s="6" t="str">
        <f>INVOICE!D23</f>
        <v>Sofa cover</v>
      </c>
      <c r="N11" s="4" t="s">
        <v>141</v>
      </c>
      <c r="P11" s="4" t="s">
        <v>142</v>
      </c>
      <c r="R11" s="7">
        <f>INVOICE!F23</f>
        <v>10</v>
      </c>
      <c r="S11" s="6" t="str">
        <f>INVOICE!M23</f>
        <v>USD</v>
      </c>
      <c r="T11" s="6">
        <f>INVOICE!G23</f>
        <v>3.2</v>
      </c>
      <c r="U11" s="6">
        <f t="shared" si="0"/>
        <v>32</v>
      </c>
      <c r="W11" s="6">
        <f>INVOICE!I23</f>
        <v>13.16</v>
      </c>
      <c r="X11" s="6">
        <f>INVOICE!J23</f>
        <v>14</v>
      </c>
      <c r="Y11" s="4">
        <v>6</v>
      </c>
      <c r="Z11" s="4" t="s">
        <v>143</v>
      </c>
      <c r="AC11" s="4" t="s">
        <v>144</v>
      </c>
      <c r="CN11" s="4" t="str">
        <f>INVOICE!L23</f>
        <v>A00</v>
      </c>
      <c r="CO11" s="4" t="s">
        <v>145</v>
      </c>
      <c r="CV11" s="5" t="s">
        <v>146</v>
      </c>
      <c r="CW11" s="8">
        <f>INVOICE!K23</f>
        <v>0.9</v>
      </c>
      <c r="CX11" s="5" t="s">
        <v>147</v>
      </c>
      <c r="DC11" s="9" t="s">
        <v>148</v>
      </c>
      <c r="DD11" s="9" t="s">
        <v>149</v>
      </c>
      <c r="DE11" s="9" t="str">
        <f>INVOICE!$A$2</f>
        <v>4840SOYF</v>
      </c>
      <c r="DF11" s="9" t="s">
        <v>150</v>
      </c>
      <c r="DG11" s="9" t="s">
        <v>151</v>
      </c>
      <c r="DH11" s="9" t="s">
        <v>152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54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32</v>
      </c>
      <c r="N1" s="1" t="s">
        <v>164</v>
      </c>
    </row>
    <row r="2" spans="3:8">
      <c r="C2" s="2"/>
      <c r="H2" t="s">
        <v>165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2025-07-11T01:19:44Z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