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tabRatio="617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<sst xmlns="http://schemas.openxmlformats.org/spreadsheetml/2006/main" count="273" uniqueCount="177">
  <si>
    <t xml:space="preserve">clearance instruction </t>
  </si>
  <si>
    <t>4840SOYH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</si>
  <si>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</si>
  <si>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</si>
  <si>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</si>
  <si>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</si>
  <si>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</si>
  <si>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</si>
  <si>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</si>
  <si>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</si>
  <si>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</si>
  <si>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</si>
  <si>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</si>
  <si>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</si>
  <si>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GB355510119</t>
  </si>
  <si>
    <t>EORI</t>
  </si>
  <si>
    <t>GB355510119000</t>
  </si>
  <si>
    <t>SUZHOUSHIJIERMILAIMAOYI YOUXIANGONGSI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</si>
  <si>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</si>
  <si>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</si>
  <si>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</si>
  <si>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</si>
  <si>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</si>
  <si>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</si>
  <si>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</si>
  <si>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</si>
  <si>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</si>
  <si>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</si>
  <si>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</si>
  <si>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</si>
  <si>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</si>
  <si>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</si>
  <si>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</si>
  <si>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</si>
  <si>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</si>
  <si>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</si>
  <si>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</si>
  <si>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</si>
  <si>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</si>
  <si>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Women Dress</t>
  </si>
  <si>
    <t>Surface/lining fabric: 98% polyester+2% viscose fiber</t>
  </si>
  <si>
    <t>A00</t>
  </si>
  <si>
    <t>GBP</t>
  </si>
  <si>
    <t>女式连衣裙</t>
  </si>
  <si>
    <t>Kids Cardigan Sweater</t>
  </si>
  <si>
    <t>45% viscose+28% polyester+27% nylon</t>
  </si>
  <si>
    <t>开衫毛衫</t>
  </si>
  <si>
    <t>Women Sweater</t>
  </si>
  <si>
    <t>75% viscose+25% polyester</t>
  </si>
  <si>
    <t>女式套头毛衫</t>
  </si>
  <si>
    <t>Women Pullover Sweater</t>
  </si>
  <si>
    <t>50% viscose+30% polyester+20% nylon</t>
  </si>
  <si>
    <t>Women Tops</t>
  </si>
  <si>
    <t>Surface fabric: 90% polyester+10% spandex, lining fabric: 98% polyester+2% viscose</t>
  </si>
  <si>
    <t>女式套头衫</t>
  </si>
  <si>
    <t>Women Pullover Tops</t>
  </si>
  <si>
    <t>90% polyester+10% viscose fiber</t>
  </si>
  <si>
    <t>Total Amount ( GBP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</si>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</sst>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4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  <charset val="0"/>
    </font>
    <font>
      <sz val="11"/>
      <color indexed="8"/>
      <name val="Arial"/>
      <charset val="0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0"/>
    </font>
    <font>
      <sz val="10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Genev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0"/>
      <name val="Verdana"/>
      <charset val="134"/>
    </font>
    <font>
      <sz val="11"/>
      <color indexed="8"/>
      <name val="宋体"/>
      <charset val="134"/>
    </font>
    <font>
      <u/>
      <sz val="11"/>
      <color indexed="3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14" applyNumberFormat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31" fillId="8" borderId="16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176" fontId="39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176" fontId="40" fillId="0" borderId="0">
      <alignment vertical="center"/>
    </xf>
    <xf numFmtId="176" fontId="41" fillId="0" borderId="0">
      <alignment vertical="center"/>
    </xf>
    <xf numFmtId="176" fontId="39" fillId="0" borderId="19" applyFont="0" applyBorder="0" applyAlignment="0">
      <alignment horizontal="center" vertical="center"/>
    </xf>
    <xf numFmtId="0" fontId="42" fillId="36" borderId="0" applyNumberFormat="0" applyBorder="0" applyAlignment="0" applyProtection="0">
      <alignment vertical="center"/>
    </xf>
    <xf numFmtId="0" fontId="0" fillId="0" borderId="0"/>
    <xf numFmtId="176" fontId="43" fillId="0" borderId="0">
      <alignment vertical="center"/>
    </xf>
    <xf numFmtId="0" fontId="39" fillId="0" borderId="0">
      <alignment vertical="center"/>
    </xf>
    <xf numFmtId="43" fontId="44" fillId="0" borderId="0" applyFont="0" applyFill="0" applyBorder="0" applyAlignment="0" applyProtection="0">
      <alignment vertical="center"/>
    </xf>
    <xf numFmtId="176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7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NumberFormat="1" applyFont="1" applyFill="1"/>
    <xf numFmtId="0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Alignment="1" applyProtection="1">
      <alignment horizontal="center"/>
      <protection locked="0"/>
    </xf>
    <xf numFmtId="0" fontId="0" fillId="0" borderId="0" xfId="55" applyNumberFormat="1" applyAlignment="1" applyProtection="1">
      <alignment horizontal="center"/>
      <protection locked="0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Fill="1" applyAlignment="1">
      <alignment vertical="center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Alignment="1">
      <alignment vertical="center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Border="1" applyAlignment="1" applyProtection="1">
      <alignment horizontal="center"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177" fontId="5" fillId="3" borderId="0" xfId="0" applyNumberFormat="1" applyFont="1" applyFill="1" applyBorder="1" applyAlignment="1" applyProtection="1">
      <alignment horizontal="center" vertical="center"/>
      <protection locked="0"/>
    </xf>
    <xf numFmtId="178" fontId="6" fillId="3" borderId="0" xfId="0" applyNumberFormat="1" applyFont="1" applyFill="1" applyBorder="1" applyAlignment="1" applyProtection="1">
      <alignment horizontal="center" vertical="center"/>
      <protection locked="0"/>
    </xf>
    <xf numFmtId="49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0" xfId="0" applyNumberFormat="1" applyFont="1" applyFill="1" applyBorder="1" applyAlignment="1" applyProtection="1">
      <alignment horizontal="center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178" fontId="8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176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Comma [0] 2" xfId="50"/>
    <cellStyle name="_ET_STYLE_NoName_00_" xfId="51"/>
    <cellStyle name="Normal 2 2" xfId="52"/>
    <cellStyle name="==== MS-DOS 6 Setup Modification - Begin ========_x000d__x000a_[AddOns]_x000d__x000a_" xfId="53"/>
    <cellStyle name="20% - Énfasis3" xfId="54"/>
    <cellStyle name="Normal 5" xfId="55"/>
    <cellStyle name="Normal 7" xfId="56"/>
    <cellStyle name="常规 13" xfId="57"/>
    <cellStyle name="千位分隔 2" xfId="58"/>
    <cellStyle name="常规 2" xfId="59"/>
    <cellStyle name="超链接 2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34"/>
  <sheetViews>
    <sheetView showGridLines="0" tabSelected="1" zoomScale="90" zoomScaleNormal="90" workbookViewId="0">
      <pane ySplit="1" topLeftCell="A5" activePane="bottomLeft" state="frozen"/>
      <selection/>
      <selection pane="bottomLeft" activeCell="O13" sqref="O12:P13"/>
    </sheetView>
  </sheetViews>
  <sheetFormatPr defaultColWidth="9" defaultRowHeight="16.5"/>
  <cols>
    <col min="1" max="1" width="8.5" style="15" customWidth="1"/>
    <col min="2" max="2" width="18.375" style="16" customWidth="1"/>
    <col min="3" max="3" width="13.75" style="15" customWidth="1"/>
    <col min="4" max="4" width="25" style="17" customWidth="1"/>
    <col min="5" max="5" width="16.875" style="18" customWidth="1"/>
    <col min="6" max="6" width="12.875" style="19" customWidth="1"/>
    <col min="7" max="7" width="13.875" style="20" customWidth="1"/>
    <col min="8" max="8" width="12.25" style="20" customWidth="1"/>
    <col min="9" max="9" width="12.2166666666667" style="20" customWidth="1"/>
    <col min="10" max="10" width="12.225" style="21" customWidth="1"/>
    <col min="11" max="11" width="15" style="21" customWidth="1"/>
    <col min="12" max="12" width="11.1166666666667" style="21" customWidth="1"/>
    <col min="13" max="13" width="9.58333333333333" style="21" customWidth="1"/>
    <col min="14" max="14" width="16.25" style="22" customWidth="1"/>
    <col min="15" max="16365" width="9" style="22"/>
    <col min="16366" max="16366" width="9" style="23"/>
    <col min="16367" max="16384" width="9" style="15"/>
  </cols>
  <sheetData>
    <row r="1" ht="80.25" customHeight="1" spans="1:14">
      <c r="A1" s="24" t="s">
        <v>0</v>
      </c>
      <c r="B1" s="24"/>
      <c r="C1" s="24"/>
      <c r="D1" s="24"/>
      <c r="E1" s="25"/>
      <c r="F1" s="24"/>
      <c r="G1" s="26"/>
      <c r="H1" s="26"/>
      <c r="I1" s="26"/>
      <c r="J1" s="25"/>
      <c r="K1" s="25"/>
      <c r="L1" s="25"/>
      <c r="M1" s="25"/>
      <c r="N1" s="55"/>
    </row>
    <row r="2" s="10" customFormat="1" ht="45.75" customHeight="1" spans="1:16">
      <c r="A2" s="27" t="s">
        <v>1</v>
      </c>
      <c r="B2" s="28"/>
      <c r="C2" s="29"/>
      <c r="D2" s="29"/>
      <c r="E2" s="30"/>
      <c r="F2" s="29"/>
      <c r="G2" s="31"/>
      <c r="H2" s="31"/>
      <c r="I2" s="31"/>
      <c r="J2" s="56"/>
      <c r="K2" s="56"/>
      <c r="L2" s="57"/>
      <c r="M2" s="57"/>
      <c r="N2" s="58" t="s">
        <v>2</v>
      </c>
      <c r="O2" s="11"/>
      <c r="P2" s="11"/>
    </row>
    <row r="3" s="11" customFormat="1" ht="45.75" customHeight="1" spans="1:14">
      <c r="A3" s="32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59"/>
      <c r="L3" s="60"/>
      <c r="M3" s="57"/>
      <c r="N3" s="61"/>
    </row>
    <row r="4" ht="24" customHeight="1" spans="1:16">
      <c r="A4" s="33" t="s">
        <v>4</v>
      </c>
      <c r="B4" s="33"/>
      <c r="C4" s="33"/>
      <c r="D4" s="34" t="s">
        <v>5</v>
      </c>
      <c r="E4" s="35" t="s">
        <v>6</v>
      </c>
      <c r="F4" s="36"/>
      <c r="G4" s="36"/>
      <c r="H4" s="36"/>
      <c r="I4" s="36"/>
      <c r="J4" s="57"/>
      <c r="K4" s="57"/>
      <c r="L4" s="57"/>
      <c r="M4" s="61"/>
      <c r="N4" s="62" t="s">
        <v>7</v>
      </c>
      <c r="O4" s="11"/>
      <c r="P4" s="11"/>
    </row>
    <row r="5" ht="38" customHeight="1" spans="1:16">
      <c r="A5" s="33"/>
      <c r="B5" s="33"/>
      <c r="C5" s="33"/>
      <c r="D5" s="37" t="s">
        <v>8</v>
      </c>
      <c r="E5" s="38" t="s">
        <v>9</v>
      </c>
      <c r="F5" s="39"/>
      <c r="G5" s="39"/>
      <c r="H5" s="39"/>
      <c r="I5" s="39"/>
      <c r="J5" s="63"/>
      <c r="K5" s="57"/>
      <c r="L5" s="57"/>
      <c r="M5" s="64"/>
      <c r="N5" s="65"/>
      <c r="O5" s="11"/>
      <c r="P5" s="11"/>
    </row>
    <row r="6" ht="24" customHeight="1" spans="1:16">
      <c r="A6" s="33"/>
      <c r="B6" s="33"/>
      <c r="C6" s="33"/>
      <c r="D6" s="34" t="s">
        <v>10</v>
      </c>
      <c r="E6" s="35" t="s">
        <v>11</v>
      </c>
      <c r="F6" s="36"/>
      <c r="G6" s="36"/>
      <c r="H6" s="36"/>
      <c r="I6" s="36"/>
      <c r="J6" s="57"/>
      <c r="K6" s="57"/>
      <c r="L6" s="57"/>
      <c r="M6" s="66"/>
      <c r="N6" s="67"/>
      <c r="O6" s="11"/>
      <c r="P6" s="11"/>
    </row>
    <row r="7" ht="24" customHeight="1" spans="1:16">
      <c r="A7" s="33" t="s">
        <v>12</v>
      </c>
      <c r="B7" s="33"/>
      <c r="C7" s="33"/>
      <c r="D7" s="37" t="s">
        <v>13</v>
      </c>
      <c r="E7" s="35" t="s">
        <v>14</v>
      </c>
      <c r="F7" s="36"/>
      <c r="G7" s="36"/>
      <c r="H7" s="36"/>
      <c r="I7" s="36"/>
      <c r="J7" s="57"/>
      <c r="K7" s="57"/>
      <c r="L7" s="57"/>
      <c r="M7" s="57"/>
      <c r="N7" s="68"/>
      <c r="O7" s="11"/>
      <c r="P7" s="11"/>
    </row>
    <row r="8" ht="24" customHeight="1" spans="1:16">
      <c r="A8" s="33"/>
      <c r="B8" s="33"/>
      <c r="C8" s="33"/>
      <c r="D8" s="37" t="s">
        <v>15</v>
      </c>
      <c r="E8" s="35" t="s">
        <v>16</v>
      </c>
      <c r="F8" s="36"/>
      <c r="G8" s="36"/>
      <c r="H8" s="36"/>
      <c r="I8" s="36"/>
      <c r="J8" s="57"/>
      <c r="K8" s="57"/>
      <c r="L8" s="57"/>
      <c r="M8" s="57"/>
      <c r="N8" s="68"/>
      <c r="O8" s="11"/>
      <c r="P8" s="11"/>
    </row>
    <row r="9" ht="24" customHeight="1" spans="1:14">
      <c r="A9" s="33"/>
      <c r="B9" s="33"/>
      <c r="C9" s="33"/>
      <c r="D9" s="37" t="s">
        <v>5</v>
      </c>
      <c r="E9" s="35" t="s">
        <v>17</v>
      </c>
      <c r="F9" s="36"/>
      <c r="G9" s="36"/>
      <c r="H9" s="36"/>
      <c r="I9" s="36"/>
      <c r="J9" s="57"/>
      <c r="K9" s="57"/>
      <c r="L9" s="57"/>
      <c r="M9" s="57"/>
      <c r="N9" s="69"/>
    </row>
    <row r="10" ht="24" customHeight="1" spans="1:14">
      <c r="A10" s="33"/>
      <c r="B10" s="33"/>
      <c r="C10" s="33"/>
      <c r="D10" s="37" t="s">
        <v>8</v>
      </c>
      <c r="E10" s="38" t="s">
        <v>18</v>
      </c>
      <c r="F10" s="36"/>
      <c r="G10" s="36"/>
      <c r="H10" s="36"/>
      <c r="I10" s="36"/>
      <c r="J10" s="57"/>
      <c r="K10" s="57"/>
      <c r="L10" s="57"/>
      <c r="M10" s="57"/>
      <c r="N10" s="68" t="s">
        <v>19</v>
      </c>
    </row>
    <row r="11" ht="24" customHeight="1" spans="1:14">
      <c r="A11" s="33"/>
      <c r="B11" s="33"/>
      <c r="C11" s="33"/>
      <c r="D11" s="37"/>
      <c r="E11" s="38" t="s">
        <v>20</v>
      </c>
      <c r="F11" s="36"/>
      <c r="G11" s="36"/>
      <c r="H11" s="36"/>
      <c r="I11" s="36"/>
      <c r="J11" s="57"/>
      <c r="K11" s="57"/>
      <c r="L11" s="57"/>
      <c r="M11" s="57"/>
      <c r="N11" s="68" t="s">
        <v>21</v>
      </c>
    </row>
    <row r="12" ht="24" customHeight="1" spans="1:14">
      <c r="A12" s="33"/>
      <c r="B12" s="33"/>
      <c r="C12" s="33"/>
      <c r="D12" s="37"/>
      <c r="E12" s="38" t="s">
        <v>22</v>
      </c>
      <c r="F12" s="36"/>
      <c r="G12" s="36"/>
      <c r="H12" s="36"/>
      <c r="I12" s="36"/>
      <c r="J12" s="57"/>
      <c r="K12" s="57"/>
      <c r="L12" s="57"/>
      <c r="M12" s="57"/>
      <c r="N12" s="68" t="s">
        <v>23</v>
      </c>
    </row>
    <row r="13" s="12" customFormat="1" ht="33.95" customHeight="1" spans="1:14">
      <c r="A13" s="40" t="s">
        <v>24</v>
      </c>
      <c r="B13" s="41" t="s">
        <v>25</v>
      </c>
      <c r="C13" s="40" t="s">
        <v>26</v>
      </c>
      <c r="D13" s="40" t="s">
        <v>27</v>
      </c>
      <c r="E13" s="40" t="s">
        <v>28</v>
      </c>
      <c r="F13" s="40" t="s">
        <v>29</v>
      </c>
      <c r="G13" s="42" t="s">
        <v>30</v>
      </c>
      <c r="H13" s="42" t="s">
        <v>31</v>
      </c>
      <c r="I13" s="42" t="s">
        <v>32</v>
      </c>
      <c r="J13" s="70" t="s">
        <v>33</v>
      </c>
      <c r="K13" s="70" t="s">
        <v>34</v>
      </c>
      <c r="L13" s="70" t="s">
        <v>35</v>
      </c>
      <c r="M13" s="70" t="s">
        <v>36</v>
      </c>
      <c r="N13" s="71" t="s">
        <v>37</v>
      </c>
    </row>
    <row r="14" s="13" customFormat="1" ht="24" customHeight="1" spans="1:14">
      <c r="A14" s="43">
        <v>1</v>
      </c>
      <c r="B14" s="44" t="s">
        <v>38</v>
      </c>
      <c r="C14" s="45">
        <v>6204430000</v>
      </c>
      <c r="D14" s="46" t="s">
        <v>39</v>
      </c>
      <c r="E14" s="46" t="s">
        <v>40</v>
      </c>
      <c r="F14" s="46">
        <v>23</v>
      </c>
      <c r="G14" s="47">
        <v>5.59</v>
      </c>
      <c r="H14" s="47">
        <f t="shared" ref="H14:H19" si="0">G14*F14</f>
        <v>128.57</v>
      </c>
      <c r="I14" s="45">
        <f t="shared" ref="I14:I19" si="1">J14*0.94</f>
        <v>41.36</v>
      </c>
      <c r="J14" s="45">
        <v>44</v>
      </c>
      <c r="K14" s="45">
        <v>2.7</v>
      </c>
      <c r="L14" s="45" t="s">
        <v>41</v>
      </c>
      <c r="M14" s="45" t="s">
        <v>42</v>
      </c>
      <c r="N14" s="43" t="s">
        <v>43</v>
      </c>
    </row>
    <row r="15" s="13" customFormat="1" ht="24" customHeight="1" spans="1:14">
      <c r="A15" s="43">
        <v>2</v>
      </c>
      <c r="B15" s="44" t="s">
        <v>38</v>
      </c>
      <c r="C15" s="45">
        <v>6110309900</v>
      </c>
      <c r="D15" s="46" t="s">
        <v>44</v>
      </c>
      <c r="E15" s="46" t="s">
        <v>45</v>
      </c>
      <c r="F15" s="46">
        <v>89</v>
      </c>
      <c r="G15" s="47">
        <v>3.99</v>
      </c>
      <c r="H15" s="47">
        <f t="shared" si="0"/>
        <v>355.11</v>
      </c>
      <c r="I15" s="45">
        <f t="shared" si="1"/>
        <v>29.14</v>
      </c>
      <c r="J15" s="45">
        <v>31</v>
      </c>
      <c r="K15" s="45">
        <v>1.9</v>
      </c>
      <c r="L15" s="45" t="s">
        <v>41</v>
      </c>
      <c r="M15" s="45" t="s">
        <v>42</v>
      </c>
      <c r="N15" s="43" t="s">
        <v>46</v>
      </c>
    </row>
    <row r="16" s="13" customFormat="1" ht="24" customHeight="1" spans="1:14">
      <c r="A16" s="43">
        <v>3</v>
      </c>
      <c r="B16" s="44" t="s">
        <v>38</v>
      </c>
      <c r="C16" s="45">
        <v>6110309900</v>
      </c>
      <c r="D16" s="46" t="s">
        <v>47</v>
      </c>
      <c r="E16" s="46" t="s">
        <v>48</v>
      </c>
      <c r="F16" s="46">
        <v>216</v>
      </c>
      <c r="G16" s="47">
        <v>3.79</v>
      </c>
      <c r="H16" s="47">
        <f t="shared" si="0"/>
        <v>818.64</v>
      </c>
      <c r="I16" s="45">
        <f t="shared" si="1"/>
        <v>28.2</v>
      </c>
      <c r="J16" s="45">
        <v>30</v>
      </c>
      <c r="K16" s="45">
        <v>1.8</v>
      </c>
      <c r="L16" s="45" t="s">
        <v>41</v>
      </c>
      <c r="M16" s="45" t="s">
        <v>42</v>
      </c>
      <c r="N16" s="43" t="s">
        <v>49</v>
      </c>
    </row>
    <row r="17" s="13" customFormat="1" ht="24" customHeight="1" spans="1:14">
      <c r="A17" s="43">
        <v>4</v>
      </c>
      <c r="B17" s="44" t="s">
        <v>38</v>
      </c>
      <c r="C17" s="45">
        <v>6110309900</v>
      </c>
      <c r="D17" s="46" t="s">
        <v>50</v>
      </c>
      <c r="E17" s="46" t="s">
        <v>51</v>
      </c>
      <c r="F17" s="46">
        <v>109</v>
      </c>
      <c r="G17" s="47">
        <v>4.99</v>
      </c>
      <c r="H17" s="47">
        <f t="shared" si="0"/>
        <v>543.91</v>
      </c>
      <c r="I17" s="45">
        <f t="shared" si="1"/>
        <v>36.66</v>
      </c>
      <c r="J17" s="45">
        <v>39</v>
      </c>
      <c r="K17" s="45">
        <v>2.4</v>
      </c>
      <c r="L17" s="45" t="s">
        <v>41</v>
      </c>
      <c r="M17" s="45" t="s">
        <v>42</v>
      </c>
      <c r="N17" s="43" t="s">
        <v>49</v>
      </c>
    </row>
    <row r="18" s="13" customFormat="1" ht="24" customHeight="1" spans="1:14">
      <c r="A18" s="43">
        <v>5</v>
      </c>
      <c r="B18" s="44" t="s">
        <v>38</v>
      </c>
      <c r="C18" s="45">
        <v>6206400000</v>
      </c>
      <c r="D18" s="46" t="s">
        <v>52</v>
      </c>
      <c r="E18" s="46" t="s">
        <v>53</v>
      </c>
      <c r="F18" s="46">
        <v>74</v>
      </c>
      <c r="G18" s="47">
        <v>4.99</v>
      </c>
      <c r="H18" s="47">
        <f t="shared" si="0"/>
        <v>369.26</v>
      </c>
      <c r="I18" s="45">
        <f t="shared" si="1"/>
        <v>36.66</v>
      </c>
      <c r="J18" s="45">
        <v>39</v>
      </c>
      <c r="K18" s="45">
        <v>2.4</v>
      </c>
      <c r="L18" s="45" t="s">
        <v>41</v>
      </c>
      <c r="M18" s="45" t="s">
        <v>42</v>
      </c>
      <c r="N18" s="43" t="s">
        <v>54</v>
      </c>
    </row>
    <row r="19" s="13" customFormat="1" ht="24" customHeight="1" spans="1:14">
      <c r="A19" s="43">
        <v>6</v>
      </c>
      <c r="B19" s="44" t="s">
        <v>38</v>
      </c>
      <c r="C19" s="45">
        <v>6206400000</v>
      </c>
      <c r="D19" s="46" t="s">
        <v>55</v>
      </c>
      <c r="E19" s="46" t="s">
        <v>56</v>
      </c>
      <c r="F19" s="46">
        <v>92</v>
      </c>
      <c r="G19" s="47">
        <v>3.79</v>
      </c>
      <c r="H19" s="47">
        <f t="shared" si="0"/>
        <v>348.68</v>
      </c>
      <c r="I19" s="45">
        <f t="shared" si="1"/>
        <v>28.2</v>
      </c>
      <c r="J19" s="45">
        <v>30</v>
      </c>
      <c r="K19" s="45">
        <v>1.8</v>
      </c>
      <c r="L19" s="45" t="s">
        <v>41</v>
      </c>
      <c r="M19" s="45" t="s">
        <v>42</v>
      </c>
      <c r="N19" s="43" t="s">
        <v>54</v>
      </c>
    </row>
    <row r="20" s="13" customFormat="1" ht="24" customHeight="1" spans="1:14">
      <c r="A20" s="43"/>
      <c r="B20" s="48"/>
      <c r="C20" s="49"/>
      <c r="D20" s="49"/>
      <c r="E20" s="50"/>
      <c r="F20" s="50"/>
      <c r="G20" s="47"/>
      <c r="H20" s="47"/>
      <c r="I20" s="47"/>
      <c r="J20" s="45"/>
      <c r="K20" s="45"/>
      <c r="L20" s="45"/>
      <c r="M20" s="45"/>
      <c r="N20" s="72"/>
    </row>
    <row r="21" s="13" customFormat="1" ht="24" customHeight="1" spans="1:14">
      <c r="A21" s="51"/>
      <c r="B21" s="48"/>
      <c r="C21" s="51"/>
      <c r="D21" s="46" t="s">
        <v>57</v>
      </c>
      <c r="E21" s="46"/>
      <c r="F21" s="46"/>
      <c r="G21" s="46"/>
      <c r="H21" s="47">
        <f>SUM(H14:H20)</f>
        <v>2564.17</v>
      </c>
      <c r="I21" s="47"/>
      <c r="J21" s="47">
        <f>SUM(J14:J20)</f>
        <v>213</v>
      </c>
      <c r="K21" s="73"/>
      <c r="L21" s="73"/>
      <c r="M21" s="73"/>
      <c r="N21" s="74"/>
    </row>
    <row r="22" s="13" customFormat="1" ht="24" customHeight="1" spans="1:14">
      <c r="A22" s="52" t="s">
        <v>58</v>
      </c>
      <c r="B22" s="48"/>
      <c r="C22" s="52"/>
      <c r="D22" s="52"/>
      <c r="E22" s="52"/>
      <c r="F22" s="52"/>
      <c r="G22" s="52"/>
      <c r="H22" s="52"/>
      <c r="I22" s="52"/>
      <c r="J22" s="52"/>
      <c r="K22" s="75"/>
      <c r="L22" s="75"/>
      <c r="M22" s="75"/>
      <c r="N22" s="52"/>
    </row>
    <row r="23" s="13" customFormat="1" ht="24" customHeight="1" spans="2:2">
      <c r="B23" s="53"/>
    </row>
    <row r="24" s="13" customFormat="1" ht="24" customHeight="1" spans="2:2">
      <c r="B24" s="54"/>
    </row>
    <row r="25" s="13" customFormat="1" ht="24" customHeight="1" spans="2:2">
      <c r="B25" s="54"/>
    </row>
    <row r="26" s="13" customFormat="1" ht="24" customHeight="1" spans="2:2">
      <c r="B26" s="16"/>
    </row>
    <row r="27" s="13" customFormat="1" ht="24" customHeight="1" spans="2:2">
      <c r="B27" s="16"/>
    </row>
    <row r="28" s="13" customFormat="1" ht="24" customHeight="1" spans="2:2">
      <c r="B28" s="16"/>
    </row>
    <row r="29" s="13" customFormat="1" ht="24" customHeight="1" spans="2:2">
      <c r="B29" s="16"/>
    </row>
    <row r="30" s="13" customFormat="1" ht="24" customHeight="1" spans="2:2">
      <c r="B30" s="16"/>
    </row>
    <row r="31" s="13" customFormat="1" ht="24" customHeight="1" spans="2:2">
      <c r="B31" s="16"/>
    </row>
    <row r="32" s="13" customFormat="1" ht="24" customHeight="1" spans="2:2">
      <c r="B32" s="16"/>
    </row>
    <row r="33" s="14" customFormat="1" ht="24" customHeight="1" spans="2:2">
      <c r="B33" s="16"/>
    </row>
    <row r="34" s="14" customFormat="1" ht="24" customHeight="1" spans="2:2">
      <c r="B34" s="16"/>
    </row>
  </sheetData>
  <mergeCells count="17">
    <mergeCell ref="A1:J1"/>
    <mergeCell ref="A2:J2"/>
    <mergeCell ref="A3:K3"/>
    <mergeCell ref="E4:J4"/>
    <mergeCell ref="E5:J5"/>
    <mergeCell ref="E6:J6"/>
    <mergeCell ref="E7:J7"/>
    <mergeCell ref="E8:J8"/>
    <mergeCell ref="E9:J9"/>
    <mergeCell ref="E10:J10"/>
    <mergeCell ref="E11:J11"/>
    <mergeCell ref="E12:J12"/>
    <mergeCell ref="D21:G21"/>
    <mergeCell ref="A22:J22"/>
    <mergeCell ref="N4:N6"/>
    <mergeCell ref="A4:C6"/>
    <mergeCell ref="A7:C12"/>
  </mergeCells>
  <pageMargins left="0.747916666666667" right="0.747916666666667" top="0.984027777777778" bottom="0.984027777777778" header="0.511805555555556" footer="0.511805555555556"/>
  <pageSetup paperSize="9" scale="6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7"/>
  <sheetViews>
    <sheetView workbookViewId="0">
      <pane ySplit="1" topLeftCell="A2" activePane="bottomLeft" state="frozen"/>
      <selection/>
      <selection pane="bottomLeft" activeCell="J26" sqref="J26"/>
    </sheetView>
  </sheetViews>
  <sheetFormatPr defaultColWidth="6.56666666666667" defaultRowHeight="13.5" outlineLevelRow="6"/>
  <cols>
    <col min="1" max="1" width="12.425" style="4" customWidth="1"/>
    <col min="2" max="2" width="14" style="4" hidden="1" customWidth="1"/>
    <col min="3" max="3" width="12.8583333333333" style="4" hidden="1" customWidth="1"/>
    <col min="4" max="4" width="4.425" style="4" hidden="1" customWidth="1"/>
    <col min="5" max="5" width="13.8583333333333" style="4" hidden="1" customWidth="1"/>
    <col min="6" max="6" width="14.7083333333333" style="4" hidden="1" customWidth="1"/>
    <col min="7" max="7" width="15.2833333333333" style="4" hidden="1" customWidth="1"/>
    <col min="8" max="8" width="11.2833333333333" style="4" customWidth="1"/>
    <col min="9" max="9" width="19.125" style="4" hidden="1" customWidth="1"/>
    <col min="10" max="10" width="9.375" style="4" customWidth="1"/>
    <col min="11" max="11" width="18.375" style="4" customWidth="1"/>
    <col min="12" max="12" width="18.625" style="4" customWidth="1"/>
    <col min="13" max="13" width="9.425" style="4" hidden="1" customWidth="1"/>
    <col min="14" max="14" width="14" style="4" customWidth="1"/>
    <col min="15" max="15" width="27.8583333333333" style="4" hidden="1" customWidth="1"/>
    <col min="16" max="16" width="10.8583333333333" style="4" customWidth="1"/>
    <col min="17" max="17" width="6.425" style="4" hidden="1" customWidth="1"/>
    <col min="18" max="18" width="8.70833333333333" style="4" customWidth="1"/>
    <col min="19" max="19" width="8.85833333333333" style="4" customWidth="1"/>
    <col min="20" max="20" width="9.56666666666667" style="4" customWidth="1"/>
    <col min="21" max="21" width="11" style="4" customWidth="1"/>
    <col min="22" max="22" width="15.2833333333333" style="4" hidden="1" customWidth="1"/>
    <col min="23" max="23" width="9.14166666666667" style="4" customWidth="1"/>
    <col min="24" max="24" width="10.7083333333333" style="4" customWidth="1"/>
    <col min="25" max="25" width="17.2833333333333" style="4" customWidth="1"/>
    <col min="26" max="26" width="19" style="4" customWidth="1"/>
    <col min="27" max="27" width="16.1416666666667" style="4" hidden="1" customWidth="1"/>
    <col min="28" max="28" width="19" style="4" hidden="1" customWidth="1"/>
    <col min="29" max="29" width="18" style="4" customWidth="1"/>
    <col min="30" max="30" width="14.5666666666667" style="4" hidden="1" customWidth="1"/>
    <col min="31" max="31" width="15.7083333333333" style="4" hidden="1" customWidth="1"/>
    <col min="32" max="32" width="15.8583333333333" style="4" hidden="1" customWidth="1"/>
    <col min="33" max="33" width="13.8583333333333" style="4" hidden="1" customWidth="1"/>
    <col min="34" max="34" width="18.7083333333333" style="4" hidden="1" customWidth="1"/>
    <col min="35" max="35" width="17.5666666666667" style="4" hidden="1" customWidth="1"/>
    <col min="36" max="36" width="19.5666666666667" style="4" hidden="1" customWidth="1"/>
    <col min="37" max="37" width="20.1416666666667" style="4" hidden="1" customWidth="1"/>
    <col min="38" max="38" width="15" style="4" hidden="1" customWidth="1"/>
    <col min="39" max="39" width="16.1416666666667" style="4" hidden="1" customWidth="1"/>
    <col min="40" max="40" width="16.2833333333333" style="4" hidden="1" customWidth="1"/>
    <col min="41" max="41" width="14.2833333333333" style="4" hidden="1" customWidth="1"/>
    <col min="42" max="42" width="19.5666666666667" style="4" hidden="1" customWidth="1"/>
    <col min="43" max="43" width="18" style="4" hidden="1" customWidth="1"/>
    <col min="44" max="44" width="20" style="4" hidden="1" customWidth="1"/>
    <col min="45" max="45" width="20.5666666666667" style="4" hidden="1" customWidth="1"/>
    <col min="46" max="46" width="13.2833333333333" style="4" hidden="1" customWidth="1"/>
    <col min="47" max="47" width="14.425" style="4" hidden="1" customWidth="1"/>
    <col min="48" max="48" width="14.5666666666667" style="4" hidden="1" customWidth="1"/>
    <col min="49" max="49" width="12.425" style="4" hidden="1" customWidth="1"/>
    <col min="50" max="50" width="17.425" style="4" hidden="1" customWidth="1"/>
    <col min="51" max="51" width="16.1416666666667" style="4" hidden="1" customWidth="1"/>
    <col min="52" max="52" width="18.2833333333333" style="4" hidden="1" customWidth="1"/>
    <col min="53" max="53" width="18.8583333333333" style="4" hidden="1" customWidth="1"/>
    <col min="54" max="54" width="10.7083333333333" style="4" hidden="1" customWidth="1"/>
    <col min="55" max="55" width="11.8583333333333" style="4" hidden="1" customWidth="1"/>
    <col min="56" max="56" width="12" style="4" hidden="1" customWidth="1"/>
    <col min="57" max="57" width="10" style="4" hidden="1" customWidth="1"/>
    <col min="58" max="80" width="14.8583333333333" style="4" hidden="1" customWidth="1"/>
    <col min="81" max="81" width="13.7083333333333" style="5" hidden="1" customWidth="1"/>
    <col min="82" max="82" width="15.7083333333333" style="5" hidden="1" customWidth="1"/>
    <col min="83" max="83" width="16.2833333333333" style="5" hidden="1" customWidth="1"/>
    <col min="84" max="84" width="10.7083333333333" style="5" hidden="1" customWidth="1"/>
    <col min="85" max="85" width="11.8583333333333" style="5" hidden="1" customWidth="1"/>
    <col min="86" max="86" width="12" style="5" hidden="1" customWidth="1"/>
    <col min="87" max="87" width="10" style="4" hidden="1" customWidth="1"/>
    <col min="88" max="88" width="14.8583333333333" style="4" hidden="1" customWidth="1"/>
    <col min="89" max="89" width="13.7083333333333" style="4" hidden="1" customWidth="1"/>
    <col min="90" max="90" width="15.7083333333333" style="4" hidden="1" customWidth="1"/>
    <col min="91" max="91" width="16.2833333333333" style="4" hidden="1" customWidth="1"/>
    <col min="92" max="92" width="8.70833333333333" style="4" customWidth="1"/>
    <col min="93" max="93" width="5" style="4" customWidth="1"/>
    <col min="94" max="94" width="17.8583333333333" style="4" hidden="1" customWidth="1"/>
    <col min="95" max="95" width="16.8583333333333" style="4" hidden="1" customWidth="1"/>
    <col min="96" max="96" width="12.2833333333333" style="4" hidden="1" customWidth="1"/>
    <col min="97" max="97" width="16.2833333333333" style="4" hidden="1" customWidth="1"/>
    <col min="98" max="98" width="11.425" style="4" hidden="1" customWidth="1"/>
    <col min="99" max="99" width="8.85833333333333" style="5" hidden="1" customWidth="1"/>
    <col min="100" max="100" width="12.5666666666667" style="5" customWidth="1"/>
    <col min="101" max="101" width="16" style="5" customWidth="1"/>
    <col min="102" max="102" width="14.1416666666667" style="5" customWidth="1"/>
    <col min="103" max="103" width="17.2833333333333" style="5" hidden="1" customWidth="1"/>
    <col min="104" max="104" width="13.5666666666667" style="5" hidden="1" customWidth="1"/>
    <col min="105" max="105" width="18.5666666666667" style="5" hidden="1" customWidth="1"/>
    <col min="106" max="106" width="17.8583333333333" style="5" hidden="1" customWidth="1"/>
    <col min="107" max="107" width="9" style="5" customWidth="1"/>
    <col min="108" max="108" width="10.1416666666667" style="5" customWidth="1"/>
    <col min="109" max="109" width="14.8583333333333" style="5" customWidth="1"/>
    <col min="110" max="110" width="16.425" style="5" customWidth="1"/>
    <col min="111" max="111" width="19.8583333333333" style="5" customWidth="1"/>
    <col min="112" max="112" width="19.1416666666667" style="5" customWidth="1"/>
    <col min="113" max="113" width="7.85833333333333" style="5" hidden="1" customWidth="1"/>
    <col min="114" max="114" width="7.14166666666667" style="5" hidden="1" customWidth="1"/>
    <col min="115" max="115" width="13.8583333333333" style="5" hidden="1" customWidth="1"/>
    <col min="116" max="116" width="18.425" style="5" hidden="1" customWidth="1"/>
    <col min="117" max="117" width="17" style="5" hidden="1" customWidth="1"/>
    <col min="118" max="118" width="21.7083333333333" style="5" hidden="1" customWidth="1"/>
    <col min="119" max="119" width="6.56666666666667" style="5" hidden="1" customWidth="1"/>
    <col min="120" max="16384" width="6.56666666666667" style="5"/>
  </cols>
  <sheetData>
    <row r="1" s="3" customFormat="1" spans="1:118">
      <c r="A1" s="3" t="s">
        <v>59</v>
      </c>
      <c r="B1" s="3" t="s">
        <v>60</v>
      </c>
      <c r="C1" s="3" t="s">
        <v>61</v>
      </c>
      <c r="D1" s="3" t="s">
        <v>62</v>
      </c>
      <c r="E1" s="3" t="s">
        <v>63</v>
      </c>
      <c r="F1" s="3" t="s">
        <v>64</v>
      </c>
      <c r="G1" s="3" t="s">
        <v>65</v>
      </c>
      <c r="H1" s="3" t="s">
        <v>66</v>
      </c>
      <c r="I1" s="3" t="s">
        <v>67</v>
      </c>
      <c r="J1" s="3" t="s">
        <v>68</v>
      </c>
      <c r="K1" s="3" t="s">
        <v>69</v>
      </c>
      <c r="L1" s="3" t="s">
        <v>70</v>
      </c>
      <c r="M1" s="3" t="s">
        <v>71</v>
      </c>
      <c r="N1" s="3" t="s">
        <v>72</v>
      </c>
      <c r="O1" s="3" t="s">
        <v>73</v>
      </c>
      <c r="P1" s="3" t="s">
        <v>74</v>
      </c>
      <c r="Q1" s="3" t="s">
        <v>75</v>
      </c>
      <c r="R1" s="3" t="s">
        <v>76</v>
      </c>
      <c r="S1" s="3" t="s">
        <v>36</v>
      </c>
      <c r="T1" s="3" t="s">
        <v>77</v>
      </c>
      <c r="U1" s="3" t="s">
        <v>78</v>
      </c>
      <c r="V1" s="3" t="s">
        <v>79</v>
      </c>
      <c r="W1" s="3" t="s">
        <v>32</v>
      </c>
      <c r="X1" s="3" t="s">
        <v>33</v>
      </c>
      <c r="Y1" s="3" t="s">
        <v>80</v>
      </c>
      <c r="Z1" s="3" t="s">
        <v>81</v>
      </c>
      <c r="AA1" s="3" t="s">
        <v>82</v>
      </c>
      <c r="AB1" s="3" t="s">
        <v>83</v>
      </c>
      <c r="AC1" s="3" t="s">
        <v>84</v>
      </c>
      <c r="AD1" s="3" t="s">
        <v>85</v>
      </c>
      <c r="AE1" s="3" t="s">
        <v>86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91</v>
      </c>
      <c r="AK1" s="3" t="s">
        <v>92</v>
      </c>
      <c r="AL1" s="3" t="s">
        <v>93</v>
      </c>
      <c r="AM1" s="3" t="s">
        <v>94</v>
      </c>
      <c r="AN1" s="3" t="s">
        <v>95</v>
      </c>
      <c r="AO1" s="3" t="s">
        <v>96</v>
      </c>
      <c r="AP1" s="3" t="s">
        <v>97</v>
      </c>
      <c r="AQ1" s="3" t="s">
        <v>98</v>
      </c>
      <c r="AR1" s="3" t="s">
        <v>99</v>
      </c>
      <c r="AS1" s="3" t="s">
        <v>100</v>
      </c>
      <c r="AT1" s="3" t="s">
        <v>101</v>
      </c>
      <c r="AU1" s="3" t="s">
        <v>102</v>
      </c>
      <c r="AV1" s="3" t="s">
        <v>103</v>
      </c>
      <c r="AW1" s="3" t="s">
        <v>104</v>
      </c>
      <c r="AX1" s="3" t="s">
        <v>105</v>
      </c>
      <c r="AY1" s="3" t="s">
        <v>106</v>
      </c>
      <c r="AZ1" s="3" t="s">
        <v>107</v>
      </c>
      <c r="BA1" s="3" t="s">
        <v>108</v>
      </c>
      <c r="BB1" s="3" t="s">
        <v>109</v>
      </c>
      <c r="BC1" s="3" t="s">
        <v>110</v>
      </c>
      <c r="BD1" s="3" t="s">
        <v>111</v>
      </c>
      <c r="BE1" s="3" t="s">
        <v>112</v>
      </c>
      <c r="BF1" s="3" t="s">
        <v>113</v>
      </c>
      <c r="CC1" s="3" t="s">
        <v>114</v>
      </c>
      <c r="CD1" s="3" t="s">
        <v>115</v>
      </c>
      <c r="CE1" s="3" t="s">
        <v>116</v>
      </c>
      <c r="CF1" s="3" t="s">
        <v>117</v>
      </c>
      <c r="CG1" s="3" t="s">
        <v>118</v>
      </c>
      <c r="CH1" s="3" t="s">
        <v>119</v>
      </c>
      <c r="CI1" s="3" t="s">
        <v>120</v>
      </c>
      <c r="CJ1" s="3" t="s">
        <v>121</v>
      </c>
      <c r="CK1" s="3" t="s">
        <v>122</v>
      </c>
      <c r="CL1" s="3" t="s">
        <v>123</v>
      </c>
      <c r="CM1" s="3" t="s">
        <v>124</v>
      </c>
      <c r="CN1" s="3" t="s">
        <v>125</v>
      </c>
      <c r="CO1" s="3" t="s">
        <v>126</v>
      </c>
      <c r="CP1" s="3" t="s">
        <v>127</v>
      </c>
      <c r="CQ1" s="3" t="s">
        <v>128</v>
      </c>
      <c r="CR1" s="3" t="s">
        <v>129</v>
      </c>
      <c r="CS1" s="3" t="s">
        <v>130</v>
      </c>
      <c r="CT1" s="3" t="s">
        <v>131</v>
      </c>
      <c r="CU1" s="3" t="s">
        <v>132</v>
      </c>
      <c r="CV1" s="3" t="s">
        <v>133</v>
      </c>
      <c r="CW1" s="3" t="s">
        <v>134</v>
      </c>
      <c r="CX1" s="3" t="s">
        <v>135</v>
      </c>
      <c r="CY1" s="3" t="s">
        <v>136</v>
      </c>
      <c r="CZ1" s="3" t="s">
        <v>137</v>
      </c>
      <c r="DA1" s="3" t="s">
        <v>138</v>
      </c>
      <c r="DB1" s="3" t="s">
        <v>139</v>
      </c>
      <c r="DC1" s="3" t="s">
        <v>140</v>
      </c>
      <c r="DD1" s="3" t="s">
        <v>141</v>
      </c>
      <c r="DE1" s="3" t="s">
        <v>142</v>
      </c>
      <c r="DF1" s="1" t="s">
        <v>143</v>
      </c>
      <c r="DG1" s="1" t="s">
        <v>140</v>
      </c>
      <c r="DH1" s="1" t="s">
        <v>143</v>
      </c>
      <c r="DI1" s="3" t="s">
        <v>144</v>
      </c>
      <c r="DJ1" s="3" t="s">
        <v>145</v>
      </c>
      <c r="DK1" s="3" t="s">
        <v>146</v>
      </c>
      <c r="DL1" s="3" t="s">
        <v>147</v>
      </c>
      <c r="DM1" s="3" t="s">
        <v>148</v>
      </c>
      <c r="DN1" s="3" t="s">
        <v>149</v>
      </c>
    </row>
    <row r="2" spans="1:112">
      <c r="A2" s="4">
        <f>INVOICE!A14</f>
        <v>1</v>
      </c>
      <c r="H2" s="4">
        <f>INVOICE!C14</f>
        <v>6204430000</v>
      </c>
      <c r="J2" s="4" t="s">
        <v>150</v>
      </c>
      <c r="K2" s="4" t="s">
        <v>151</v>
      </c>
      <c r="L2" s="6" t="str">
        <f>INVOICE!D14</f>
        <v>Women Dress</v>
      </c>
      <c r="N2" s="4" t="s">
        <v>152</v>
      </c>
      <c r="P2" s="4" t="s">
        <v>153</v>
      </c>
      <c r="R2" s="7">
        <f>INVOICE!F14</f>
        <v>23</v>
      </c>
      <c r="S2" s="6" t="str">
        <f>INVOICE!M14</f>
        <v>GBP</v>
      </c>
      <c r="T2" s="6">
        <f>INVOICE!G14</f>
        <v>5.59</v>
      </c>
      <c r="U2" s="6">
        <f>R2*T2</f>
        <v>128.57</v>
      </c>
      <c r="W2" s="6">
        <f>INVOICE!I14</f>
        <v>41.36</v>
      </c>
      <c r="X2" s="6">
        <f>INVOICE!J14</f>
        <v>44</v>
      </c>
      <c r="Y2" s="4">
        <v>6</v>
      </c>
      <c r="Z2" s="4" t="s">
        <v>154</v>
      </c>
      <c r="AC2" s="4" t="s">
        <v>155</v>
      </c>
      <c r="CN2" s="4" t="str">
        <f>INVOICE!L14</f>
        <v>A00</v>
      </c>
      <c r="CO2" s="4" t="s">
        <v>156</v>
      </c>
      <c r="CV2" s="5" t="s">
        <v>157</v>
      </c>
      <c r="CW2" s="8">
        <f>INVOICE!K14</f>
        <v>2.7</v>
      </c>
      <c r="CX2" s="5" t="s">
        <v>158</v>
      </c>
      <c r="DC2" s="9" t="s">
        <v>159</v>
      </c>
      <c r="DD2" s="9" t="s">
        <v>160</v>
      </c>
      <c r="DE2" s="9" t="str">
        <f>INVOICE!$A$2</f>
        <v>4840SOYH</v>
      </c>
      <c r="DF2" s="9" t="s">
        <v>161</v>
      </c>
      <c r="DG2" s="9" t="s">
        <v>162</v>
      </c>
      <c r="DH2" s="9" t="s">
        <v>163</v>
      </c>
    </row>
    <row r="3" spans="1:112">
      <c r="A3" s="4">
        <f>INVOICE!A15</f>
        <v>2</v>
      </c>
      <c r="H3" s="4">
        <f>INVOICE!C15</f>
        <v>6110309900</v>
      </c>
      <c r="J3" s="4" t="s">
        <v>150</v>
      </c>
      <c r="K3" s="4" t="s">
        <v>151</v>
      </c>
      <c r="L3" s="6" t="str">
        <f>INVOICE!D15</f>
        <v>Kids Cardigan Sweater</v>
      </c>
      <c r="N3" s="4" t="s">
        <v>152</v>
      </c>
      <c r="P3" s="4" t="s">
        <v>153</v>
      </c>
      <c r="R3" s="7">
        <f>INVOICE!F15</f>
        <v>89</v>
      </c>
      <c r="S3" s="6" t="str">
        <f>INVOICE!M15</f>
        <v>GBP</v>
      </c>
      <c r="T3" s="6">
        <f>INVOICE!G15</f>
        <v>3.99</v>
      </c>
      <c r="U3" s="6">
        <f>R3*T3</f>
        <v>355.11</v>
      </c>
      <c r="W3" s="6">
        <f>INVOICE!I15</f>
        <v>29.14</v>
      </c>
      <c r="X3" s="6">
        <f>INVOICE!J15</f>
        <v>31</v>
      </c>
      <c r="Y3" s="4">
        <v>6</v>
      </c>
      <c r="Z3" s="4" t="s">
        <v>154</v>
      </c>
      <c r="AC3" s="4" t="s">
        <v>155</v>
      </c>
      <c r="CN3" s="4" t="str">
        <f>INVOICE!L15</f>
        <v>A00</v>
      </c>
      <c r="CO3" s="4" t="s">
        <v>156</v>
      </c>
      <c r="CV3" s="5" t="s">
        <v>157</v>
      </c>
      <c r="CW3" s="8">
        <f>INVOICE!K15</f>
        <v>1.9</v>
      </c>
      <c r="CX3" s="5" t="s">
        <v>158</v>
      </c>
      <c r="DC3" s="9" t="s">
        <v>159</v>
      </c>
      <c r="DD3" s="9" t="s">
        <v>160</v>
      </c>
      <c r="DE3" s="9" t="str">
        <f>INVOICE!$A$2</f>
        <v>4840SOYH</v>
      </c>
      <c r="DF3" s="9" t="s">
        <v>161</v>
      </c>
      <c r="DG3" s="9" t="s">
        <v>162</v>
      </c>
      <c r="DH3" s="9" t="s">
        <v>163</v>
      </c>
    </row>
    <row r="4" spans="1:112">
      <c r="A4" s="4">
        <f>INVOICE!A16</f>
        <v>3</v>
      </c>
      <c r="H4" s="4">
        <f>INVOICE!C16</f>
        <v>6110309900</v>
      </c>
      <c r="J4" s="4" t="s">
        <v>150</v>
      </c>
      <c r="K4" s="4" t="s">
        <v>151</v>
      </c>
      <c r="L4" s="6" t="str">
        <f>INVOICE!D16</f>
        <v>Women Sweater</v>
      </c>
      <c r="N4" s="4" t="s">
        <v>152</v>
      </c>
      <c r="P4" s="4" t="s">
        <v>153</v>
      </c>
      <c r="R4" s="7">
        <f>INVOICE!F16</f>
        <v>216</v>
      </c>
      <c r="S4" s="6" t="str">
        <f>INVOICE!M16</f>
        <v>GBP</v>
      </c>
      <c r="T4" s="6">
        <f>INVOICE!G16</f>
        <v>3.79</v>
      </c>
      <c r="U4" s="6">
        <f>R4*T4</f>
        <v>818.64</v>
      </c>
      <c r="W4" s="6">
        <f>INVOICE!I16</f>
        <v>28.2</v>
      </c>
      <c r="X4" s="6">
        <f>INVOICE!J16</f>
        <v>30</v>
      </c>
      <c r="Y4" s="4">
        <v>6</v>
      </c>
      <c r="Z4" s="4" t="s">
        <v>154</v>
      </c>
      <c r="AC4" s="4" t="s">
        <v>155</v>
      </c>
      <c r="CN4" s="4" t="str">
        <f>INVOICE!L16</f>
        <v>A00</v>
      </c>
      <c r="CO4" s="4" t="s">
        <v>156</v>
      </c>
      <c r="CV4" s="5" t="s">
        <v>157</v>
      </c>
      <c r="CW4" s="8">
        <f>INVOICE!K16</f>
        <v>1.8</v>
      </c>
      <c r="CX4" s="5" t="s">
        <v>158</v>
      </c>
      <c r="DC4" s="9" t="s">
        <v>159</v>
      </c>
      <c r="DD4" s="9" t="s">
        <v>160</v>
      </c>
      <c r="DE4" s="9" t="str">
        <f>INVOICE!$A$2</f>
        <v>4840SOYH</v>
      </c>
      <c r="DF4" s="9" t="s">
        <v>161</v>
      </c>
      <c r="DG4" s="9" t="s">
        <v>162</v>
      </c>
      <c r="DH4" s="9" t="s">
        <v>163</v>
      </c>
    </row>
    <row r="5" spans="1:112">
      <c r="A5" s="4">
        <f>INVOICE!A17</f>
        <v>4</v>
      </c>
      <c r="H5" s="4">
        <f>INVOICE!C17</f>
        <v>6110309900</v>
      </c>
      <c r="J5" s="4" t="s">
        <v>150</v>
      </c>
      <c r="K5" s="4" t="s">
        <v>151</v>
      </c>
      <c r="L5" s="6" t="str">
        <f>INVOICE!D17</f>
        <v>Women Pullover Sweater</v>
      </c>
      <c r="N5" s="4" t="s">
        <v>152</v>
      </c>
      <c r="P5" s="4" t="s">
        <v>153</v>
      </c>
      <c r="R5" s="7">
        <f>INVOICE!F17</f>
        <v>109</v>
      </c>
      <c r="S5" s="6" t="str">
        <f>INVOICE!M17</f>
        <v>GBP</v>
      </c>
      <c r="T5" s="6">
        <f>INVOICE!G17</f>
        <v>4.99</v>
      </c>
      <c r="U5" s="6">
        <f>R5*T5</f>
        <v>543.91</v>
      </c>
      <c r="W5" s="6">
        <f>INVOICE!I17</f>
        <v>36.66</v>
      </c>
      <c r="X5" s="6">
        <f>INVOICE!J17</f>
        <v>39</v>
      </c>
      <c r="Y5" s="4">
        <v>6</v>
      </c>
      <c r="Z5" s="4" t="s">
        <v>154</v>
      </c>
      <c r="AC5" s="4" t="s">
        <v>155</v>
      </c>
      <c r="CN5" s="4" t="str">
        <f>INVOICE!L17</f>
        <v>A00</v>
      </c>
      <c r="CO5" s="4" t="s">
        <v>156</v>
      </c>
      <c r="CV5" s="5" t="s">
        <v>157</v>
      </c>
      <c r="CW5" s="8">
        <f>INVOICE!K17</f>
        <v>2.4</v>
      </c>
      <c r="CX5" s="5" t="s">
        <v>158</v>
      </c>
      <c r="DC5" s="9" t="s">
        <v>159</v>
      </c>
      <c r="DD5" s="9" t="s">
        <v>160</v>
      </c>
      <c r="DE5" s="9" t="str">
        <f>INVOICE!$A$2</f>
        <v>4840SOYH</v>
      </c>
      <c r="DF5" s="9" t="s">
        <v>161</v>
      </c>
      <c r="DG5" s="9" t="s">
        <v>162</v>
      </c>
      <c r="DH5" s="9" t="s">
        <v>163</v>
      </c>
    </row>
    <row r="6" spans="1:112">
      <c r="A6" s="4">
        <f>INVOICE!A18</f>
        <v>5</v>
      </c>
      <c r="H6" s="4">
        <f>INVOICE!C18</f>
        <v>6206400000</v>
      </c>
      <c r="J6" s="4" t="s">
        <v>150</v>
      </c>
      <c r="K6" s="4" t="s">
        <v>151</v>
      </c>
      <c r="L6" s="6" t="str">
        <f>INVOICE!D18</f>
        <v>Women Tops</v>
      </c>
      <c r="N6" s="4" t="s">
        <v>152</v>
      </c>
      <c r="P6" s="4" t="s">
        <v>153</v>
      </c>
      <c r="R6" s="7">
        <f>INVOICE!F18</f>
        <v>74</v>
      </c>
      <c r="S6" s="6" t="str">
        <f>INVOICE!M18</f>
        <v>GBP</v>
      </c>
      <c r="T6" s="6">
        <f>INVOICE!G18</f>
        <v>4.99</v>
      </c>
      <c r="U6" s="6">
        <f>R6*T6</f>
        <v>369.26</v>
      </c>
      <c r="W6" s="6">
        <f>INVOICE!I18</f>
        <v>36.66</v>
      </c>
      <c r="X6" s="6">
        <f>INVOICE!J18</f>
        <v>39</v>
      </c>
      <c r="Y6" s="4">
        <v>6</v>
      </c>
      <c r="Z6" s="4" t="s">
        <v>154</v>
      </c>
      <c r="AC6" s="4" t="s">
        <v>155</v>
      </c>
      <c r="CN6" s="4" t="str">
        <f>INVOICE!L18</f>
        <v>A00</v>
      </c>
      <c r="CO6" s="4" t="s">
        <v>156</v>
      </c>
      <c r="CV6" s="5" t="s">
        <v>157</v>
      </c>
      <c r="CW6" s="8">
        <f>INVOICE!K18</f>
        <v>2.4</v>
      </c>
      <c r="CX6" s="5" t="s">
        <v>158</v>
      </c>
      <c r="DC6" s="9" t="s">
        <v>159</v>
      </c>
      <c r="DD6" s="9" t="s">
        <v>160</v>
      </c>
      <c r="DE6" s="9" t="str">
        <f>INVOICE!$A$2</f>
        <v>4840SOYH</v>
      </c>
      <c r="DF6" s="9" t="s">
        <v>161</v>
      </c>
      <c r="DG6" s="9" t="s">
        <v>162</v>
      </c>
      <c r="DH6" s="9" t="s">
        <v>163</v>
      </c>
    </row>
    <row r="7" spans="1:112">
      <c r="A7" s="4">
        <f>INVOICE!A19</f>
        <v>6</v>
      </c>
      <c r="H7" s="4">
        <f>INVOICE!C19</f>
        <v>6206400000</v>
      </c>
      <c r="J7" s="4" t="s">
        <v>150</v>
      </c>
      <c r="K7" s="4" t="s">
        <v>151</v>
      </c>
      <c r="L7" s="6" t="str">
        <f>INVOICE!D19</f>
        <v>Women Pullover Tops</v>
      </c>
      <c r="N7" s="4" t="s">
        <v>152</v>
      </c>
      <c r="P7" s="4" t="s">
        <v>153</v>
      </c>
      <c r="R7" s="7">
        <f>INVOICE!F19</f>
        <v>92</v>
      </c>
      <c r="S7" s="6" t="str">
        <f>INVOICE!M19</f>
        <v>GBP</v>
      </c>
      <c r="T7" s="6">
        <f>INVOICE!G19</f>
        <v>3.79</v>
      </c>
      <c r="U7" s="6">
        <f>R7*T7</f>
        <v>348.68</v>
      </c>
      <c r="W7" s="6">
        <f>INVOICE!I19</f>
        <v>28.2</v>
      </c>
      <c r="X7" s="6">
        <f>INVOICE!J19</f>
        <v>30</v>
      </c>
      <c r="Y7" s="4">
        <v>6</v>
      </c>
      <c r="Z7" s="4" t="s">
        <v>154</v>
      </c>
      <c r="AC7" s="4" t="s">
        <v>155</v>
      </c>
      <c r="CN7" s="4" t="str">
        <f>INVOICE!L19</f>
        <v>A00</v>
      </c>
      <c r="CO7" s="4" t="s">
        <v>156</v>
      </c>
      <c r="CV7" s="5" t="s">
        <v>157</v>
      </c>
      <c r="CW7" s="8">
        <f>INVOICE!K19</f>
        <v>1.8</v>
      </c>
      <c r="CX7" s="5" t="s">
        <v>158</v>
      </c>
      <c r="DC7" s="9" t="s">
        <v>159</v>
      </c>
      <c r="DD7" s="9" t="s">
        <v>160</v>
      </c>
      <c r="DE7" s="9" t="str">
        <f>INVOICE!$A$2</f>
        <v>4840SOYH</v>
      </c>
      <c r="DF7" s="9" t="s">
        <v>161</v>
      </c>
      <c r="DG7" s="9" t="s">
        <v>162</v>
      </c>
      <c r="DH7" s="9" t="s">
        <v>163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H14" sqref="H14"/>
    </sheetView>
  </sheetViews>
  <sheetFormatPr defaultColWidth="9" defaultRowHeight="13.5" outlineLevelRow="1"/>
  <cols>
    <col min="1" max="1" width="15.2833333333333" customWidth="1"/>
    <col min="2" max="2" width="22.7083333333333" customWidth="1"/>
    <col min="3" max="3" width="14.2833333333333" customWidth="1"/>
    <col min="4" max="4" width="16.2833333333333" customWidth="1"/>
    <col min="5" max="5" width="15.7083333333333" customWidth="1"/>
    <col min="6" max="6" width="11.7083333333333" customWidth="1"/>
    <col min="7" max="7" width="8.425" customWidth="1"/>
    <col min="8" max="8" width="14.425" customWidth="1"/>
    <col min="9" max="9" width="26" customWidth="1"/>
    <col min="10" max="10" width="22.5666666666667" customWidth="1"/>
    <col min="11" max="11" width="13.5666666666667" customWidth="1"/>
    <col min="12" max="12" width="15.2833333333333" customWidth="1"/>
    <col min="13" max="13" width="9.28333333333333" customWidth="1"/>
    <col min="14" max="14" width="23.7083333333333" customWidth="1"/>
  </cols>
  <sheetData>
    <row r="1" spans="1:14">
      <c r="A1" s="1" t="s">
        <v>65</v>
      </c>
      <c r="B1" s="1" t="s">
        <v>164</v>
      </c>
      <c r="C1" s="1" t="s">
        <v>165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171</v>
      </c>
      <c r="J1" s="1" t="s">
        <v>172</v>
      </c>
      <c r="K1" s="1" t="s">
        <v>173</v>
      </c>
      <c r="L1" s="1" t="s">
        <v>174</v>
      </c>
      <c r="M1" s="1" t="s">
        <v>32</v>
      </c>
      <c r="N1" s="1" t="s">
        <v>175</v>
      </c>
    </row>
    <row r="2" spans="3:8">
      <c r="C2" s="2"/>
      <c r="H2" t="s">
        <v>176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Rows</vt:lpstr>
      <vt:lpstr>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周周周</cp:lastModifiedBy>
  <dcterms:created xsi:type="dcterms:W3CDTF">2013-02-19T14:08:00Z</dcterms:created>
  <dcterms:modified xsi:type="dcterms:W3CDTF">2025-07-11T01:23:10Z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