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<sst xmlns="http://schemas.openxmlformats.org/spreadsheetml/2006/main" count="513" uniqueCount="194">
  <si>
    <t xml:space="preserve">clearance instruction </t>
  </si>
  <si>
    <t>4840SOYO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</si>
  <si>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</si>
  <si>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</si>
  <si>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</si>
  <si>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</si>
  <si>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</si>
  <si>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</si>
  <si>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</si>
  <si>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</si>
  <si>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</si>
  <si>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</si>
  <si>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</si>
  <si>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</si>
  <si>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GB426350610</t>
  </si>
  <si>
    <t>EORI</t>
  </si>
  <si>
    <t>GB426350610000</t>
  </si>
  <si>
    <t>SHEN ZHEN SHI OU BO TONG KE JI YOU XIAN GONG 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</si>
  <si>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</si>
  <si>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</si>
  <si>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</si>
  <si>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</si>
  <si>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</si>
  <si>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</si>
  <si>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</si>
  <si>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</si>
  <si>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</si>
  <si>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</si>
  <si>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</si>
  <si>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</si>
  <si>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</si>
  <si>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</si>
  <si>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</si>
  <si>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</si>
  <si>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</si>
  <si>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</si>
  <si>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</si>
  <si>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</si>
  <si>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</si>
  <si>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Dress up costume set</t>
  </si>
  <si>
    <t>polyester</t>
  </si>
  <si>
    <t>A00</t>
  </si>
  <si>
    <t>GBP</t>
  </si>
  <si>
    <t>装扮服装套装</t>
  </si>
  <si>
    <t>Barber's cape</t>
  </si>
  <si>
    <t>理发师斗篷</t>
  </si>
  <si>
    <t>Headband</t>
  </si>
  <si>
    <t>Cloth+plastic</t>
  </si>
  <si>
    <t>发带</t>
  </si>
  <si>
    <t>Bathing products</t>
  </si>
  <si>
    <t>fibre</t>
  </si>
  <si>
    <t>搓澡用品</t>
  </si>
  <si>
    <t>Back applicator</t>
  </si>
  <si>
    <t>Plush cloth+sponge+waterproof membrane</t>
  </si>
  <si>
    <t>背部涂抹器</t>
  </si>
  <si>
    <t>Polyester+Plastic</t>
  </si>
  <si>
    <t>Spray bottle</t>
  </si>
  <si>
    <t>PET</t>
  </si>
  <si>
    <t>喷雾瓶</t>
  </si>
  <si>
    <t>Foot care tools</t>
  </si>
  <si>
    <t>stainless steel</t>
  </si>
  <si>
    <t>足部护理工具</t>
  </si>
  <si>
    <t>glass</t>
  </si>
  <si>
    <t>Spray Bottle</t>
  </si>
  <si>
    <t>Electric shaver</t>
  </si>
  <si>
    <t>ABS+aluminum alloy</t>
  </si>
  <si>
    <t>电动剃须刀</t>
  </si>
  <si>
    <t>Micro needle kit</t>
  </si>
  <si>
    <t>Plastic+Stainless Steel</t>
  </si>
  <si>
    <t>微针套装</t>
  </si>
  <si>
    <t>Micro Needle Roller</t>
  </si>
  <si>
    <t>Silicone+stainless steel</t>
  </si>
  <si>
    <t>barber scissors</t>
  </si>
  <si>
    <t>理发剪刀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</si>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</sst>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46"/>
  <sheetViews>
    <sheetView showGridLines="0" tabSelected="1" zoomScale="90" zoomScaleNormal="90" workbookViewId="0">
      <pane ySplit="1" topLeftCell="A12" activePane="bottomLeft" state="frozen"/>
      <selection/>
      <selection pane="bottomLeft" activeCell="Q18" sqref="Q1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20.4166666666667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9505900000</v>
      </c>
      <c r="D14" s="46" t="s">
        <v>39</v>
      </c>
      <c r="E14" s="46" t="s">
        <v>40</v>
      </c>
      <c r="F14" s="46">
        <v>100</v>
      </c>
      <c r="G14" s="47">
        <v>2.37</v>
      </c>
      <c r="H14" s="47">
        <f t="shared" ref="H14:H31" si="0">G14*F14</f>
        <v>237</v>
      </c>
      <c r="I14" s="45">
        <f t="shared" ref="I14:I31" si="1">J14*0.94</f>
        <v>39.48</v>
      </c>
      <c r="J14" s="45">
        <v>42</v>
      </c>
      <c r="K14" s="45">
        <v>2.2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6307909899</v>
      </c>
      <c r="D15" s="46" t="s">
        <v>44</v>
      </c>
      <c r="E15" s="46" t="s">
        <v>40</v>
      </c>
      <c r="F15" s="46">
        <v>95</v>
      </c>
      <c r="G15" s="47">
        <v>0.19</v>
      </c>
      <c r="H15" s="47">
        <f t="shared" si="0"/>
        <v>18.05</v>
      </c>
      <c r="I15" s="45">
        <f t="shared" si="1"/>
        <v>2.82</v>
      </c>
      <c r="J15" s="45">
        <v>3</v>
      </c>
      <c r="K15" s="45">
        <v>0.2</v>
      </c>
      <c r="L15" s="45" t="s">
        <v>41</v>
      </c>
      <c r="M15" s="45" t="s">
        <v>42</v>
      </c>
      <c r="N15" s="43" t="s">
        <v>45</v>
      </c>
    </row>
    <row r="16" s="13" customFormat="1" ht="24" customHeight="1" spans="1:14">
      <c r="A16" s="43">
        <v>3</v>
      </c>
      <c r="B16" s="44" t="s">
        <v>38</v>
      </c>
      <c r="C16" s="45">
        <v>6307909899</v>
      </c>
      <c r="D16" s="46" t="s">
        <v>44</v>
      </c>
      <c r="E16" s="46" t="s">
        <v>40</v>
      </c>
      <c r="F16" s="46">
        <v>50</v>
      </c>
      <c r="G16" s="47">
        <v>0.42</v>
      </c>
      <c r="H16" s="47">
        <f t="shared" si="0"/>
        <v>21</v>
      </c>
      <c r="I16" s="45">
        <f t="shared" si="1"/>
        <v>6.58</v>
      </c>
      <c r="J16" s="45">
        <v>7</v>
      </c>
      <c r="K16" s="45">
        <v>0.4</v>
      </c>
      <c r="L16" s="45" t="s">
        <v>41</v>
      </c>
      <c r="M16" s="45" t="s">
        <v>42</v>
      </c>
      <c r="N16" s="43" t="s">
        <v>45</v>
      </c>
    </row>
    <row r="17" s="13" customFormat="1" ht="24" customHeight="1" spans="1:14">
      <c r="A17" s="43">
        <v>4</v>
      </c>
      <c r="B17" s="44" t="s">
        <v>38</v>
      </c>
      <c r="C17" s="45">
        <v>9615900000</v>
      </c>
      <c r="D17" s="46" t="s">
        <v>46</v>
      </c>
      <c r="E17" s="46" t="s">
        <v>47</v>
      </c>
      <c r="F17" s="46">
        <v>20</v>
      </c>
      <c r="G17" s="47">
        <v>0.21</v>
      </c>
      <c r="H17" s="47">
        <f t="shared" si="0"/>
        <v>4.2</v>
      </c>
      <c r="I17" s="45">
        <f t="shared" si="1"/>
        <v>2.82</v>
      </c>
      <c r="J17" s="45">
        <v>3</v>
      </c>
      <c r="K17" s="45">
        <v>0.2</v>
      </c>
      <c r="L17" s="45" t="s">
        <v>41</v>
      </c>
      <c r="M17" s="45" t="s">
        <v>42</v>
      </c>
      <c r="N17" s="43" t="s">
        <v>48</v>
      </c>
    </row>
    <row r="18" s="13" customFormat="1" ht="24" customHeight="1" spans="1:14">
      <c r="A18" s="43">
        <v>5</v>
      </c>
      <c r="B18" s="44" t="s">
        <v>38</v>
      </c>
      <c r="C18" s="45">
        <v>9603298000</v>
      </c>
      <c r="D18" s="46" t="s">
        <v>49</v>
      </c>
      <c r="E18" s="46" t="s">
        <v>50</v>
      </c>
      <c r="F18" s="46">
        <v>100</v>
      </c>
      <c r="G18" s="47">
        <v>0.34</v>
      </c>
      <c r="H18" s="47">
        <f t="shared" si="0"/>
        <v>34</v>
      </c>
      <c r="I18" s="45">
        <f t="shared" si="1"/>
        <v>5.64</v>
      </c>
      <c r="J18" s="45">
        <v>6</v>
      </c>
      <c r="K18" s="45">
        <v>0.4</v>
      </c>
      <c r="L18" s="45" t="s">
        <v>41</v>
      </c>
      <c r="M18" s="45" t="s">
        <v>42</v>
      </c>
      <c r="N18" s="43" t="s">
        <v>51</v>
      </c>
    </row>
    <row r="19" s="13" customFormat="1" ht="24" customHeight="1" spans="1:14">
      <c r="A19" s="43">
        <v>6</v>
      </c>
      <c r="B19" s="44" t="s">
        <v>38</v>
      </c>
      <c r="C19" s="45">
        <v>9603298000</v>
      </c>
      <c r="D19" s="46" t="s">
        <v>52</v>
      </c>
      <c r="E19" s="46" t="s">
        <v>53</v>
      </c>
      <c r="F19" s="46">
        <v>300</v>
      </c>
      <c r="G19" s="47">
        <v>0.8</v>
      </c>
      <c r="H19" s="47">
        <f t="shared" si="0"/>
        <v>240</v>
      </c>
      <c r="I19" s="45">
        <f t="shared" si="1"/>
        <v>13.16</v>
      </c>
      <c r="J19" s="45">
        <v>14</v>
      </c>
      <c r="K19" s="45">
        <v>0.8</v>
      </c>
      <c r="L19" s="45" t="s">
        <v>41</v>
      </c>
      <c r="M19" s="45" t="s">
        <v>42</v>
      </c>
      <c r="N19" s="43" t="s">
        <v>54</v>
      </c>
    </row>
    <row r="20" s="13" customFormat="1" ht="24" customHeight="1" spans="1:14">
      <c r="A20" s="43">
        <v>7</v>
      </c>
      <c r="B20" s="44" t="s">
        <v>38</v>
      </c>
      <c r="C20" s="45">
        <v>9615900000</v>
      </c>
      <c r="D20" s="46" t="s">
        <v>46</v>
      </c>
      <c r="E20" s="46" t="s">
        <v>55</v>
      </c>
      <c r="F20" s="46">
        <v>50</v>
      </c>
      <c r="G20" s="47">
        <v>0.67</v>
      </c>
      <c r="H20" s="47">
        <f t="shared" si="0"/>
        <v>33.5</v>
      </c>
      <c r="I20" s="45">
        <f t="shared" si="1"/>
        <v>10.34</v>
      </c>
      <c r="J20" s="45">
        <v>11</v>
      </c>
      <c r="K20" s="45">
        <v>0.7</v>
      </c>
      <c r="L20" s="45" t="s">
        <v>41</v>
      </c>
      <c r="M20" s="45" t="s">
        <v>42</v>
      </c>
      <c r="N20" s="43" t="s">
        <v>48</v>
      </c>
    </row>
    <row r="21" s="13" customFormat="1" ht="24" customHeight="1" spans="1:14">
      <c r="A21" s="43">
        <v>8</v>
      </c>
      <c r="B21" s="44" t="s">
        <v>38</v>
      </c>
      <c r="C21" s="45">
        <v>3923301000</v>
      </c>
      <c r="D21" s="46" t="s">
        <v>56</v>
      </c>
      <c r="E21" s="46" t="s">
        <v>57</v>
      </c>
      <c r="F21" s="46">
        <v>100</v>
      </c>
      <c r="G21" s="47">
        <v>0.78</v>
      </c>
      <c r="H21" s="47">
        <f t="shared" si="0"/>
        <v>78</v>
      </c>
      <c r="I21" s="45">
        <f t="shared" si="1"/>
        <v>13.16</v>
      </c>
      <c r="J21" s="45">
        <v>14</v>
      </c>
      <c r="K21" s="45">
        <v>0.8</v>
      </c>
      <c r="L21" s="45" t="s">
        <v>41</v>
      </c>
      <c r="M21" s="45" t="s">
        <v>42</v>
      </c>
      <c r="N21" s="43" t="s">
        <v>58</v>
      </c>
    </row>
    <row r="22" s="13" customFormat="1" ht="24" customHeight="1" spans="1:14">
      <c r="A22" s="43">
        <v>9</v>
      </c>
      <c r="B22" s="44" t="s">
        <v>38</v>
      </c>
      <c r="C22" s="45">
        <v>8214200000</v>
      </c>
      <c r="D22" s="46" t="s">
        <v>59</v>
      </c>
      <c r="E22" s="46" t="s">
        <v>60</v>
      </c>
      <c r="F22" s="46">
        <v>100</v>
      </c>
      <c r="G22" s="47">
        <v>0.44</v>
      </c>
      <c r="H22" s="47">
        <f t="shared" si="0"/>
        <v>44</v>
      </c>
      <c r="I22" s="45">
        <f t="shared" si="1"/>
        <v>6.58</v>
      </c>
      <c r="J22" s="45">
        <v>7</v>
      </c>
      <c r="K22" s="45">
        <v>0.4</v>
      </c>
      <c r="L22" s="45" t="s">
        <v>41</v>
      </c>
      <c r="M22" s="45" t="s">
        <v>42</v>
      </c>
      <c r="N22" s="43" t="s">
        <v>61</v>
      </c>
    </row>
    <row r="23" s="13" customFormat="1" ht="24" customHeight="1" spans="1:14">
      <c r="A23" s="43">
        <v>10</v>
      </c>
      <c r="B23" s="44" t="s">
        <v>38</v>
      </c>
      <c r="C23" s="45">
        <v>7020008000</v>
      </c>
      <c r="D23" s="46" t="s">
        <v>56</v>
      </c>
      <c r="E23" s="46" t="s">
        <v>62</v>
      </c>
      <c r="F23" s="46">
        <v>50</v>
      </c>
      <c r="G23" s="47">
        <v>0.99</v>
      </c>
      <c r="H23" s="47">
        <f t="shared" si="0"/>
        <v>49.5</v>
      </c>
      <c r="I23" s="45">
        <f t="shared" si="1"/>
        <v>15.04</v>
      </c>
      <c r="J23" s="45">
        <v>16</v>
      </c>
      <c r="K23" s="45">
        <v>1</v>
      </c>
      <c r="L23" s="45" t="s">
        <v>41</v>
      </c>
      <c r="M23" s="45" t="s">
        <v>42</v>
      </c>
      <c r="N23" s="43" t="s">
        <v>58</v>
      </c>
    </row>
    <row r="24" s="13" customFormat="1" ht="24" customHeight="1" spans="1:14">
      <c r="A24" s="43">
        <v>11</v>
      </c>
      <c r="B24" s="44" t="s">
        <v>38</v>
      </c>
      <c r="C24" s="45">
        <v>3923301000</v>
      </c>
      <c r="D24" s="46" t="s">
        <v>63</v>
      </c>
      <c r="E24" s="46" t="s">
        <v>57</v>
      </c>
      <c r="F24" s="46">
        <v>50</v>
      </c>
      <c r="G24" s="47">
        <v>0.79</v>
      </c>
      <c r="H24" s="47">
        <f t="shared" si="0"/>
        <v>39.5</v>
      </c>
      <c r="I24" s="45">
        <f t="shared" si="1"/>
        <v>12.22</v>
      </c>
      <c r="J24" s="45">
        <v>13</v>
      </c>
      <c r="K24" s="45">
        <v>0.8</v>
      </c>
      <c r="L24" s="45" t="s">
        <v>41</v>
      </c>
      <c r="M24" s="45" t="s">
        <v>42</v>
      </c>
      <c r="N24" s="43" t="s">
        <v>58</v>
      </c>
    </row>
    <row r="25" s="13" customFormat="1" ht="24" customHeight="1" spans="1:14">
      <c r="A25" s="43">
        <v>12</v>
      </c>
      <c r="B25" s="44" t="s">
        <v>38</v>
      </c>
      <c r="C25" s="45">
        <v>8510100000</v>
      </c>
      <c r="D25" s="46" t="s">
        <v>64</v>
      </c>
      <c r="E25" s="46" t="s">
        <v>65</v>
      </c>
      <c r="F25" s="46">
        <v>50</v>
      </c>
      <c r="G25" s="47">
        <v>1.05</v>
      </c>
      <c r="H25" s="47">
        <f t="shared" si="0"/>
        <v>52.5</v>
      </c>
      <c r="I25" s="45">
        <f t="shared" si="1"/>
        <v>15.98</v>
      </c>
      <c r="J25" s="45">
        <v>17</v>
      </c>
      <c r="K25" s="45">
        <v>1</v>
      </c>
      <c r="L25" s="45" t="s">
        <v>41</v>
      </c>
      <c r="M25" s="45" t="s">
        <v>42</v>
      </c>
      <c r="N25" s="43" t="s">
        <v>66</v>
      </c>
    </row>
    <row r="26" s="13" customFormat="1" ht="24" customHeight="1" spans="1:14">
      <c r="A26" s="43">
        <v>13</v>
      </c>
      <c r="B26" s="44" t="s">
        <v>38</v>
      </c>
      <c r="C26" s="45">
        <v>7020008000</v>
      </c>
      <c r="D26" s="46" t="s">
        <v>63</v>
      </c>
      <c r="E26" s="46" t="s">
        <v>62</v>
      </c>
      <c r="F26" s="46">
        <v>100</v>
      </c>
      <c r="G26" s="47">
        <v>0.72</v>
      </c>
      <c r="H26" s="47">
        <f t="shared" si="0"/>
        <v>72</v>
      </c>
      <c r="I26" s="45">
        <f t="shared" si="1"/>
        <v>11.28</v>
      </c>
      <c r="J26" s="45">
        <v>12</v>
      </c>
      <c r="K26" s="45">
        <v>0.7</v>
      </c>
      <c r="L26" s="45" t="s">
        <v>41</v>
      </c>
      <c r="M26" s="45" t="s">
        <v>42</v>
      </c>
      <c r="N26" s="43" t="s">
        <v>58</v>
      </c>
    </row>
    <row r="27" s="13" customFormat="1" ht="24" customHeight="1" spans="1:14">
      <c r="A27" s="43">
        <v>14</v>
      </c>
      <c r="B27" s="44" t="s">
        <v>38</v>
      </c>
      <c r="C27" s="45">
        <v>7020008000</v>
      </c>
      <c r="D27" s="46" t="s">
        <v>56</v>
      </c>
      <c r="E27" s="46" t="s">
        <v>62</v>
      </c>
      <c r="F27" s="46">
        <v>100</v>
      </c>
      <c r="G27" s="47">
        <v>1.4</v>
      </c>
      <c r="H27" s="47">
        <f t="shared" si="0"/>
        <v>140</v>
      </c>
      <c r="I27" s="45">
        <f t="shared" si="1"/>
        <v>22.56</v>
      </c>
      <c r="J27" s="45">
        <v>24</v>
      </c>
      <c r="K27" s="45">
        <v>1.4</v>
      </c>
      <c r="L27" s="45" t="s">
        <v>41</v>
      </c>
      <c r="M27" s="45" t="s">
        <v>42</v>
      </c>
      <c r="N27" s="43" t="s">
        <v>58</v>
      </c>
    </row>
    <row r="28" s="13" customFormat="1" ht="24" customHeight="1" spans="1:14">
      <c r="A28" s="43">
        <v>15</v>
      </c>
      <c r="B28" s="44" t="s">
        <v>38</v>
      </c>
      <c r="C28" s="45">
        <v>7020008000</v>
      </c>
      <c r="D28" s="46" t="s">
        <v>63</v>
      </c>
      <c r="E28" s="46" t="s">
        <v>62</v>
      </c>
      <c r="F28" s="46">
        <v>50</v>
      </c>
      <c r="G28" s="47">
        <v>1.06</v>
      </c>
      <c r="H28" s="47">
        <f t="shared" si="0"/>
        <v>53</v>
      </c>
      <c r="I28" s="45">
        <f t="shared" si="1"/>
        <v>15.98</v>
      </c>
      <c r="J28" s="45">
        <v>17</v>
      </c>
      <c r="K28" s="45">
        <v>1</v>
      </c>
      <c r="L28" s="45" t="s">
        <v>41</v>
      </c>
      <c r="M28" s="45" t="s">
        <v>42</v>
      </c>
      <c r="N28" s="43" t="s">
        <v>58</v>
      </c>
    </row>
    <row r="29" s="13" customFormat="1" ht="24" customHeight="1" spans="1:14">
      <c r="A29" s="43">
        <v>16</v>
      </c>
      <c r="B29" s="44" t="s">
        <v>38</v>
      </c>
      <c r="C29" s="45">
        <v>9019109000</v>
      </c>
      <c r="D29" s="46" t="s">
        <v>67</v>
      </c>
      <c r="E29" s="46" t="s">
        <v>68</v>
      </c>
      <c r="F29" s="46">
        <v>100</v>
      </c>
      <c r="G29" s="47">
        <v>0.61</v>
      </c>
      <c r="H29" s="47">
        <f t="shared" si="0"/>
        <v>61</v>
      </c>
      <c r="I29" s="45">
        <f t="shared" si="1"/>
        <v>9.4</v>
      </c>
      <c r="J29" s="45">
        <v>10</v>
      </c>
      <c r="K29" s="45">
        <v>0.6</v>
      </c>
      <c r="L29" s="45" t="s">
        <v>41</v>
      </c>
      <c r="M29" s="45" t="s">
        <v>42</v>
      </c>
      <c r="N29" s="43" t="s">
        <v>69</v>
      </c>
    </row>
    <row r="30" s="13" customFormat="1" ht="24" customHeight="1" spans="1:14">
      <c r="A30" s="43">
        <v>17</v>
      </c>
      <c r="B30" s="44" t="s">
        <v>38</v>
      </c>
      <c r="C30" s="45">
        <v>9019109000</v>
      </c>
      <c r="D30" s="46" t="s">
        <v>70</v>
      </c>
      <c r="E30" s="46" t="s">
        <v>71</v>
      </c>
      <c r="F30" s="46">
        <v>50</v>
      </c>
      <c r="G30" s="47">
        <v>0.12</v>
      </c>
      <c r="H30" s="47">
        <f t="shared" si="0"/>
        <v>6</v>
      </c>
      <c r="I30" s="45">
        <f t="shared" si="1"/>
        <v>1.88</v>
      </c>
      <c r="J30" s="45">
        <v>2</v>
      </c>
      <c r="K30" s="45">
        <v>0.1</v>
      </c>
      <c r="L30" s="45" t="s">
        <v>41</v>
      </c>
      <c r="M30" s="45" t="s">
        <v>42</v>
      </c>
      <c r="N30" s="43" t="s">
        <v>69</v>
      </c>
    </row>
    <row r="31" s="13" customFormat="1" ht="24" customHeight="1" spans="1:14">
      <c r="A31" s="43">
        <v>18</v>
      </c>
      <c r="B31" s="44" t="s">
        <v>38</v>
      </c>
      <c r="C31" s="45">
        <v>8213000000</v>
      </c>
      <c r="D31" s="46" t="s">
        <v>72</v>
      </c>
      <c r="E31" s="46" t="s">
        <v>60</v>
      </c>
      <c r="F31" s="46">
        <v>50</v>
      </c>
      <c r="G31" s="47">
        <v>0.31</v>
      </c>
      <c r="H31" s="47">
        <f t="shared" si="0"/>
        <v>15.5</v>
      </c>
      <c r="I31" s="45">
        <f t="shared" si="1"/>
        <v>4.7</v>
      </c>
      <c r="J31" s="45">
        <v>5</v>
      </c>
      <c r="K31" s="45">
        <v>0.3</v>
      </c>
      <c r="L31" s="45" t="s">
        <v>41</v>
      </c>
      <c r="M31" s="45" t="s">
        <v>42</v>
      </c>
      <c r="N31" s="43" t="s">
        <v>73</v>
      </c>
    </row>
    <row r="32" s="13" customFormat="1" ht="24" customHeight="1" spans="1:14">
      <c r="A32" s="43"/>
      <c r="B32" s="48"/>
      <c r="C32" s="49"/>
      <c r="D32" s="49"/>
      <c r="E32" s="50"/>
      <c r="F32" s="50"/>
      <c r="G32" s="47"/>
      <c r="H32" s="47"/>
      <c r="I32" s="47"/>
      <c r="J32" s="45"/>
      <c r="K32" s="45"/>
      <c r="L32" s="45"/>
      <c r="M32" s="45"/>
      <c r="N32" s="72"/>
    </row>
    <row r="33" s="13" customFormat="1" ht="24" customHeight="1" spans="1:14">
      <c r="A33" s="51"/>
      <c r="B33" s="48"/>
      <c r="C33" s="51"/>
      <c r="D33" s="46" t="s">
        <v>74</v>
      </c>
      <c r="E33" s="46"/>
      <c r="F33" s="46"/>
      <c r="G33" s="46"/>
      <c r="H33" s="47">
        <f>SUM(H14:H32)</f>
        <v>1198.75</v>
      </c>
      <c r="I33" s="47"/>
      <c r="J33" s="47">
        <f>SUM(J14:J32)</f>
        <v>223</v>
      </c>
      <c r="K33" s="73"/>
      <c r="L33" s="73"/>
      <c r="M33" s="73"/>
      <c r="N33" s="74"/>
    </row>
    <row r="34" s="13" customFormat="1" ht="24" customHeight="1" spans="1:14">
      <c r="A34" s="52" t="s">
        <v>75</v>
      </c>
      <c r="B34" s="48"/>
      <c r="C34" s="52"/>
      <c r="D34" s="52"/>
      <c r="E34" s="52"/>
      <c r="F34" s="52"/>
      <c r="G34" s="52"/>
      <c r="H34" s="52"/>
      <c r="I34" s="52"/>
      <c r="J34" s="52"/>
      <c r="K34" s="75"/>
      <c r="L34" s="75"/>
      <c r="M34" s="75"/>
      <c r="N34" s="52"/>
    </row>
    <row r="35" s="13" customFormat="1" ht="24" customHeight="1" spans="2:2">
      <c r="B35" s="53"/>
    </row>
    <row r="36" s="13" customFormat="1" ht="24" customHeight="1" spans="2:2">
      <c r="B36" s="54"/>
    </row>
    <row r="37" s="13" customFormat="1" ht="24" customHeight="1" spans="2:2">
      <c r="B37" s="54"/>
    </row>
    <row r="38" s="13" customFormat="1" ht="24" customHeight="1" spans="2:2">
      <c r="B38" s="16"/>
    </row>
    <row r="39" s="13" customFormat="1" ht="24" customHeight="1" spans="2:2">
      <c r="B39" s="16"/>
    </row>
    <row r="40" s="13" customFormat="1" ht="24" customHeight="1" spans="2:2">
      <c r="B40" s="16"/>
    </row>
    <row r="41" s="13" customFormat="1" ht="24" customHeight="1" spans="2:2">
      <c r="B41" s="16"/>
    </row>
    <row r="42" s="13" customFormat="1" ht="24" customHeight="1" spans="2:2">
      <c r="B42" s="16"/>
    </row>
    <row r="43" s="13" customFormat="1" ht="24" customHeight="1" spans="2:2">
      <c r="B43" s="16"/>
    </row>
    <row r="44" s="13" customFormat="1" ht="24" customHeight="1" spans="2:2">
      <c r="B44" s="16"/>
    </row>
    <row r="45" s="14" customFormat="1" ht="24" customHeight="1" spans="2:2">
      <c r="B45" s="16"/>
    </row>
    <row r="46" s="14" customFormat="1" ht="24" customHeight="1" spans="2:2">
      <c r="B46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33:G33"/>
    <mergeCell ref="A34:J34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19"/>
  <sheetViews>
    <sheetView workbookViewId="0">
      <pane ySplit="1" topLeftCell="A2" activePane="bottomLeft" state="frozen"/>
      <selection/>
      <selection pane="bottomLeft" activeCell="K35" sqref="K35"/>
    </sheetView>
  </sheetViews>
  <sheetFormatPr defaultColWidth="6.56666666666667" defaultRowHeight="13.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93</v>
      </c>
      <c r="S1" s="3" t="s">
        <v>36</v>
      </c>
      <c r="T1" s="3" t="s">
        <v>94</v>
      </c>
      <c r="U1" s="3" t="s">
        <v>95</v>
      </c>
      <c r="V1" s="3" t="s">
        <v>96</v>
      </c>
      <c r="W1" s="3" t="s">
        <v>32</v>
      </c>
      <c r="X1" s="3" t="s">
        <v>33</v>
      </c>
      <c r="Y1" s="3" t="s">
        <v>97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102</v>
      </c>
      <c r="AE1" s="3" t="s">
        <v>103</v>
      </c>
      <c r="AF1" s="3" t="s">
        <v>104</v>
      </c>
      <c r="AG1" s="3" t="s">
        <v>105</v>
      </c>
      <c r="AH1" s="3" t="s">
        <v>106</v>
      </c>
      <c r="AI1" s="3" t="s">
        <v>107</v>
      </c>
      <c r="AJ1" s="3" t="s">
        <v>108</v>
      </c>
      <c r="AK1" s="3" t="s">
        <v>109</v>
      </c>
      <c r="AL1" s="3" t="s">
        <v>110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3" t="s">
        <v>116</v>
      </c>
      <c r="AS1" s="3" t="s">
        <v>117</v>
      </c>
      <c r="AT1" s="3" t="s">
        <v>118</v>
      </c>
      <c r="AU1" s="3" t="s">
        <v>119</v>
      </c>
      <c r="AV1" s="3" t="s">
        <v>120</v>
      </c>
      <c r="AW1" s="3" t="s">
        <v>121</v>
      </c>
      <c r="AX1" s="3" t="s">
        <v>122</v>
      </c>
      <c r="AY1" s="3" t="s">
        <v>123</v>
      </c>
      <c r="AZ1" s="3" t="s">
        <v>124</v>
      </c>
      <c r="BA1" s="3" t="s">
        <v>125</v>
      </c>
      <c r="BB1" s="3" t="s">
        <v>126</v>
      </c>
      <c r="BC1" s="3" t="s">
        <v>127</v>
      </c>
      <c r="BD1" s="3" t="s">
        <v>128</v>
      </c>
      <c r="BE1" s="3" t="s">
        <v>129</v>
      </c>
      <c r="BF1" s="3" t="s">
        <v>130</v>
      </c>
      <c r="CC1" s="3" t="s">
        <v>131</v>
      </c>
      <c r="CD1" s="3" t="s">
        <v>132</v>
      </c>
      <c r="CE1" s="3" t="s">
        <v>133</v>
      </c>
      <c r="CF1" s="3" t="s">
        <v>134</v>
      </c>
      <c r="CG1" s="3" t="s">
        <v>135</v>
      </c>
      <c r="CH1" s="3" t="s">
        <v>136</v>
      </c>
      <c r="CI1" s="3" t="s">
        <v>137</v>
      </c>
      <c r="CJ1" s="3" t="s">
        <v>138</v>
      </c>
      <c r="CK1" s="3" t="s">
        <v>139</v>
      </c>
      <c r="CL1" s="3" t="s">
        <v>140</v>
      </c>
      <c r="CM1" s="3" t="s">
        <v>141</v>
      </c>
      <c r="CN1" s="3" t="s">
        <v>142</v>
      </c>
      <c r="CO1" s="3" t="s">
        <v>143</v>
      </c>
      <c r="CP1" s="3" t="s">
        <v>144</v>
      </c>
      <c r="CQ1" s="3" t="s">
        <v>145</v>
      </c>
      <c r="CR1" s="3" t="s">
        <v>146</v>
      </c>
      <c r="CS1" s="3" t="s">
        <v>147</v>
      </c>
      <c r="CT1" s="3" t="s">
        <v>148</v>
      </c>
      <c r="CU1" s="3" t="s">
        <v>149</v>
      </c>
      <c r="CV1" s="3" t="s">
        <v>150</v>
      </c>
      <c r="CW1" s="3" t="s">
        <v>151</v>
      </c>
      <c r="CX1" s="3" t="s">
        <v>152</v>
      </c>
      <c r="CY1" s="3" t="s">
        <v>153</v>
      </c>
      <c r="CZ1" s="3" t="s">
        <v>154</v>
      </c>
      <c r="DA1" s="3" t="s">
        <v>155</v>
      </c>
      <c r="DB1" s="3" t="s">
        <v>156</v>
      </c>
      <c r="DC1" s="3" t="s">
        <v>157</v>
      </c>
      <c r="DD1" s="3" t="s">
        <v>158</v>
      </c>
      <c r="DE1" s="3" t="s">
        <v>159</v>
      </c>
      <c r="DF1" s="1" t="s">
        <v>160</v>
      </c>
      <c r="DG1" s="1" t="s">
        <v>157</v>
      </c>
      <c r="DH1" s="1" t="s">
        <v>160</v>
      </c>
      <c r="DI1" s="3" t="s">
        <v>161</v>
      </c>
      <c r="DJ1" s="3" t="s">
        <v>162</v>
      </c>
      <c r="DK1" s="3" t="s">
        <v>163</v>
      </c>
      <c r="DL1" s="3" t="s">
        <v>164</v>
      </c>
      <c r="DM1" s="3" t="s">
        <v>165</v>
      </c>
      <c r="DN1" s="3" t="s">
        <v>166</v>
      </c>
    </row>
    <row r="2" spans="1:112">
      <c r="A2" s="4">
        <f>INVOICE!A14</f>
        <v>1</v>
      </c>
      <c r="H2" s="4">
        <f>INVOICE!C14</f>
        <v>9505900000</v>
      </c>
      <c r="J2" s="4" t="s">
        <v>167</v>
      </c>
      <c r="K2" s="4" t="s">
        <v>168</v>
      </c>
      <c r="L2" s="6" t="str">
        <f>INVOICE!D14</f>
        <v>Dress up costume set</v>
      </c>
      <c r="N2" s="4" t="s">
        <v>169</v>
      </c>
      <c r="P2" s="4" t="s">
        <v>170</v>
      </c>
      <c r="R2" s="7">
        <f>INVOICE!F14</f>
        <v>100</v>
      </c>
      <c r="S2" s="6" t="str">
        <f>INVOICE!M14</f>
        <v>GBP</v>
      </c>
      <c r="T2" s="6">
        <f>INVOICE!G14</f>
        <v>2.37</v>
      </c>
      <c r="U2" s="6">
        <f>R2*T2</f>
        <v>237</v>
      </c>
      <c r="W2" s="6">
        <f>INVOICE!I14</f>
        <v>39.48</v>
      </c>
      <c r="X2" s="6">
        <f>INVOICE!J14</f>
        <v>42</v>
      </c>
      <c r="Y2" s="4">
        <v>6</v>
      </c>
      <c r="Z2" s="4" t="s">
        <v>171</v>
      </c>
      <c r="AC2" s="4" t="s">
        <v>172</v>
      </c>
      <c r="CN2" s="4" t="str">
        <f>INVOICE!L14</f>
        <v>A00</v>
      </c>
      <c r="CO2" s="4" t="s">
        <v>173</v>
      </c>
      <c r="CV2" s="5" t="s">
        <v>174</v>
      </c>
      <c r="CW2" s="8">
        <f>INVOICE!K14</f>
        <v>2.2</v>
      </c>
      <c r="CX2" s="5" t="s">
        <v>175</v>
      </c>
      <c r="DC2" s="9" t="s">
        <v>176</v>
      </c>
      <c r="DD2" s="9" t="s">
        <v>177</v>
      </c>
      <c r="DE2" s="9" t="str">
        <f>INVOICE!$A$2</f>
        <v>4840SOYO</v>
      </c>
      <c r="DF2" s="9" t="s">
        <v>178</v>
      </c>
      <c r="DG2" s="9" t="s">
        <v>179</v>
      </c>
      <c r="DH2" s="9" t="s">
        <v>180</v>
      </c>
    </row>
    <row r="3" spans="1:112">
      <c r="A3" s="4">
        <f>INVOICE!A15</f>
        <v>2</v>
      </c>
      <c r="H3" s="4">
        <f>INVOICE!C15</f>
        <v>6307909899</v>
      </c>
      <c r="J3" s="4" t="s">
        <v>167</v>
      </c>
      <c r="K3" s="4" t="s">
        <v>168</v>
      </c>
      <c r="L3" s="6" t="str">
        <f>INVOICE!D15</f>
        <v>Barber's cape</v>
      </c>
      <c r="N3" s="4" t="s">
        <v>169</v>
      </c>
      <c r="P3" s="4" t="s">
        <v>170</v>
      </c>
      <c r="R3" s="7">
        <f>INVOICE!F15</f>
        <v>95</v>
      </c>
      <c r="S3" s="6" t="str">
        <f>INVOICE!M15</f>
        <v>GBP</v>
      </c>
      <c r="T3" s="6">
        <f>INVOICE!G15</f>
        <v>0.19</v>
      </c>
      <c r="U3" s="6">
        <f t="shared" ref="U3:U26" si="0">R3*T3</f>
        <v>18.05</v>
      </c>
      <c r="W3" s="6">
        <f>INVOICE!I15</f>
        <v>2.82</v>
      </c>
      <c r="X3" s="6">
        <f>INVOICE!J15</f>
        <v>3</v>
      </c>
      <c r="Y3" s="4">
        <v>6</v>
      </c>
      <c r="Z3" s="4" t="s">
        <v>171</v>
      </c>
      <c r="AC3" s="4" t="s">
        <v>172</v>
      </c>
      <c r="CN3" s="4" t="str">
        <f>INVOICE!L15</f>
        <v>A00</v>
      </c>
      <c r="CO3" s="4" t="s">
        <v>173</v>
      </c>
      <c r="CV3" s="5" t="s">
        <v>174</v>
      </c>
      <c r="CW3" s="8">
        <f>INVOICE!K15</f>
        <v>0.2</v>
      </c>
      <c r="CX3" s="5" t="s">
        <v>175</v>
      </c>
      <c r="DC3" s="9" t="s">
        <v>176</v>
      </c>
      <c r="DD3" s="9" t="s">
        <v>177</v>
      </c>
      <c r="DE3" s="9" t="str">
        <f>INVOICE!$A$2</f>
        <v>4840SOYO</v>
      </c>
      <c r="DF3" s="9" t="s">
        <v>178</v>
      </c>
      <c r="DG3" s="9" t="s">
        <v>179</v>
      </c>
      <c r="DH3" s="9" t="s">
        <v>180</v>
      </c>
    </row>
    <row r="4" spans="1:112">
      <c r="A4" s="4">
        <f>INVOICE!A16</f>
        <v>3</v>
      </c>
      <c r="H4" s="4">
        <f>INVOICE!C16</f>
        <v>6307909899</v>
      </c>
      <c r="J4" s="4" t="s">
        <v>167</v>
      </c>
      <c r="K4" s="4" t="s">
        <v>168</v>
      </c>
      <c r="L4" s="6" t="str">
        <f>INVOICE!D16</f>
        <v>Barber's cape</v>
      </c>
      <c r="N4" s="4" t="s">
        <v>169</v>
      </c>
      <c r="P4" s="4" t="s">
        <v>170</v>
      </c>
      <c r="R4" s="7">
        <f>INVOICE!F16</f>
        <v>50</v>
      </c>
      <c r="S4" s="6" t="str">
        <f>INVOICE!M16</f>
        <v>GBP</v>
      </c>
      <c r="T4" s="6">
        <f>INVOICE!G16</f>
        <v>0.42</v>
      </c>
      <c r="U4" s="6">
        <f t="shared" si="0"/>
        <v>21</v>
      </c>
      <c r="W4" s="6">
        <f>INVOICE!I16</f>
        <v>6.58</v>
      </c>
      <c r="X4" s="6">
        <f>INVOICE!J16</f>
        <v>7</v>
      </c>
      <c r="Y4" s="4">
        <v>6</v>
      </c>
      <c r="Z4" s="4" t="s">
        <v>171</v>
      </c>
      <c r="AC4" s="4" t="s">
        <v>172</v>
      </c>
      <c r="CN4" s="4" t="str">
        <f>INVOICE!L16</f>
        <v>A00</v>
      </c>
      <c r="CO4" s="4" t="s">
        <v>173</v>
      </c>
      <c r="CV4" s="5" t="s">
        <v>174</v>
      </c>
      <c r="CW4" s="8">
        <f>INVOICE!K16</f>
        <v>0.4</v>
      </c>
      <c r="CX4" s="5" t="s">
        <v>175</v>
      </c>
      <c r="DC4" s="9" t="s">
        <v>176</v>
      </c>
      <c r="DD4" s="9" t="s">
        <v>177</v>
      </c>
      <c r="DE4" s="9" t="str">
        <f>INVOICE!$A$2</f>
        <v>4840SOYO</v>
      </c>
      <c r="DF4" s="9" t="s">
        <v>178</v>
      </c>
      <c r="DG4" s="9" t="s">
        <v>179</v>
      </c>
      <c r="DH4" s="9" t="s">
        <v>180</v>
      </c>
    </row>
    <row r="5" spans="1:112">
      <c r="A5" s="4">
        <f>INVOICE!A17</f>
        <v>4</v>
      </c>
      <c r="H5" s="4">
        <f>INVOICE!C17</f>
        <v>9615900000</v>
      </c>
      <c r="J5" s="4" t="s">
        <v>167</v>
      </c>
      <c r="K5" s="4" t="s">
        <v>168</v>
      </c>
      <c r="L5" s="6" t="str">
        <f>INVOICE!D17</f>
        <v>Headband</v>
      </c>
      <c r="N5" s="4" t="s">
        <v>169</v>
      </c>
      <c r="P5" s="4" t="s">
        <v>170</v>
      </c>
      <c r="R5" s="7">
        <f>INVOICE!F17</f>
        <v>20</v>
      </c>
      <c r="S5" s="6" t="str">
        <f>INVOICE!M17</f>
        <v>GBP</v>
      </c>
      <c r="T5" s="6">
        <f>INVOICE!G17</f>
        <v>0.21</v>
      </c>
      <c r="U5" s="6">
        <f t="shared" si="0"/>
        <v>4.2</v>
      </c>
      <c r="W5" s="6">
        <f>INVOICE!I17</f>
        <v>2.82</v>
      </c>
      <c r="X5" s="6">
        <f>INVOICE!J17</f>
        <v>3</v>
      </c>
      <c r="Y5" s="4">
        <v>6</v>
      </c>
      <c r="Z5" s="4" t="s">
        <v>171</v>
      </c>
      <c r="AC5" s="4" t="s">
        <v>172</v>
      </c>
      <c r="CN5" s="4" t="str">
        <f>INVOICE!L17</f>
        <v>A00</v>
      </c>
      <c r="CO5" s="4" t="s">
        <v>173</v>
      </c>
      <c r="CV5" s="5" t="s">
        <v>174</v>
      </c>
      <c r="CW5" s="8">
        <f>INVOICE!K17</f>
        <v>0.2</v>
      </c>
      <c r="CX5" s="5" t="s">
        <v>175</v>
      </c>
      <c r="DC5" s="9" t="s">
        <v>176</v>
      </c>
      <c r="DD5" s="9" t="s">
        <v>177</v>
      </c>
      <c r="DE5" s="9" t="str">
        <f>INVOICE!$A$2</f>
        <v>4840SOYO</v>
      </c>
      <c r="DF5" s="9" t="s">
        <v>178</v>
      </c>
      <c r="DG5" s="9" t="s">
        <v>179</v>
      </c>
      <c r="DH5" s="9" t="s">
        <v>180</v>
      </c>
    </row>
    <row r="6" spans="1:112">
      <c r="A6" s="4">
        <f>INVOICE!A18</f>
        <v>5</v>
      </c>
      <c r="H6" s="4">
        <f>INVOICE!C18</f>
        <v>9603298000</v>
      </c>
      <c r="J6" s="4" t="s">
        <v>167</v>
      </c>
      <c r="K6" s="4" t="s">
        <v>168</v>
      </c>
      <c r="L6" s="6" t="str">
        <f>INVOICE!D18</f>
        <v>Bathing products</v>
      </c>
      <c r="N6" s="4" t="s">
        <v>169</v>
      </c>
      <c r="P6" s="4" t="s">
        <v>170</v>
      </c>
      <c r="R6" s="7">
        <f>INVOICE!F18</f>
        <v>100</v>
      </c>
      <c r="S6" s="6" t="str">
        <f>INVOICE!M18</f>
        <v>GBP</v>
      </c>
      <c r="T6" s="6">
        <f>INVOICE!G18</f>
        <v>0.34</v>
      </c>
      <c r="U6" s="6">
        <f t="shared" si="0"/>
        <v>34</v>
      </c>
      <c r="W6" s="6">
        <f>INVOICE!I18</f>
        <v>5.64</v>
      </c>
      <c r="X6" s="6">
        <f>INVOICE!J18</f>
        <v>6</v>
      </c>
      <c r="Y6" s="4">
        <v>6</v>
      </c>
      <c r="Z6" s="4" t="s">
        <v>171</v>
      </c>
      <c r="AC6" s="4" t="s">
        <v>172</v>
      </c>
      <c r="CN6" s="4" t="str">
        <f>INVOICE!L18</f>
        <v>A00</v>
      </c>
      <c r="CO6" s="4" t="s">
        <v>173</v>
      </c>
      <c r="CV6" s="5" t="s">
        <v>174</v>
      </c>
      <c r="CW6" s="8">
        <f>INVOICE!K18</f>
        <v>0.4</v>
      </c>
      <c r="CX6" s="5" t="s">
        <v>175</v>
      </c>
      <c r="DC6" s="9" t="s">
        <v>176</v>
      </c>
      <c r="DD6" s="9" t="s">
        <v>177</v>
      </c>
      <c r="DE6" s="9" t="str">
        <f>INVOICE!$A$2</f>
        <v>4840SOYO</v>
      </c>
      <c r="DF6" s="9" t="s">
        <v>178</v>
      </c>
      <c r="DG6" s="9" t="s">
        <v>179</v>
      </c>
      <c r="DH6" s="9" t="s">
        <v>180</v>
      </c>
    </row>
    <row r="7" spans="1:112">
      <c r="A7" s="4">
        <f>INVOICE!A19</f>
        <v>6</v>
      </c>
      <c r="H7" s="4">
        <f>INVOICE!C19</f>
        <v>9603298000</v>
      </c>
      <c r="J7" s="4" t="s">
        <v>167</v>
      </c>
      <c r="K7" s="4" t="s">
        <v>168</v>
      </c>
      <c r="L7" s="6" t="str">
        <f>INVOICE!D19</f>
        <v>Back applicator</v>
      </c>
      <c r="N7" s="4" t="s">
        <v>169</v>
      </c>
      <c r="P7" s="4" t="s">
        <v>170</v>
      </c>
      <c r="R7" s="7">
        <f>INVOICE!F19</f>
        <v>300</v>
      </c>
      <c r="S7" s="6" t="str">
        <f>INVOICE!M19</f>
        <v>GBP</v>
      </c>
      <c r="T7" s="6">
        <f>INVOICE!G19</f>
        <v>0.8</v>
      </c>
      <c r="U7" s="6">
        <f t="shared" si="0"/>
        <v>240</v>
      </c>
      <c r="W7" s="6">
        <f>INVOICE!I19</f>
        <v>13.16</v>
      </c>
      <c r="X7" s="6">
        <f>INVOICE!J19</f>
        <v>14</v>
      </c>
      <c r="Y7" s="4">
        <v>6</v>
      </c>
      <c r="Z7" s="4" t="s">
        <v>171</v>
      </c>
      <c r="AC7" s="4" t="s">
        <v>172</v>
      </c>
      <c r="CN7" s="4" t="str">
        <f>INVOICE!L19</f>
        <v>A00</v>
      </c>
      <c r="CO7" s="4" t="s">
        <v>173</v>
      </c>
      <c r="CV7" s="5" t="s">
        <v>174</v>
      </c>
      <c r="CW7" s="8">
        <f>INVOICE!K19</f>
        <v>0.8</v>
      </c>
      <c r="CX7" s="5" t="s">
        <v>175</v>
      </c>
      <c r="DC7" s="9" t="s">
        <v>176</v>
      </c>
      <c r="DD7" s="9" t="s">
        <v>177</v>
      </c>
      <c r="DE7" s="9" t="str">
        <f>INVOICE!$A$2</f>
        <v>4840SOYO</v>
      </c>
      <c r="DF7" s="9" t="s">
        <v>178</v>
      </c>
      <c r="DG7" s="9" t="s">
        <v>179</v>
      </c>
      <c r="DH7" s="9" t="s">
        <v>180</v>
      </c>
    </row>
    <row r="8" spans="1:112">
      <c r="A8" s="4">
        <f>INVOICE!A20</f>
        <v>7</v>
      </c>
      <c r="H8" s="4">
        <f>INVOICE!C20</f>
        <v>9615900000</v>
      </c>
      <c r="J8" s="4" t="s">
        <v>167</v>
      </c>
      <c r="K8" s="4" t="s">
        <v>168</v>
      </c>
      <c r="L8" s="6" t="str">
        <f>INVOICE!D20</f>
        <v>Headband</v>
      </c>
      <c r="N8" s="4" t="s">
        <v>169</v>
      </c>
      <c r="P8" s="4" t="s">
        <v>170</v>
      </c>
      <c r="R8" s="7">
        <f>INVOICE!F20</f>
        <v>50</v>
      </c>
      <c r="S8" s="6" t="str">
        <f>INVOICE!M20</f>
        <v>GBP</v>
      </c>
      <c r="T8" s="6">
        <f>INVOICE!G20</f>
        <v>0.67</v>
      </c>
      <c r="U8" s="6">
        <f t="shared" si="0"/>
        <v>33.5</v>
      </c>
      <c r="W8" s="6">
        <f>INVOICE!I20</f>
        <v>10.34</v>
      </c>
      <c r="X8" s="6">
        <f>INVOICE!J20</f>
        <v>11</v>
      </c>
      <c r="Y8" s="4">
        <v>6</v>
      </c>
      <c r="Z8" s="4" t="s">
        <v>171</v>
      </c>
      <c r="AC8" s="4" t="s">
        <v>172</v>
      </c>
      <c r="CN8" s="4" t="str">
        <f>INVOICE!L20</f>
        <v>A00</v>
      </c>
      <c r="CO8" s="4" t="s">
        <v>173</v>
      </c>
      <c r="CV8" s="5" t="s">
        <v>174</v>
      </c>
      <c r="CW8" s="8">
        <f>INVOICE!K20</f>
        <v>0.7</v>
      </c>
      <c r="CX8" s="5" t="s">
        <v>175</v>
      </c>
      <c r="DC8" s="9" t="s">
        <v>176</v>
      </c>
      <c r="DD8" s="9" t="s">
        <v>177</v>
      </c>
      <c r="DE8" s="9" t="str">
        <f>INVOICE!$A$2</f>
        <v>4840SOYO</v>
      </c>
      <c r="DF8" s="9" t="s">
        <v>178</v>
      </c>
      <c r="DG8" s="9" t="s">
        <v>179</v>
      </c>
      <c r="DH8" s="9" t="s">
        <v>180</v>
      </c>
    </row>
    <row r="9" spans="1:112">
      <c r="A9" s="4">
        <f>INVOICE!A21</f>
        <v>8</v>
      </c>
      <c r="H9" s="4">
        <f>INVOICE!C21</f>
        <v>3923301000</v>
      </c>
      <c r="J9" s="4" t="s">
        <v>167</v>
      </c>
      <c r="K9" s="4" t="s">
        <v>168</v>
      </c>
      <c r="L9" s="6" t="str">
        <f>INVOICE!D21</f>
        <v>Spray bottle</v>
      </c>
      <c r="N9" s="4" t="s">
        <v>169</v>
      </c>
      <c r="P9" s="4" t="s">
        <v>170</v>
      </c>
      <c r="R9" s="7">
        <f>INVOICE!F21</f>
        <v>100</v>
      </c>
      <c r="S9" s="6" t="str">
        <f>INVOICE!M21</f>
        <v>GBP</v>
      </c>
      <c r="T9" s="6">
        <f>INVOICE!G21</f>
        <v>0.78</v>
      </c>
      <c r="U9" s="6">
        <f t="shared" si="0"/>
        <v>78</v>
      </c>
      <c r="W9" s="6">
        <f>INVOICE!I21</f>
        <v>13.16</v>
      </c>
      <c r="X9" s="6">
        <f>INVOICE!J21</f>
        <v>14</v>
      </c>
      <c r="Y9" s="4">
        <v>6</v>
      </c>
      <c r="Z9" s="4" t="s">
        <v>171</v>
      </c>
      <c r="AC9" s="4" t="s">
        <v>172</v>
      </c>
      <c r="CN9" s="4" t="str">
        <f>INVOICE!L21</f>
        <v>A00</v>
      </c>
      <c r="CO9" s="4" t="s">
        <v>173</v>
      </c>
      <c r="CV9" s="5" t="s">
        <v>174</v>
      </c>
      <c r="CW9" s="8">
        <f>INVOICE!K21</f>
        <v>0.8</v>
      </c>
      <c r="CX9" s="5" t="s">
        <v>175</v>
      </c>
      <c r="DC9" s="9" t="s">
        <v>176</v>
      </c>
      <c r="DD9" s="9" t="s">
        <v>177</v>
      </c>
      <c r="DE9" s="9" t="str">
        <f>INVOICE!$A$2</f>
        <v>4840SOYO</v>
      </c>
      <c r="DF9" s="9" t="s">
        <v>178</v>
      </c>
      <c r="DG9" s="9" t="s">
        <v>179</v>
      </c>
      <c r="DH9" s="9" t="s">
        <v>180</v>
      </c>
    </row>
    <row r="10" spans="1:112">
      <c r="A10" s="4">
        <f>INVOICE!A22</f>
        <v>9</v>
      </c>
      <c r="H10" s="4">
        <f>INVOICE!C22</f>
        <v>8214200000</v>
      </c>
      <c r="J10" s="4" t="s">
        <v>167</v>
      </c>
      <c r="K10" s="4" t="s">
        <v>168</v>
      </c>
      <c r="L10" s="6" t="str">
        <f>INVOICE!D22</f>
        <v>Foot care tools</v>
      </c>
      <c r="N10" s="4" t="s">
        <v>169</v>
      </c>
      <c r="P10" s="4" t="s">
        <v>170</v>
      </c>
      <c r="R10" s="7">
        <f>INVOICE!F22</f>
        <v>100</v>
      </c>
      <c r="S10" s="6" t="str">
        <f>INVOICE!M22</f>
        <v>GBP</v>
      </c>
      <c r="T10" s="6">
        <f>INVOICE!G22</f>
        <v>0.44</v>
      </c>
      <c r="U10" s="6">
        <f t="shared" si="0"/>
        <v>44</v>
      </c>
      <c r="W10" s="6">
        <f>INVOICE!I22</f>
        <v>6.58</v>
      </c>
      <c r="X10" s="6">
        <f>INVOICE!J22</f>
        <v>7</v>
      </c>
      <c r="Y10" s="4">
        <v>6</v>
      </c>
      <c r="Z10" s="4" t="s">
        <v>171</v>
      </c>
      <c r="AC10" s="4" t="s">
        <v>172</v>
      </c>
      <c r="CN10" s="4" t="str">
        <f>INVOICE!L22</f>
        <v>A00</v>
      </c>
      <c r="CO10" s="4" t="s">
        <v>173</v>
      </c>
      <c r="CV10" s="5" t="s">
        <v>174</v>
      </c>
      <c r="CW10" s="8">
        <f>INVOICE!K22</f>
        <v>0.4</v>
      </c>
      <c r="CX10" s="5" t="s">
        <v>175</v>
      </c>
      <c r="DC10" s="9" t="s">
        <v>176</v>
      </c>
      <c r="DD10" s="9" t="s">
        <v>177</v>
      </c>
      <c r="DE10" s="9" t="str">
        <f>INVOICE!$A$2</f>
        <v>4840SOYO</v>
      </c>
      <c r="DF10" s="9" t="s">
        <v>178</v>
      </c>
      <c r="DG10" s="9" t="s">
        <v>179</v>
      </c>
      <c r="DH10" s="9" t="s">
        <v>180</v>
      </c>
    </row>
    <row r="11" spans="1:112">
      <c r="A11" s="4">
        <f>INVOICE!A23</f>
        <v>10</v>
      </c>
      <c r="H11" s="4">
        <f>INVOICE!C23</f>
        <v>7020008000</v>
      </c>
      <c r="J11" s="4" t="s">
        <v>167</v>
      </c>
      <c r="K11" s="4" t="s">
        <v>168</v>
      </c>
      <c r="L11" s="6" t="str">
        <f>INVOICE!D23</f>
        <v>Spray bottle</v>
      </c>
      <c r="N11" s="4" t="s">
        <v>169</v>
      </c>
      <c r="P11" s="4" t="s">
        <v>170</v>
      </c>
      <c r="R11" s="7">
        <f>INVOICE!F23</f>
        <v>50</v>
      </c>
      <c r="S11" s="6" t="str">
        <f>INVOICE!M23</f>
        <v>GBP</v>
      </c>
      <c r="T11" s="6">
        <f>INVOICE!G23</f>
        <v>0.99</v>
      </c>
      <c r="U11" s="6">
        <f t="shared" si="0"/>
        <v>49.5</v>
      </c>
      <c r="W11" s="6">
        <f>INVOICE!I23</f>
        <v>15.04</v>
      </c>
      <c r="X11" s="6">
        <f>INVOICE!J23</f>
        <v>16</v>
      </c>
      <c r="Y11" s="4">
        <v>6</v>
      </c>
      <c r="Z11" s="4" t="s">
        <v>171</v>
      </c>
      <c r="AC11" s="4" t="s">
        <v>172</v>
      </c>
      <c r="CN11" s="4" t="str">
        <f>INVOICE!L23</f>
        <v>A00</v>
      </c>
      <c r="CO11" s="4" t="s">
        <v>173</v>
      </c>
      <c r="CV11" s="5" t="s">
        <v>174</v>
      </c>
      <c r="CW11" s="8">
        <f>INVOICE!K23</f>
        <v>1</v>
      </c>
      <c r="CX11" s="5" t="s">
        <v>175</v>
      </c>
      <c r="DC11" s="9" t="s">
        <v>176</v>
      </c>
      <c r="DD11" s="9" t="s">
        <v>177</v>
      </c>
      <c r="DE11" s="9" t="str">
        <f>INVOICE!$A$2</f>
        <v>4840SOYO</v>
      </c>
      <c r="DF11" s="9" t="s">
        <v>178</v>
      </c>
      <c r="DG11" s="9" t="s">
        <v>179</v>
      </c>
      <c r="DH11" s="9" t="s">
        <v>180</v>
      </c>
    </row>
    <row r="12" spans="1:112">
      <c r="A12" s="4">
        <f>INVOICE!A24</f>
        <v>11</v>
      </c>
      <c r="H12" s="4">
        <f>INVOICE!C24</f>
        <v>3923301000</v>
      </c>
      <c r="J12" s="4" t="s">
        <v>167</v>
      </c>
      <c r="K12" s="4" t="s">
        <v>168</v>
      </c>
      <c r="L12" s="6" t="str">
        <f>INVOICE!D24</f>
        <v>Spray Bottle</v>
      </c>
      <c r="N12" s="4" t="s">
        <v>169</v>
      </c>
      <c r="P12" s="4" t="s">
        <v>170</v>
      </c>
      <c r="R12" s="7">
        <f>INVOICE!F24</f>
        <v>50</v>
      </c>
      <c r="S12" s="6" t="str">
        <f>INVOICE!M24</f>
        <v>GBP</v>
      </c>
      <c r="T12" s="6">
        <f>INVOICE!G24</f>
        <v>0.79</v>
      </c>
      <c r="U12" s="6">
        <f t="shared" si="0"/>
        <v>39.5</v>
      </c>
      <c r="W12" s="6">
        <f>INVOICE!I24</f>
        <v>12.22</v>
      </c>
      <c r="X12" s="6">
        <f>INVOICE!J24</f>
        <v>13</v>
      </c>
      <c r="Y12" s="4">
        <v>6</v>
      </c>
      <c r="Z12" s="4" t="s">
        <v>171</v>
      </c>
      <c r="AC12" s="4" t="s">
        <v>172</v>
      </c>
      <c r="CN12" s="4" t="str">
        <f>INVOICE!L24</f>
        <v>A00</v>
      </c>
      <c r="CO12" s="4" t="s">
        <v>173</v>
      </c>
      <c r="CV12" s="5" t="s">
        <v>174</v>
      </c>
      <c r="CW12" s="8">
        <f>INVOICE!K24</f>
        <v>0.8</v>
      </c>
      <c r="CX12" s="5" t="s">
        <v>175</v>
      </c>
      <c r="DC12" s="9" t="s">
        <v>176</v>
      </c>
      <c r="DD12" s="9" t="s">
        <v>177</v>
      </c>
      <c r="DE12" s="9" t="str">
        <f>INVOICE!$A$2</f>
        <v>4840SOYO</v>
      </c>
      <c r="DF12" s="9" t="s">
        <v>178</v>
      </c>
      <c r="DG12" s="9" t="s">
        <v>179</v>
      </c>
      <c r="DH12" s="9" t="s">
        <v>180</v>
      </c>
    </row>
    <row r="13" spans="1:112">
      <c r="A13" s="4">
        <f>INVOICE!A25</f>
        <v>12</v>
      </c>
      <c r="H13" s="4">
        <f>INVOICE!C25</f>
        <v>8510100000</v>
      </c>
      <c r="J13" s="4" t="s">
        <v>167</v>
      </c>
      <c r="K13" s="4" t="s">
        <v>168</v>
      </c>
      <c r="L13" s="6" t="str">
        <f>INVOICE!D25</f>
        <v>Electric shaver</v>
      </c>
      <c r="N13" s="4" t="s">
        <v>169</v>
      </c>
      <c r="P13" s="4" t="s">
        <v>170</v>
      </c>
      <c r="R13" s="7">
        <f>INVOICE!F25</f>
        <v>50</v>
      </c>
      <c r="S13" s="6" t="str">
        <f>INVOICE!M25</f>
        <v>GBP</v>
      </c>
      <c r="T13" s="6">
        <f>INVOICE!G25</f>
        <v>1.05</v>
      </c>
      <c r="U13" s="6">
        <f t="shared" si="0"/>
        <v>52.5</v>
      </c>
      <c r="W13" s="6">
        <f>INVOICE!I25</f>
        <v>15.98</v>
      </c>
      <c r="X13" s="6">
        <f>INVOICE!J25</f>
        <v>17</v>
      </c>
      <c r="Y13" s="4">
        <v>6</v>
      </c>
      <c r="Z13" s="4" t="s">
        <v>171</v>
      </c>
      <c r="AC13" s="4" t="s">
        <v>172</v>
      </c>
      <c r="CN13" s="4" t="str">
        <f>INVOICE!L25</f>
        <v>A00</v>
      </c>
      <c r="CO13" s="4" t="s">
        <v>173</v>
      </c>
      <c r="CV13" s="5" t="s">
        <v>174</v>
      </c>
      <c r="CW13" s="8">
        <f>INVOICE!K25</f>
        <v>1</v>
      </c>
      <c r="CX13" s="5" t="s">
        <v>175</v>
      </c>
      <c r="DC13" s="9" t="s">
        <v>176</v>
      </c>
      <c r="DD13" s="9" t="s">
        <v>177</v>
      </c>
      <c r="DE13" s="9" t="str">
        <f>INVOICE!$A$2</f>
        <v>4840SOYO</v>
      </c>
      <c r="DF13" s="9" t="s">
        <v>178</v>
      </c>
      <c r="DG13" s="9" t="s">
        <v>179</v>
      </c>
      <c r="DH13" s="9" t="s">
        <v>180</v>
      </c>
    </row>
    <row r="14" spans="1:112">
      <c r="A14" s="4">
        <f>INVOICE!A26</f>
        <v>13</v>
      </c>
      <c r="H14" s="4">
        <f>INVOICE!C26</f>
        <v>7020008000</v>
      </c>
      <c r="J14" s="4" t="s">
        <v>167</v>
      </c>
      <c r="K14" s="4" t="s">
        <v>168</v>
      </c>
      <c r="L14" s="6" t="str">
        <f>INVOICE!D26</f>
        <v>Spray Bottle</v>
      </c>
      <c r="N14" s="4" t="s">
        <v>169</v>
      </c>
      <c r="P14" s="4" t="s">
        <v>170</v>
      </c>
      <c r="R14" s="7">
        <f>INVOICE!F26</f>
        <v>100</v>
      </c>
      <c r="S14" s="6" t="str">
        <f>INVOICE!M26</f>
        <v>GBP</v>
      </c>
      <c r="T14" s="6">
        <f>INVOICE!G26</f>
        <v>0.72</v>
      </c>
      <c r="U14" s="6">
        <f t="shared" si="0"/>
        <v>72</v>
      </c>
      <c r="W14" s="6">
        <f>INVOICE!I26</f>
        <v>11.28</v>
      </c>
      <c r="X14" s="6">
        <f>INVOICE!J26</f>
        <v>12</v>
      </c>
      <c r="Y14" s="4">
        <v>6</v>
      </c>
      <c r="Z14" s="4" t="s">
        <v>171</v>
      </c>
      <c r="AC14" s="4" t="s">
        <v>172</v>
      </c>
      <c r="CN14" s="4" t="str">
        <f>INVOICE!L26</f>
        <v>A00</v>
      </c>
      <c r="CO14" s="4" t="s">
        <v>173</v>
      </c>
      <c r="CV14" s="5" t="s">
        <v>174</v>
      </c>
      <c r="CW14" s="8">
        <f>INVOICE!K26</f>
        <v>0.7</v>
      </c>
      <c r="CX14" s="5" t="s">
        <v>175</v>
      </c>
      <c r="DC14" s="9" t="s">
        <v>176</v>
      </c>
      <c r="DD14" s="9" t="s">
        <v>177</v>
      </c>
      <c r="DE14" s="9" t="str">
        <f>INVOICE!$A$2</f>
        <v>4840SOYO</v>
      </c>
      <c r="DF14" s="9" t="s">
        <v>178</v>
      </c>
      <c r="DG14" s="9" t="s">
        <v>179</v>
      </c>
      <c r="DH14" s="9" t="s">
        <v>180</v>
      </c>
    </row>
    <row r="15" spans="1:112">
      <c r="A15" s="4">
        <f>INVOICE!A27</f>
        <v>14</v>
      </c>
      <c r="H15" s="4">
        <f>INVOICE!C27</f>
        <v>7020008000</v>
      </c>
      <c r="J15" s="4" t="s">
        <v>167</v>
      </c>
      <c r="K15" s="4" t="s">
        <v>168</v>
      </c>
      <c r="L15" s="6" t="str">
        <f>INVOICE!D27</f>
        <v>Spray bottle</v>
      </c>
      <c r="N15" s="4" t="s">
        <v>169</v>
      </c>
      <c r="P15" s="4" t="s">
        <v>170</v>
      </c>
      <c r="R15" s="7">
        <f>INVOICE!F27</f>
        <v>100</v>
      </c>
      <c r="S15" s="6" t="str">
        <f>INVOICE!M27</f>
        <v>GBP</v>
      </c>
      <c r="T15" s="6">
        <f>INVOICE!G27</f>
        <v>1.4</v>
      </c>
      <c r="U15" s="6">
        <f t="shared" si="0"/>
        <v>140</v>
      </c>
      <c r="W15" s="6">
        <f>INVOICE!I27</f>
        <v>22.56</v>
      </c>
      <c r="X15" s="6">
        <f>INVOICE!J27</f>
        <v>24</v>
      </c>
      <c r="Y15" s="4">
        <v>6</v>
      </c>
      <c r="Z15" s="4" t="s">
        <v>171</v>
      </c>
      <c r="AC15" s="4" t="s">
        <v>172</v>
      </c>
      <c r="CN15" s="4" t="str">
        <f>INVOICE!L27</f>
        <v>A00</v>
      </c>
      <c r="CO15" s="4" t="s">
        <v>173</v>
      </c>
      <c r="CV15" s="5" t="s">
        <v>174</v>
      </c>
      <c r="CW15" s="8">
        <f>INVOICE!K27</f>
        <v>1.4</v>
      </c>
      <c r="CX15" s="5" t="s">
        <v>175</v>
      </c>
      <c r="DC15" s="9" t="s">
        <v>176</v>
      </c>
      <c r="DD15" s="9" t="s">
        <v>177</v>
      </c>
      <c r="DE15" s="9" t="str">
        <f>INVOICE!$A$2</f>
        <v>4840SOYO</v>
      </c>
      <c r="DF15" s="9" t="s">
        <v>178</v>
      </c>
      <c r="DG15" s="9" t="s">
        <v>179</v>
      </c>
      <c r="DH15" s="9" t="s">
        <v>180</v>
      </c>
    </row>
    <row r="16" spans="1:112">
      <c r="A16" s="4">
        <f>INVOICE!A28</f>
        <v>15</v>
      </c>
      <c r="H16" s="4">
        <f>INVOICE!C28</f>
        <v>7020008000</v>
      </c>
      <c r="J16" s="4" t="s">
        <v>167</v>
      </c>
      <c r="K16" s="4" t="s">
        <v>168</v>
      </c>
      <c r="L16" s="6" t="str">
        <f>INVOICE!D28</f>
        <v>Spray Bottle</v>
      </c>
      <c r="N16" s="4" t="s">
        <v>169</v>
      </c>
      <c r="P16" s="4" t="s">
        <v>170</v>
      </c>
      <c r="R16" s="7">
        <f>INVOICE!F28</f>
        <v>50</v>
      </c>
      <c r="S16" s="6" t="str">
        <f>INVOICE!M28</f>
        <v>GBP</v>
      </c>
      <c r="T16" s="6">
        <f>INVOICE!G28</f>
        <v>1.06</v>
      </c>
      <c r="U16" s="6">
        <f t="shared" si="0"/>
        <v>53</v>
      </c>
      <c r="W16" s="6">
        <f>INVOICE!I28</f>
        <v>15.98</v>
      </c>
      <c r="X16" s="6">
        <f>INVOICE!J28</f>
        <v>17</v>
      </c>
      <c r="Y16" s="4">
        <v>6</v>
      </c>
      <c r="Z16" s="4" t="s">
        <v>171</v>
      </c>
      <c r="AC16" s="4" t="s">
        <v>172</v>
      </c>
      <c r="CN16" s="4" t="str">
        <f>INVOICE!L28</f>
        <v>A00</v>
      </c>
      <c r="CO16" s="4" t="s">
        <v>173</v>
      </c>
      <c r="CV16" s="5" t="s">
        <v>174</v>
      </c>
      <c r="CW16" s="8">
        <f>INVOICE!K28</f>
        <v>1</v>
      </c>
      <c r="CX16" s="5" t="s">
        <v>175</v>
      </c>
      <c r="DC16" s="9" t="s">
        <v>176</v>
      </c>
      <c r="DD16" s="9" t="s">
        <v>177</v>
      </c>
      <c r="DE16" s="9" t="str">
        <f>INVOICE!$A$2</f>
        <v>4840SOYO</v>
      </c>
      <c r="DF16" s="9" t="s">
        <v>178</v>
      </c>
      <c r="DG16" s="9" t="s">
        <v>179</v>
      </c>
      <c r="DH16" s="9" t="s">
        <v>180</v>
      </c>
    </row>
    <row r="17" spans="1:112">
      <c r="A17" s="4">
        <f>INVOICE!A29</f>
        <v>16</v>
      </c>
      <c r="H17" s="4">
        <f>INVOICE!C29</f>
        <v>9019109000</v>
      </c>
      <c r="J17" s="4" t="s">
        <v>167</v>
      </c>
      <c r="K17" s="4" t="s">
        <v>168</v>
      </c>
      <c r="L17" s="6" t="str">
        <f>INVOICE!D29</f>
        <v>Micro needle kit</v>
      </c>
      <c r="N17" s="4" t="s">
        <v>169</v>
      </c>
      <c r="P17" s="4" t="s">
        <v>170</v>
      </c>
      <c r="R17" s="7">
        <f>INVOICE!F29</f>
        <v>100</v>
      </c>
      <c r="S17" s="6" t="str">
        <f>INVOICE!M29</f>
        <v>GBP</v>
      </c>
      <c r="T17" s="6">
        <f>INVOICE!G29</f>
        <v>0.61</v>
      </c>
      <c r="U17" s="6">
        <f t="shared" si="0"/>
        <v>61</v>
      </c>
      <c r="W17" s="6">
        <f>INVOICE!I29</f>
        <v>9.4</v>
      </c>
      <c r="X17" s="6">
        <f>INVOICE!J29</f>
        <v>10</v>
      </c>
      <c r="Y17" s="4">
        <v>6</v>
      </c>
      <c r="Z17" s="4" t="s">
        <v>171</v>
      </c>
      <c r="AC17" s="4" t="s">
        <v>172</v>
      </c>
      <c r="CN17" s="4" t="str">
        <f>INVOICE!L29</f>
        <v>A00</v>
      </c>
      <c r="CO17" s="4" t="s">
        <v>173</v>
      </c>
      <c r="CV17" s="5" t="s">
        <v>174</v>
      </c>
      <c r="CW17" s="8">
        <f>INVOICE!K29</f>
        <v>0.6</v>
      </c>
      <c r="CX17" s="5" t="s">
        <v>175</v>
      </c>
      <c r="DC17" s="9" t="s">
        <v>176</v>
      </c>
      <c r="DD17" s="9" t="s">
        <v>177</v>
      </c>
      <c r="DE17" s="9" t="str">
        <f>INVOICE!$A$2</f>
        <v>4840SOYO</v>
      </c>
      <c r="DF17" s="9" t="s">
        <v>178</v>
      </c>
      <c r="DG17" s="9" t="s">
        <v>179</v>
      </c>
      <c r="DH17" s="9" t="s">
        <v>180</v>
      </c>
    </row>
    <row r="18" spans="1:112">
      <c r="A18" s="4">
        <f>INVOICE!A30</f>
        <v>17</v>
      </c>
      <c r="H18" s="4">
        <f>INVOICE!C30</f>
        <v>9019109000</v>
      </c>
      <c r="J18" s="4" t="s">
        <v>167</v>
      </c>
      <c r="K18" s="4" t="s">
        <v>168</v>
      </c>
      <c r="L18" s="6" t="str">
        <f>INVOICE!D30</f>
        <v>Micro Needle Roller</v>
      </c>
      <c r="N18" s="4" t="s">
        <v>169</v>
      </c>
      <c r="P18" s="4" t="s">
        <v>170</v>
      </c>
      <c r="R18" s="7">
        <f>INVOICE!F30</f>
        <v>50</v>
      </c>
      <c r="S18" s="6" t="str">
        <f>INVOICE!M30</f>
        <v>GBP</v>
      </c>
      <c r="T18" s="6">
        <f>INVOICE!G30</f>
        <v>0.12</v>
      </c>
      <c r="U18" s="6">
        <f t="shared" si="0"/>
        <v>6</v>
      </c>
      <c r="W18" s="6">
        <f>INVOICE!I30</f>
        <v>1.88</v>
      </c>
      <c r="X18" s="6">
        <f>INVOICE!J30</f>
        <v>2</v>
      </c>
      <c r="Y18" s="4">
        <v>6</v>
      </c>
      <c r="Z18" s="4" t="s">
        <v>171</v>
      </c>
      <c r="AC18" s="4" t="s">
        <v>172</v>
      </c>
      <c r="CN18" s="4" t="str">
        <f>INVOICE!L30</f>
        <v>A00</v>
      </c>
      <c r="CO18" s="4" t="s">
        <v>173</v>
      </c>
      <c r="CV18" s="5" t="s">
        <v>174</v>
      </c>
      <c r="CW18" s="8">
        <f>INVOICE!K30</f>
        <v>0.1</v>
      </c>
      <c r="CX18" s="5" t="s">
        <v>175</v>
      </c>
      <c r="DC18" s="9" t="s">
        <v>176</v>
      </c>
      <c r="DD18" s="9" t="s">
        <v>177</v>
      </c>
      <c r="DE18" s="9" t="str">
        <f>INVOICE!$A$2</f>
        <v>4840SOYO</v>
      </c>
      <c r="DF18" s="9" t="s">
        <v>178</v>
      </c>
      <c r="DG18" s="9" t="s">
        <v>179</v>
      </c>
      <c r="DH18" s="9" t="s">
        <v>180</v>
      </c>
    </row>
    <row r="19" spans="1:112">
      <c r="A19" s="4">
        <f>INVOICE!A31</f>
        <v>18</v>
      </c>
      <c r="H19" s="4">
        <f>INVOICE!C31</f>
        <v>8213000000</v>
      </c>
      <c r="J19" s="4" t="s">
        <v>167</v>
      </c>
      <c r="K19" s="4" t="s">
        <v>168</v>
      </c>
      <c r="L19" s="6" t="str">
        <f>INVOICE!D31</f>
        <v>barber scissors</v>
      </c>
      <c r="N19" s="4" t="s">
        <v>169</v>
      </c>
      <c r="P19" s="4" t="s">
        <v>170</v>
      </c>
      <c r="R19" s="7">
        <f>INVOICE!F31</f>
        <v>50</v>
      </c>
      <c r="S19" s="6" t="str">
        <f>INVOICE!M31</f>
        <v>GBP</v>
      </c>
      <c r="T19" s="6">
        <f>INVOICE!G31</f>
        <v>0.31</v>
      </c>
      <c r="U19" s="6">
        <f t="shared" si="0"/>
        <v>15.5</v>
      </c>
      <c r="W19" s="6">
        <f>INVOICE!I31</f>
        <v>4.7</v>
      </c>
      <c r="X19" s="6">
        <f>INVOICE!J31</f>
        <v>5</v>
      </c>
      <c r="Y19" s="4">
        <v>6</v>
      </c>
      <c r="Z19" s="4" t="s">
        <v>171</v>
      </c>
      <c r="AC19" s="4" t="s">
        <v>172</v>
      </c>
      <c r="CN19" s="4" t="str">
        <f>INVOICE!L31</f>
        <v>A00</v>
      </c>
      <c r="CO19" s="4" t="s">
        <v>173</v>
      </c>
      <c r="CV19" s="5" t="s">
        <v>174</v>
      </c>
      <c r="CW19" s="8">
        <f>INVOICE!K31</f>
        <v>0.3</v>
      </c>
      <c r="CX19" s="5" t="s">
        <v>175</v>
      </c>
      <c r="DC19" s="9" t="s">
        <v>176</v>
      </c>
      <c r="DD19" s="9" t="s">
        <v>177</v>
      </c>
      <c r="DE19" s="9" t="str">
        <f>INVOICE!$A$2</f>
        <v>4840SOYO</v>
      </c>
      <c r="DF19" s="9" t="s">
        <v>178</v>
      </c>
      <c r="DG19" s="9" t="s">
        <v>179</v>
      </c>
      <c r="DH19" s="9" t="s">
        <v>180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82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32</v>
      </c>
      <c r="N1" s="1" t="s">
        <v>192</v>
      </c>
    </row>
    <row r="2" spans="3:8">
      <c r="C2" s="2"/>
      <c r="H2" t="s">
        <v>193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