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D4E766BC-DE44-4EDD-8801-AA4398DEF3DC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<sst xmlns="http://schemas.openxmlformats.org/spreadsheetml/2006/main" count="173" uniqueCount="164">
  <si>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</si>
  <si>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7810SOQL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</si>
  <si>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</si>
  <si>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</si>
  <si>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</si>
  <si>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</si>
  <si>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</si>
  <si>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</si>
  <si>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</si>
  <si>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</si>
  <si>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</si>
  <si>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</si>
  <si>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</si>
  <si>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</si>
  <si>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GB469201585</t>
  </si>
  <si>
    <t>EORI</t>
  </si>
  <si>
    <t>GB469201585000</t>
  </si>
  <si>
    <t>SHENZHENSHIYUKEDIANZIYOUXIANGONGSI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</si>
  <si>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</si>
  <si>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</si>
  <si>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</si>
  <si>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</si>
  <si>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</si>
  <si>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</si>
  <si>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</si>
  <si>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</si>
  <si>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</si>
  <si>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</si>
  <si>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</si>
  <si>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</si>
  <si>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</si>
  <si>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</si>
  <si>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</si>
  <si>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</si>
  <si>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</si>
  <si>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</si>
  <si>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</si>
  <si>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</si>
  <si>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</si>
  <si>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portable monitor</t>
  </si>
  <si>
    <t>Plastic /plastic</t>
  </si>
  <si>
    <t>A00</t>
  </si>
  <si>
    <t>USD</t>
  </si>
  <si>
    <t>便携显示器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</si>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</sst>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Geneva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2" fillId="5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8" fontId="23" fillId="0" borderId="0">
      <alignment vertical="center"/>
    </xf>
    <xf numFmtId="0" fontId="27" fillId="0" borderId="0"/>
    <xf numFmtId="178" fontId="24" fillId="0" borderId="0">
      <alignment vertical="center"/>
    </xf>
    <xf numFmtId="0" fontId="21" fillId="0" borderId="0">
      <alignment vertical="center"/>
    </xf>
    <xf numFmtId="178" fontId="25" fillId="0" borderId="0">
      <alignment vertical="center"/>
    </xf>
    <xf numFmtId="178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6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9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9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1" xr:uid="{00000000-0005-0000-0000-000031000000}"/>
    <cellStyle name="==== MS-DOS 6 Setup Modification - Begin ========_x000d__x000a_[AddOns]_x000d__x000a_" xfId="2" xr:uid="{00000000-0005-0000-0000-000032000000}"/>
    <cellStyle name="20% - Énfasis3" xfId="3" xr:uid="{00000000-0005-0000-0000-000033000000}"/>
    <cellStyle name="Comma [0] 2" xfId="4" xr:uid="{00000000-0005-0000-0000-000034000000}"/>
    <cellStyle name="Normal 2 2" xfId="5" xr:uid="{00000000-0005-0000-0000-000035000000}"/>
    <cellStyle name="Normal 5" xfId="6" xr:uid="{00000000-0005-0000-0000-000036000000}"/>
    <cellStyle name="Normal 7" xfId="7" xr:uid="{00000000-0005-0000-0000-000037000000}"/>
    <cellStyle name="常规" xfId="0" builtinId="0"/>
    <cellStyle name="常规 13" xfId="8" xr:uid="{00000000-0005-0000-0000-000038000000}"/>
    <cellStyle name="常规 2" xfId="9" xr:uid="{00000000-0005-0000-0000-000039000000}"/>
    <cellStyle name="常规 6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K15" sqref="K15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</row>
    <row r="14" spans="1:18" s="9" customFormat="1" ht="24" customHeight="1">
      <c r="A14" s="24">
        <v>1</v>
      </c>
      <c r="B14" s="24" t="s">
        <v>38</v>
      </c>
      <c r="C14" s="25">
        <v>8524990000</v>
      </c>
      <c r="D14" s="26" t="s">
        <v>39</v>
      </c>
      <c r="E14" s="26" t="s">
        <v>40</v>
      </c>
      <c r="F14" s="26">
        <v>300</v>
      </c>
      <c r="G14" s="27">
        <v>71.19</v>
      </c>
      <c r="H14" s="27">
        <f>F14*G14</f>
        <v>21357</v>
      </c>
      <c r="I14" s="25">
        <f>J14-K14*2</f>
        <v>531</v>
      </c>
      <c r="J14" s="25">
        <v>651</v>
      </c>
      <c r="K14" s="25">
        <v>60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8"/>
    </row>
    <row r="15" spans="1:18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8"/>
    </row>
    <row r="16" spans="1:18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21357</v>
      </c>
      <c r="I16" s="27"/>
      <c r="J16" s="27">
        <f>SUM(J14:J15)</f>
        <v>651</v>
      </c>
      <c r="K16" s="44"/>
      <c r="L16" s="44"/>
      <c r="M16" s="44"/>
      <c r="N16" s="45"/>
      <c r="O16" s="17"/>
      <c r="P16" s="17"/>
      <c r="Q16" s="17"/>
      <c r="R16" s="8"/>
    </row>
    <row r="17" spans="1:18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8"/>
    </row>
    <row r="18" spans="1:18" s="9" customFormat="1" ht="24" customHeight="1">
      <c r="O18" s="17"/>
      <c r="P18" s="17"/>
      <c r="Q18" s="17"/>
      <c r="R18" s="8"/>
    </row>
    <row r="19" spans="1:18" s="9" customFormat="1" ht="24" customHeight="1">
      <c r="R19" s="8"/>
    </row>
    <row r="20" spans="1:18" s="9" customFormat="1" ht="24" customHeight="1"/>
    <row r="21" spans="1:18" s="9" customFormat="1" ht="24" customHeight="1"/>
    <row r="22" spans="1:18" s="9" customFormat="1" ht="24" customHeight="1"/>
    <row r="23" spans="1:18" s="9" customFormat="1" ht="24" customHeight="1"/>
    <row r="24" spans="1:18" s="9" customFormat="1" ht="24" customHeight="1"/>
    <row r="25" spans="1:18" s="9" customFormat="1" ht="24" customHeight="1"/>
    <row r="26" spans="1:18" s="9" customFormat="1" ht="24" customHeight="1"/>
    <row r="27" spans="1:18" s="9" customFormat="1" ht="24" customHeight="1"/>
    <row r="28" spans="1:18" s="10" customFormat="1" ht="24" customHeight="1"/>
    <row r="29" spans="1:18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H10" sqref="H10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8524990000</v>
      </c>
      <c r="J2" s="3" t="s">
        <v>137</v>
      </c>
      <c r="K2" s="3" t="s">
        <v>138</v>
      </c>
      <c r="L2" s="4" t="str">
        <f>INVOICE!D14</f>
        <v>portable monitor</v>
      </c>
      <c r="N2" s="3" t="s">
        <v>139</v>
      </c>
      <c r="P2" s="3" t="s">
        <v>140</v>
      </c>
      <c r="R2" s="5">
        <f>INVOICE!F14</f>
        <v>300</v>
      </c>
      <c r="S2" s="4" t="str">
        <f>INVOICE!M14</f>
        <v>USD</v>
      </c>
      <c r="T2" s="4">
        <f>INVOICE!G14</f>
        <v>71.19</v>
      </c>
      <c r="U2" s="4">
        <f>R2*T2</f>
        <v>21357</v>
      </c>
      <c r="W2" s="4">
        <f>INVOICE!I14</f>
        <v>531</v>
      </c>
      <c r="X2" s="4">
        <f>INVOICE!J14</f>
        <v>651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60</v>
      </c>
      <c r="CX2" t="s">
        <v>145</v>
      </c>
      <c r="DC2" t="s">
        <v>146</v>
      </c>
      <c r="DD2" t="s">
        <v>147</v>
      </c>
      <c r="DE2" t="str">
        <f>INVOICE!$A$2</f>
        <v>7810SOQL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