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3560B1EC-EDDF-4A5F-AC6D-D933396E6B23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I15" i="3"/>
  <c r="I16" i="3"/>
  <c r="W4" i="2" s="1"/>
  <c r="I17" i="3"/>
  <c r="W5" i="2" s="1"/>
  <c r="I18" i="3"/>
  <c r="I19" i="3"/>
  <c r="I20" i="3"/>
  <c r="I21" i="3"/>
  <c r="W9" i="2" s="1"/>
  <c r="I22" i="3"/>
  <c r="W10" i="2" s="1"/>
  <c r="I23" i="3"/>
  <c r="I24" i="3"/>
  <c r="W12" i="2" s="1"/>
  <c r="I14" i="3"/>
  <c r="W2" i="2" s="1"/>
  <c r="K26" i="3"/>
  <c r="DE12" i="2"/>
  <c r="CW12" i="2"/>
  <c r="CN12" i="2"/>
  <c r="X12" i="2"/>
  <c r="U12" i="2"/>
  <c r="T12" i="2"/>
  <c r="S12" i="2"/>
  <c r="R12" i="2"/>
  <c r="L12" i="2"/>
  <c r="H12" i="2"/>
  <c r="A12" i="2"/>
  <c r="DE11" i="2"/>
  <c r="CW11" i="2"/>
  <c r="CN11" i="2"/>
  <c r="X11" i="2"/>
  <c r="W11" i="2"/>
  <c r="U11" i="2"/>
  <c r="T11" i="2"/>
  <c r="S11" i="2"/>
  <c r="R11" i="2"/>
  <c r="L11" i="2"/>
  <c r="H11" i="2"/>
  <c r="A11" i="2"/>
  <c r="DE10" i="2"/>
  <c r="CW10" i="2"/>
  <c r="CN10" i="2"/>
  <c r="X10" i="2"/>
  <c r="U10" i="2"/>
  <c r="T10" i="2"/>
  <c r="S10" i="2"/>
  <c r="R10" i="2"/>
  <c r="L10" i="2"/>
  <c r="H10" i="2"/>
  <c r="A10" i="2"/>
  <c r="DE9" i="2"/>
  <c r="CW9" i="2"/>
  <c r="CN9" i="2"/>
  <c r="X9" i="2"/>
  <c r="U9" i="2"/>
  <c r="T9" i="2"/>
  <c r="S9" i="2"/>
  <c r="R9" i="2"/>
  <c r="L9" i="2"/>
  <c r="H9" i="2"/>
  <c r="A9" i="2"/>
  <c r="DE8" i="2"/>
  <c r="CW8" i="2"/>
  <c r="CN8" i="2"/>
  <c r="X8" i="2"/>
  <c r="W8" i="2"/>
  <c r="U8" i="2"/>
  <c r="T8" i="2"/>
  <c r="S8" i="2"/>
  <c r="R8" i="2"/>
  <c r="L8" i="2"/>
  <c r="H8" i="2"/>
  <c r="A8" i="2"/>
  <c r="DE7" i="2"/>
  <c r="CW7" i="2"/>
  <c r="CN7" i="2"/>
  <c r="X7" i="2"/>
  <c r="W7" i="2"/>
  <c r="U7" i="2"/>
  <c r="T7" i="2"/>
  <c r="S7" i="2"/>
  <c r="R7" i="2"/>
  <c r="L7" i="2"/>
  <c r="H7" i="2"/>
  <c r="A7" i="2"/>
  <c r="DE6" i="2"/>
  <c r="CW6" i="2"/>
  <c r="CN6" i="2"/>
  <c r="X6" i="2"/>
  <c r="W6" i="2"/>
  <c r="U6" i="2"/>
  <c r="T6" i="2"/>
  <c r="S6" i="2"/>
  <c r="R6" i="2"/>
  <c r="L6" i="2"/>
  <c r="H6" i="2"/>
  <c r="A6" i="2"/>
  <c r="DE5" i="2"/>
  <c r="CW5" i="2"/>
  <c r="CN5" i="2"/>
  <c r="X5" i="2"/>
  <c r="U5" i="2"/>
  <c r="T5" i="2"/>
  <c r="S5" i="2"/>
  <c r="R5" i="2"/>
  <c r="L5" i="2"/>
  <c r="H5" i="2"/>
  <c r="A5" i="2"/>
  <c r="DE4" i="2"/>
  <c r="CW4" i="2"/>
  <c r="CN4" i="2"/>
  <c r="X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26" i="3"/>
  <c r="H26" i="3"/>
  <c r="H24" i="3"/>
  <c r="H23" i="3"/>
  <c r="H22" i="3"/>
  <c r="H21" i="3"/>
  <c r="H20" i="3"/>
  <c r="H19" i="3"/>
  <c r="H18" i="3"/>
  <c r="H17" i="3"/>
  <c r="H16" i="3"/>
  <c r="H15" i="3"/>
  <c r="H14" i="3"/>
</calcChain>
</file>

<file path=xl/sharedStrings.xml><?xml version="1.0" encoding="utf-8"?>
<sst xmlns="http://schemas.openxmlformats.org/spreadsheetml/2006/main" count="373" uniqueCount="179">
  <si>
    <t xml:space="preserve">clearance instruction </t>
  </si>
  <si>
    <t>7810SOYA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</si>
  <si>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</si>
  <si>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</si>
  <si>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</si>
  <si>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</si>
  <si>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</si>
  <si>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</si>
  <si>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</si>
  <si>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</si>
  <si>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</si>
  <si>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</si>
  <si>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</si>
  <si>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</si>
  <si>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GB398426839</t>
  </si>
  <si>
    <t>EORI</t>
  </si>
  <si>
    <t>GB398426839000</t>
  </si>
  <si>
    <t>SHEN ZHEN SHI BANG WEI NI SHI YE YOU XIAN GONG 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</si>
  <si>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</si>
  <si>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</si>
  <si>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</si>
  <si>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</si>
  <si>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</si>
  <si>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</si>
  <si>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</si>
  <si>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</si>
  <si>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</si>
  <si>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</si>
  <si>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</si>
  <si>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</si>
  <si>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</si>
  <si>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</si>
  <si>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</si>
  <si>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</si>
  <si>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</si>
  <si>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</si>
  <si>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</si>
  <si>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</si>
  <si>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</si>
  <si>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Makeup bag</t>
  </si>
  <si>
    <t>corduroy</t>
  </si>
  <si>
    <t>A00</t>
  </si>
  <si>
    <t>GBP</t>
  </si>
  <si>
    <t>化妆包</t>
  </si>
  <si>
    <t>Crossbody bag</t>
  </si>
  <si>
    <t>canvas</t>
  </si>
  <si>
    <t>斜挎包</t>
  </si>
  <si>
    <t>Shoulder bag</t>
  </si>
  <si>
    <t>dacron</t>
  </si>
  <si>
    <t>单肩包</t>
  </si>
  <si>
    <t>nylon</t>
  </si>
  <si>
    <t>Nylon and polyester fiber</t>
  </si>
  <si>
    <t>Makeup Bag</t>
  </si>
  <si>
    <t>flax</t>
  </si>
  <si>
    <t>PVC + PU</t>
  </si>
  <si>
    <t>guitar straps</t>
  </si>
  <si>
    <t>Nylon+leather</t>
  </si>
  <si>
    <t>吉他背带</t>
  </si>
  <si>
    <t>EVA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</si>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</sst>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9"/>
  <sheetViews>
    <sheetView showGridLines="0" tabSelected="1" topLeftCell="A4" zoomScale="90" zoomScaleNormal="90" workbookViewId="0">
      <selection activeCell="L26" sqref="L2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20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20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20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20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20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20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20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20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20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20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20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20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20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  <c r="S13" s="17"/>
      <c r="T13" s="17"/>
    </row>
    <row r="14" spans="1:20" s="9" customFormat="1" ht="24" customHeight="1">
      <c r="A14" s="24">
        <v>1</v>
      </c>
      <c r="B14" s="24" t="s">
        <v>38</v>
      </c>
      <c r="C14" s="25">
        <v>4202390090</v>
      </c>
      <c r="D14" s="26" t="s">
        <v>39</v>
      </c>
      <c r="E14" s="26" t="s">
        <v>40</v>
      </c>
      <c r="F14" s="26">
        <v>50</v>
      </c>
      <c r="G14" s="27">
        <v>0.85</v>
      </c>
      <c r="H14" s="27">
        <f t="shared" ref="H14:H24" si="0">F14*G14</f>
        <v>42.5</v>
      </c>
      <c r="I14" s="25">
        <f>J14-K14*2</f>
        <v>8</v>
      </c>
      <c r="J14" s="25">
        <v>9</v>
      </c>
      <c r="K14" s="25">
        <v>0.5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  <c r="S14" s="17"/>
      <c r="T14" s="17"/>
    </row>
    <row r="15" spans="1:20" s="9" customFormat="1" ht="24" customHeight="1">
      <c r="A15" s="24">
        <v>2</v>
      </c>
      <c r="B15" s="24" t="s">
        <v>38</v>
      </c>
      <c r="C15" s="25">
        <v>4202290000</v>
      </c>
      <c r="D15" s="26" t="s">
        <v>44</v>
      </c>
      <c r="E15" s="26" t="s">
        <v>45</v>
      </c>
      <c r="F15" s="26">
        <v>30</v>
      </c>
      <c r="G15" s="27">
        <v>1.67</v>
      </c>
      <c r="H15" s="27">
        <f t="shared" si="0"/>
        <v>50.1</v>
      </c>
      <c r="I15" s="25">
        <f t="shared" ref="I15:I24" si="1">J15-K15*2</f>
        <v>4.4000000000000004</v>
      </c>
      <c r="J15" s="25">
        <v>5</v>
      </c>
      <c r="K15" s="25">
        <v>0.3</v>
      </c>
      <c r="L15" s="25" t="s">
        <v>41</v>
      </c>
      <c r="M15" s="25" t="s">
        <v>42</v>
      </c>
      <c r="N15" s="24" t="s">
        <v>46</v>
      </c>
      <c r="O15" s="17"/>
      <c r="P15" s="17"/>
      <c r="Q15" s="17"/>
      <c r="R15" s="17"/>
      <c r="S15" s="17"/>
      <c r="T15" s="17"/>
    </row>
    <row r="16" spans="1:20" s="9" customFormat="1" ht="24" customHeight="1">
      <c r="A16" s="24">
        <v>3</v>
      </c>
      <c r="B16" s="24" t="s">
        <v>38</v>
      </c>
      <c r="C16" s="25">
        <v>4202290000</v>
      </c>
      <c r="D16" s="26" t="s">
        <v>47</v>
      </c>
      <c r="E16" s="26" t="s">
        <v>48</v>
      </c>
      <c r="F16" s="26">
        <v>100</v>
      </c>
      <c r="G16" s="27">
        <v>0.88</v>
      </c>
      <c r="H16" s="27">
        <f t="shared" si="0"/>
        <v>88</v>
      </c>
      <c r="I16" s="25">
        <f t="shared" si="1"/>
        <v>15</v>
      </c>
      <c r="J16" s="25">
        <v>17</v>
      </c>
      <c r="K16" s="25">
        <v>1</v>
      </c>
      <c r="L16" s="25" t="s">
        <v>41</v>
      </c>
      <c r="M16" s="25" t="s">
        <v>42</v>
      </c>
      <c r="N16" s="24" t="s">
        <v>49</v>
      </c>
      <c r="O16" s="17"/>
      <c r="P16" s="17"/>
      <c r="Q16" s="17"/>
      <c r="R16" s="17"/>
      <c r="S16" s="17"/>
      <c r="T16" s="17"/>
    </row>
    <row r="17" spans="1:20" s="9" customFormat="1" ht="24" customHeight="1">
      <c r="A17" s="24">
        <v>4</v>
      </c>
      <c r="B17" s="24" t="s">
        <v>38</v>
      </c>
      <c r="C17" s="25">
        <v>4202290000</v>
      </c>
      <c r="D17" s="26" t="s">
        <v>44</v>
      </c>
      <c r="E17" s="26" t="s">
        <v>50</v>
      </c>
      <c r="F17" s="26">
        <v>150</v>
      </c>
      <c r="G17" s="27">
        <v>1.9</v>
      </c>
      <c r="H17" s="27">
        <f t="shared" si="0"/>
        <v>285</v>
      </c>
      <c r="I17" s="25">
        <f t="shared" si="1"/>
        <v>22.8</v>
      </c>
      <c r="J17" s="25">
        <v>26</v>
      </c>
      <c r="K17" s="25">
        <v>1.6</v>
      </c>
      <c r="L17" s="25" t="s">
        <v>41</v>
      </c>
      <c r="M17" s="25" t="s">
        <v>42</v>
      </c>
      <c r="N17" s="24" t="s">
        <v>46</v>
      </c>
      <c r="O17" s="17"/>
      <c r="P17" s="17"/>
      <c r="Q17" s="17"/>
      <c r="R17" s="17"/>
      <c r="S17" s="17"/>
      <c r="T17" s="17"/>
    </row>
    <row r="18" spans="1:20" s="9" customFormat="1" ht="24" customHeight="1">
      <c r="A18" s="24">
        <v>5</v>
      </c>
      <c r="B18" s="24" t="s">
        <v>38</v>
      </c>
      <c r="C18" s="25">
        <v>4202290000</v>
      </c>
      <c r="D18" s="26" t="s">
        <v>47</v>
      </c>
      <c r="E18" s="26" t="s">
        <v>40</v>
      </c>
      <c r="F18" s="26">
        <v>30</v>
      </c>
      <c r="G18" s="27">
        <v>1.3</v>
      </c>
      <c r="H18" s="27">
        <f t="shared" si="0"/>
        <v>39</v>
      </c>
      <c r="I18" s="25">
        <f t="shared" si="1"/>
        <v>4.4000000000000004</v>
      </c>
      <c r="J18" s="25">
        <v>5</v>
      </c>
      <c r="K18" s="25">
        <v>0.3</v>
      </c>
      <c r="L18" s="25" t="s">
        <v>41</v>
      </c>
      <c r="M18" s="25" t="s">
        <v>42</v>
      </c>
      <c r="N18" s="24" t="s">
        <v>49</v>
      </c>
      <c r="O18" s="17"/>
      <c r="P18" s="17"/>
      <c r="Q18" s="17"/>
      <c r="R18" s="17"/>
      <c r="S18" s="17"/>
      <c r="T18" s="17"/>
    </row>
    <row r="19" spans="1:20" s="9" customFormat="1" ht="24" customHeight="1">
      <c r="A19" s="24">
        <v>6</v>
      </c>
      <c r="B19" s="24" t="s">
        <v>38</v>
      </c>
      <c r="C19" s="25">
        <v>4202290000</v>
      </c>
      <c r="D19" s="26" t="s">
        <v>44</v>
      </c>
      <c r="E19" s="26" t="s">
        <v>51</v>
      </c>
      <c r="F19" s="26">
        <v>50</v>
      </c>
      <c r="G19" s="27">
        <v>1</v>
      </c>
      <c r="H19" s="27">
        <f t="shared" si="0"/>
        <v>50</v>
      </c>
      <c r="I19" s="25">
        <f t="shared" si="1"/>
        <v>8</v>
      </c>
      <c r="J19" s="25">
        <v>9</v>
      </c>
      <c r="K19" s="25">
        <v>0.5</v>
      </c>
      <c r="L19" s="25" t="s">
        <v>41</v>
      </c>
      <c r="M19" s="25" t="s">
        <v>42</v>
      </c>
      <c r="N19" s="24" t="s">
        <v>46</v>
      </c>
      <c r="O19" s="17"/>
      <c r="P19" s="17"/>
      <c r="Q19" s="17"/>
      <c r="R19" s="17"/>
      <c r="S19" s="17"/>
      <c r="T19" s="17"/>
    </row>
    <row r="20" spans="1:20" s="9" customFormat="1" ht="24" customHeight="1">
      <c r="A20" s="24">
        <v>7</v>
      </c>
      <c r="B20" s="24" t="s">
        <v>38</v>
      </c>
      <c r="C20" s="25">
        <v>4202390090</v>
      </c>
      <c r="D20" s="26" t="s">
        <v>52</v>
      </c>
      <c r="E20" s="26" t="s">
        <v>53</v>
      </c>
      <c r="F20" s="26">
        <v>100</v>
      </c>
      <c r="G20" s="27">
        <v>2</v>
      </c>
      <c r="H20" s="27">
        <f t="shared" si="0"/>
        <v>200</v>
      </c>
      <c r="I20" s="25">
        <f t="shared" si="1"/>
        <v>15</v>
      </c>
      <c r="J20" s="25">
        <v>17</v>
      </c>
      <c r="K20" s="25">
        <v>1</v>
      </c>
      <c r="L20" s="25" t="s">
        <v>41</v>
      </c>
      <c r="M20" s="25" t="s">
        <v>42</v>
      </c>
      <c r="N20" s="24" t="s">
        <v>43</v>
      </c>
      <c r="O20" s="17"/>
      <c r="P20" s="17"/>
      <c r="Q20" s="17"/>
      <c r="R20" s="17"/>
      <c r="S20" s="17"/>
      <c r="T20" s="17"/>
    </row>
    <row r="21" spans="1:20" s="9" customFormat="1" ht="24" customHeight="1">
      <c r="A21" s="24">
        <v>8</v>
      </c>
      <c r="B21" s="24" t="s">
        <v>38</v>
      </c>
      <c r="C21" s="25">
        <v>4202990090</v>
      </c>
      <c r="D21" s="26" t="s">
        <v>39</v>
      </c>
      <c r="E21" s="26" t="s">
        <v>54</v>
      </c>
      <c r="F21" s="26">
        <v>20</v>
      </c>
      <c r="G21" s="27">
        <v>1.1200000000000001</v>
      </c>
      <c r="H21" s="27">
        <f t="shared" si="0"/>
        <v>22.4</v>
      </c>
      <c r="I21" s="25">
        <f t="shared" si="1"/>
        <v>2.6</v>
      </c>
      <c r="J21" s="25">
        <v>3</v>
      </c>
      <c r="K21" s="25">
        <v>0.2</v>
      </c>
      <c r="L21" s="25" t="s">
        <v>41</v>
      </c>
      <c r="M21" s="25" t="s">
        <v>42</v>
      </c>
      <c r="N21" s="24" t="s">
        <v>43</v>
      </c>
    </row>
    <row r="22" spans="1:20" s="9" customFormat="1" ht="24" customHeight="1">
      <c r="A22" s="24">
        <v>9</v>
      </c>
      <c r="B22" s="24" t="s">
        <v>38</v>
      </c>
      <c r="C22" s="25">
        <v>4205009000</v>
      </c>
      <c r="D22" s="26" t="s">
        <v>55</v>
      </c>
      <c r="E22" s="26" t="s">
        <v>56</v>
      </c>
      <c r="F22" s="26">
        <v>100</v>
      </c>
      <c r="G22" s="27">
        <v>0.84</v>
      </c>
      <c r="H22" s="27">
        <f t="shared" si="0"/>
        <v>84</v>
      </c>
      <c r="I22" s="25">
        <f t="shared" si="1"/>
        <v>15</v>
      </c>
      <c r="J22" s="25">
        <v>17</v>
      </c>
      <c r="K22" s="25">
        <v>1</v>
      </c>
      <c r="L22" s="25" t="s">
        <v>41</v>
      </c>
      <c r="M22" s="25" t="s">
        <v>42</v>
      </c>
      <c r="N22" s="24" t="s">
        <v>57</v>
      </c>
    </row>
    <row r="23" spans="1:20" s="9" customFormat="1" ht="24" customHeight="1">
      <c r="A23" s="24">
        <v>10</v>
      </c>
      <c r="B23" s="24" t="s">
        <v>38</v>
      </c>
      <c r="C23" s="25">
        <v>4202990090</v>
      </c>
      <c r="D23" s="26" t="s">
        <v>52</v>
      </c>
      <c r="E23" s="26" t="s">
        <v>54</v>
      </c>
      <c r="F23" s="26">
        <v>30</v>
      </c>
      <c r="G23" s="27">
        <v>0.56000000000000005</v>
      </c>
      <c r="H23" s="27">
        <f t="shared" si="0"/>
        <v>16.8</v>
      </c>
      <c r="I23" s="25">
        <f t="shared" si="1"/>
        <v>4.4000000000000004</v>
      </c>
      <c r="J23" s="25">
        <v>5</v>
      </c>
      <c r="K23" s="25">
        <v>0.3</v>
      </c>
      <c r="L23" s="25" t="s">
        <v>41</v>
      </c>
      <c r="M23" s="25" t="s">
        <v>42</v>
      </c>
      <c r="N23" s="24" t="s">
        <v>43</v>
      </c>
    </row>
    <row r="24" spans="1:20" s="9" customFormat="1" ht="24" customHeight="1">
      <c r="A24" s="24">
        <v>11</v>
      </c>
      <c r="B24" s="24" t="s">
        <v>38</v>
      </c>
      <c r="C24" s="25">
        <v>4202990090</v>
      </c>
      <c r="D24" s="26" t="s">
        <v>39</v>
      </c>
      <c r="E24" s="26" t="s">
        <v>58</v>
      </c>
      <c r="F24" s="26">
        <v>100</v>
      </c>
      <c r="G24" s="27">
        <v>0.28000000000000003</v>
      </c>
      <c r="H24" s="27">
        <f t="shared" si="0"/>
        <v>28</v>
      </c>
      <c r="I24" s="25">
        <f t="shared" si="1"/>
        <v>16.399999999999999</v>
      </c>
      <c r="J24" s="25">
        <v>19</v>
      </c>
      <c r="K24" s="25">
        <v>1.3</v>
      </c>
      <c r="L24" s="25" t="s">
        <v>41</v>
      </c>
      <c r="M24" s="25" t="s">
        <v>42</v>
      </c>
      <c r="N24" s="24" t="s">
        <v>43</v>
      </c>
    </row>
    <row r="25" spans="1:20" s="9" customFormat="1" ht="24" customHeight="1">
      <c r="A25" s="24"/>
      <c r="B25" s="24"/>
      <c r="C25" s="28"/>
      <c r="D25" s="28"/>
      <c r="E25" s="29"/>
      <c r="F25" s="29"/>
      <c r="G25" s="27"/>
      <c r="H25" s="27"/>
      <c r="I25" s="27"/>
      <c r="J25" s="25"/>
      <c r="K25" s="25"/>
      <c r="L25" s="25"/>
      <c r="M25" s="25"/>
      <c r="N25" s="43"/>
    </row>
    <row r="26" spans="1:20" s="9" customFormat="1" ht="24" customHeight="1">
      <c r="A26" s="30"/>
      <c r="B26" s="30"/>
      <c r="C26" s="30"/>
      <c r="D26" s="63" t="s">
        <v>59</v>
      </c>
      <c r="E26" s="64"/>
      <c r="F26" s="64"/>
      <c r="G26" s="65"/>
      <c r="H26" s="27">
        <f>SUM(H14:H25)</f>
        <v>905.8</v>
      </c>
      <c r="I26" s="27">
        <f>SUM(I14:I25)</f>
        <v>116</v>
      </c>
      <c r="J26" s="27">
        <f>SUM(J14:J25)</f>
        <v>132</v>
      </c>
      <c r="K26" s="44">
        <f>SUM(K14:K25)</f>
        <v>8</v>
      </c>
      <c r="L26" s="44"/>
      <c r="M26" s="44"/>
      <c r="N26" s="45"/>
    </row>
    <row r="27" spans="1:20" s="9" customFormat="1" ht="24" customHeight="1">
      <c r="A27" s="66" t="s">
        <v>60</v>
      </c>
      <c r="B27" s="67"/>
      <c r="C27" s="67"/>
      <c r="D27" s="67"/>
      <c r="E27" s="67"/>
      <c r="F27" s="67"/>
      <c r="G27" s="67"/>
      <c r="H27" s="67"/>
      <c r="I27" s="67"/>
      <c r="J27" s="68"/>
      <c r="K27" s="46"/>
      <c r="L27" s="46"/>
      <c r="M27" s="46"/>
      <c r="N27" s="47"/>
    </row>
    <row r="28" spans="1:20" s="9" customFormat="1" ht="24" customHeight="1"/>
    <row r="29" spans="1:20" s="9" customFormat="1" ht="24" customHeight="1"/>
    <row r="30" spans="1:20" s="9" customFormat="1" ht="24" customHeight="1"/>
    <row r="31" spans="1:20" s="9" customFormat="1" ht="24" customHeight="1"/>
    <row r="32" spans="1:20" s="9" customFormat="1" ht="24" customHeight="1"/>
    <row r="33" s="9" customFormat="1" ht="24" customHeight="1"/>
    <row r="34" s="9" customFormat="1" ht="24" customHeight="1"/>
    <row r="35" s="9" customFormat="1" ht="24" customHeight="1"/>
    <row r="36" s="9" customFormat="1" ht="24" customHeight="1"/>
    <row r="37" s="9" customFormat="1" ht="24" customHeight="1"/>
    <row r="38" s="10" customFormat="1" ht="24" customHeight="1"/>
    <row r="39" s="10" customFormat="1" ht="24" customHeight="1"/>
  </sheetData>
  <mergeCells count="17">
    <mergeCell ref="E11:J11"/>
    <mergeCell ref="E12:J12"/>
    <mergeCell ref="D26:G26"/>
    <mergeCell ref="A27:J2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2"/>
  <sheetViews>
    <sheetView workbookViewId="0">
      <pane ySplit="1" topLeftCell="A2" activePane="bottomLeft" state="frozen"/>
      <selection pane="bottomLeft" activeCell="K25" sqref="K25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36</v>
      </c>
      <c r="T1" s="1" t="s">
        <v>79</v>
      </c>
      <c r="U1" s="1" t="s">
        <v>80</v>
      </c>
      <c r="V1" s="1" t="s">
        <v>81</v>
      </c>
      <c r="W1" s="1" t="s">
        <v>32</v>
      </c>
      <c r="X1" s="1" t="s">
        <v>33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CC1" s="1" t="s">
        <v>116</v>
      </c>
      <c r="CD1" s="1" t="s">
        <v>117</v>
      </c>
      <c r="CE1" s="1" t="s">
        <v>118</v>
      </c>
      <c r="CF1" s="1" t="s">
        <v>119</v>
      </c>
      <c r="CG1" s="1" t="s">
        <v>120</v>
      </c>
      <c r="CH1" s="1" t="s">
        <v>121</v>
      </c>
      <c r="CI1" s="1" t="s">
        <v>122</v>
      </c>
      <c r="CJ1" s="1" t="s">
        <v>123</v>
      </c>
      <c r="CK1" s="1" t="s">
        <v>124</v>
      </c>
      <c r="CL1" s="1" t="s">
        <v>125</v>
      </c>
      <c r="CM1" s="1" t="s">
        <v>126</v>
      </c>
      <c r="CN1" s="1" t="s">
        <v>127</v>
      </c>
      <c r="CO1" s="1" t="s">
        <v>128</v>
      </c>
      <c r="CP1" s="1" t="s">
        <v>129</v>
      </c>
      <c r="CQ1" s="1" t="s">
        <v>130</v>
      </c>
      <c r="CR1" s="1" t="s">
        <v>131</v>
      </c>
      <c r="CS1" s="1" t="s">
        <v>132</v>
      </c>
      <c r="CT1" s="1" t="s">
        <v>133</v>
      </c>
      <c r="CU1" s="1" t="s">
        <v>134</v>
      </c>
      <c r="CV1" s="1" t="s">
        <v>135</v>
      </c>
      <c r="CW1" s="1" t="s">
        <v>136</v>
      </c>
      <c r="CX1" s="1" t="s">
        <v>137</v>
      </c>
      <c r="CY1" s="1" t="s">
        <v>138</v>
      </c>
      <c r="CZ1" s="1" t="s">
        <v>139</v>
      </c>
      <c r="DA1" s="1" t="s">
        <v>140</v>
      </c>
      <c r="DB1" s="1" t="s">
        <v>141</v>
      </c>
      <c r="DC1" s="1" t="s">
        <v>142</v>
      </c>
      <c r="DD1" s="1" t="s">
        <v>143</v>
      </c>
      <c r="DE1" s="1" t="s">
        <v>144</v>
      </c>
      <c r="DF1" s="1" t="s">
        <v>145</v>
      </c>
      <c r="DG1" s="1" t="s">
        <v>142</v>
      </c>
      <c r="DH1" s="1" t="s">
        <v>145</v>
      </c>
      <c r="DI1" s="1" t="s">
        <v>146</v>
      </c>
      <c r="DJ1" s="1" t="s">
        <v>147</v>
      </c>
      <c r="DK1" s="1" t="s">
        <v>148</v>
      </c>
      <c r="DL1" s="1" t="s">
        <v>149</v>
      </c>
      <c r="DM1" s="1" t="s">
        <v>150</v>
      </c>
      <c r="DN1" s="1" t="s">
        <v>151</v>
      </c>
    </row>
    <row r="2" spans="1:118">
      <c r="A2" s="3">
        <f>INVOICE!A14</f>
        <v>1</v>
      </c>
      <c r="H2" s="3">
        <f>INVOICE!C14</f>
        <v>4202390090</v>
      </c>
      <c r="J2" s="3" t="s">
        <v>152</v>
      </c>
      <c r="K2" s="3" t="s">
        <v>153</v>
      </c>
      <c r="L2" s="4" t="str">
        <f>INVOICE!D14</f>
        <v>Makeup bag</v>
      </c>
      <c r="N2" s="3" t="s">
        <v>154</v>
      </c>
      <c r="P2" s="3" t="s">
        <v>155</v>
      </c>
      <c r="R2" s="5">
        <f>INVOICE!F14</f>
        <v>50</v>
      </c>
      <c r="S2" s="4" t="str">
        <f>INVOICE!M14</f>
        <v>GBP</v>
      </c>
      <c r="T2" s="4">
        <f>INVOICE!G14</f>
        <v>0.85</v>
      </c>
      <c r="U2" s="4">
        <f t="shared" ref="U2:U12" si="0">R2*T2</f>
        <v>42.5</v>
      </c>
      <c r="W2" s="4">
        <f>INVOICE!I14</f>
        <v>8</v>
      </c>
      <c r="X2" s="4">
        <f>INVOICE!J14</f>
        <v>9</v>
      </c>
      <c r="Y2" s="3">
        <v>6</v>
      </c>
      <c r="Z2" s="3" t="s">
        <v>156</v>
      </c>
      <c r="AC2" s="3" t="s">
        <v>157</v>
      </c>
      <c r="CN2" s="3" t="str">
        <f>INVOICE!L14</f>
        <v>A00</v>
      </c>
      <c r="CO2" s="3" t="s">
        <v>158</v>
      </c>
      <c r="CV2" t="s">
        <v>159</v>
      </c>
      <c r="CW2" s="6">
        <f>INVOICE!K14</f>
        <v>0.5</v>
      </c>
      <c r="CX2" t="s">
        <v>160</v>
      </c>
      <c r="DC2" t="s">
        <v>161</v>
      </c>
      <c r="DD2" t="s">
        <v>162</v>
      </c>
      <c r="DE2" t="str">
        <f>INVOICE!$A$2</f>
        <v>7810SOYA</v>
      </c>
      <c r="DF2" t="s">
        <v>163</v>
      </c>
      <c r="DG2" t="s">
        <v>164</v>
      </c>
      <c r="DH2" t="s">
        <v>165</v>
      </c>
    </row>
    <row r="3" spans="1:118">
      <c r="A3" s="3">
        <f>INVOICE!A15</f>
        <v>2</v>
      </c>
      <c r="H3" s="3">
        <f>INVOICE!C15</f>
        <v>4202290000</v>
      </c>
      <c r="J3" s="3" t="s">
        <v>152</v>
      </c>
      <c r="K3" s="3" t="s">
        <v>153</v>
      </c>
      <c r="L3" s="4" t="str">
        <f>INVOICE!D15</f>
        <v>Crossbody bag</v>
      </c>
      <c r="N3" s="3" t="s">
        <v>154</v>
      </c>
      <c r="P3" s="3" t="s">
        <v>155</v>
      </c>
      <c r="R3" s="5">
        <f>INVOICE!F15</f>
        <v>30</v>
      </c>
      <c r="S3" s="4" t="str">
        <f>INVOICE!M15</f>
        <v>GBP</v>
      </c>
      <c r="T3" s="4">
        <f>INVOICE!G15</f>
        <v>1.67</v>
      </c>
      <c r="U3" s="4">
        <f t="shared" si="0"/>
        <v>50.1</v>
      </c>
      <c r="W3" s="4">
        <f>INVOICE!I15</f>
        <v>4.4000000000000004</v>
      </c>
      <c r="X3" s="4">
        <f>INVOICE!J15</f>
        <v>5</v>
      </c>
      <c r="Y3" s="3">
        <v>6</v>
      </c>
      <c r="Z3" s="3" t="s">
        <v>156</v>
      </c>
      <c r="AC3" s="3" t="s">
        <v>157</v>
      </c>
      <c r="CN3" s="3" t="str">
        <f>INVOICE!L15</f>
        <v>A00</v>
      </c>
      <c r="CO3" s="3" t="s">
        <v>158</v>
      </c>
      <c r="CV3" t="s">
        <v>159</v>
      </c>
      <c r="CW3" s="6">
        <f>INVOICE!K15</f>
        <v>0.3</v>
      </c>
      <c r="CX3" t="s">
        <v>160</v>
      </c>
      <c r="DC3" t="s">
        <v>161</v>
      </c>
      <c r="DD3" t="s">
        <v>162</v>
      </c>
      <c r="DE3" t="str">
        <f>INVOICE!$A$2</f>
        <v>7810SOYA</v>
      </c>
      <c r="DF3" t="s">
        <v>163</v>
      </c>
      <c r="DG3" t="s">
        <v>164</v>
      </c>
      <c r="DH3" t="s">
        <v>165</v>
      </c>
    </row>
    <row r="4" spans="1:118">
      <c r="A4" s="3">
        <f>INVOICE!A16</f>
        <v>3</v>
      </c>
      <c r="H4" s="3">
        <f>INVOICE!C16</f>
        <v>4202290000</v>
      </c>
      <c r="J4" s="3" t="s">
        <v>152</v>
      </c>
      <c r="K4" s="3" t="s">
        <v>153</v>
      </c>
      <c r="L4" s="4" t="str">
        <f>INVOICE!D16</f>
        <v>Shoulder bag</v>
      </c>
      <c r="N4" s="3" t="s">
        <v>154</v>
      </c>
      <c r="P4" s="3" t="s">
        <v>155</v>
      </c>
      <c r="R4" s="5">
        <f>INVOICE!F16</f>
        <v>100</v>
      </c>
      <c r="S4" s="4" t="str">
        <f>INVOICE!M16</f>
        <v>GBP</v>
      </c>
      <c r="T4" s="4">
        <f>INVOICE!G16</f>
        <v>0.88</v>
      </c>
      <c r="U4" s="4">
        <f t="shared" si="0"/>
        <v>88</v>
      </c>
      <c r="W4" s="4">
        <f>INVOICE!I16</f>
        <v>15</v>
      </c>
      <c r="X4" s="4">
        <f>INVOICE!J16</f>
        <v>17</v>
      </c>
      <c r="Y4" s="3">
        <v>6</v>
      </c>
      <c r="Z4" s="3" t="s">
        <v>156</v>
      </c>
      <c r="AC4" s="3" t="s">
        <v>157</v>
      </c>
      <c r="CN4" s="3" t="str">
        <f>INVOICE!L16</f>
        <v>A00</v>
      </c>
      <c r="CO4" s="3" t="s">
        <v>158</v>
      </c>
      <c r="CV4" t="s">
        <v>159</v>
      </c>
      <c r="CW4" s="6">
        <f>INVOICE!K16</f>
        <v>1</v>
      </c>
      <c r="CX4" t="s">
        <v>160</v>
      </c>
      <c r="DC4" t="s">
        <v>161</v>
      </c>
      <c r="DD4" t="s">
        <v>162</v>
      </c>
      <c r="DE4" t="str">
        <f>INVOICE!$A$2</f>
        <v>7810SOYA</v>
      </c>
      <c r="DF4" t="s">
        <v>163</v>
      </c>
      <c r="DG4" t="s">
        <v>164</v>
      </c>
      <c r="DH4" t="s">
        <v>165</v>
      </c>
    </row>
    <row r="5" spans="1:118">
      <c r="A5" s="3">
        <f>INVOICE!A17</f>
        <v>4</v>
      </c>
      <c r="H5" s="3">
        <f>INVOICE!C17</f>
        <v>4202290000</v>
      </c>
      <c r="J5" s="3" t="s">
        <v>152</v>
      </c>
      <c r="K5" s="3" t="s">
        <v>153</v>
      </c>
      <c r="L5" s="4" t="str">
        <f>INVOICE!D17</f>
        <v>Crossbody bag</v>
      </c>
      <c r="N5" s="3" t="s">
        <v>154</v>
      </c>
      <c r="P5" s="3" t="s">
        <v>155</v>
      </c>
      <c r="R5" s="5">
        <f>INVOICE!F17</f>
        <v>150</v>
      </c>
      <c r="S5" s="4" t="str">
        <f>INVOICE!M17</f>
        <v>GBP</v>
      </c>
      <c r="T5" s="4">
        <f>INVOICE!G17</f>
        <v>1.9</v>
      </c>
      <c r="U5" s="4">
        <f t="shared" si="0"/>
        <v>285</v>
      </c>
      <c r="W5" s="4">
        <f>INVOICE!I17</f>
        <v>22.8</v>
      </c>
      <c r="X5" s="4">
        <f>INVOICE!J17</f>
        <v>26</v>
      </c>
      <c r="Y5" s="3">
        <v>6</v>
      </c>
      <c r="Z5" s="3" t="s">
        <v>156</v>
      </c>
      <c r="AC5" s="3" t="s">
        <v>157</v>
      </c>
      <c r="CN5" s="3" t="str">
        <f>INVOICE!L17</f>
        <v>A00</v>
      </c>
      <c r="CO5" s="3" t="s">
        <v>158</v>
      </c>
      <c r="CV5" t="s">
        <v>159</v>
      </c>
      <c r="CW5" s="6">
        <f>INVOICE!K17</f>
        <v>1.6</v>
      </c>
      <c r="CX5" t="s">
        <v>160</v>
      </c>
      <c r="DC5" t="s">
        <v>161</v>
      </c>
      <c r="DD5" t="s">
        <v>162</v>
      </c>
      <c r="DE5" t="str">
        <f>INVOICE!$A$2</f>
        <v>7810SOYA</v>
      </c>
      <c r="DF5" t="s">
        <v>163</v>
      </c>
      <c r="DG5" t="s">
        <v>164</v>
      </c>
      <c r="DH5" t="s">
        <v>165</v>
      </c>
    </row>
    <row r="6" spans="1:118">
      <c r="A6" s="3">
        <f>INVOICE!A18</f>
        <v>5</v>
      </c>
      <c r="H6" s="3">
        <f>INVOICE!C18</f>
        <v>4202290000</v>
      </c>
      <c r="J6" s="3" t="s">
        <v>152</v>
      </c>
      <c r="K6" s="3" t="s">
        <v>153</v>
      </c>
      <c r="L6" s="4" t="str">
        <f>INVOICE!D18</f>
        <v>Shoulder bag</v>
      </c>
      <c r="N6" s="3" t="s">
        <v>154</v>
      </c>
      <c r="P6" s="3" t="s">
        <v>155</v>
      </c>
      <c r="R6" s="5">
        <f>INVOICE!F18</f>
        <v>30</v>
      </c>
      <c r="S6" s="4" t="str">
        <f>INVOICE!M18</f>
        <v>GBP</v>
      </c>
      <c r="T6" s="4">
        <f>INVOICE!G18</f>
        <v>1.3</v>
      </c>
      <c r="U6" s="4">
        <f t="shared" si="0"/>
        <v>39</v>
      </c>
      <c r="W6" s="4">
        <f>INVOICE!I18</f>
        <v>4.4000000000000004</v>
      </c>
      <c r="X6" s="4">
        <f>INVOICE!J18</f>
        <v>5</v>
      </c>
      <c r="Y6" s="3">
        <v>6</v>
      </c>
      <c r="Z6" s="3" t="s">
        <v>156</v>
      </c>
      <c r="AC6" s="3" t="s">
        <v>157</v>
      </c>
      <c r="CN6" s="3" t="str">
        <f>INVOICE!L18</f>
        <v>A00</v>
      </c>
      <c r="CO6" s="3" t="s">
        <v>158</v>
      </c>
      <c r="CV6" t="s">
        <v>159</v>
      </c>
      <c r="CW6" s="6">
        <f>INVOICE!K18</f>
        <v>0.3</v>
      </c>
      <c r="CX6" t="s">
        <v>160</v>
      </c>
      <c r="DC6" t="s">
        <v>161</v>
      </c>
      <c r="DD6" t="s">
        <v>162</v>
      </c>
      <c r="DE6" t="str">
        <f>INVOICE!$A$2</f>
        <v>7810SOYA</v>
      </c>
      <c r="DF6" t="s">
        <v>163</v>
      </c>
      <c r="DG6" t="s">
        <v>164</v>
      </c>
      <c r="DH6" t="s">
        <v>165</v>
      </c>
    </row>
    <row r="7" spans="1:118">
      <c r="A7" s="3">
        <f>INVOICE!A19</f>
        <v>6</v>
      </c>
      <c r="H7" s="3">
        <f>INVOICE!C19</f>
        <v>4202290000</v>
      </c>
      <c r="J7" s="3" t="s">
        <v>152</v>
      </c>
      <c r="K7" s="3" t="s">
        <v>153</v>
      </c>
      <c r="L7" s="4" t="str">
        <f>INVOICE!D19</f>
        <v>Crossbody bag</v>
      </c>
      <c r="N7" s="3" t="s">
        <v>154</v>
      </c>
      <c r="P7" s="3" t="s">
        <v>155</v>
      </c>
      <c r="R7" s="5">
        <f>INVOICE!F19</f>
        <v>50</v>
      </c>
      <c r="S7" s="4" t="str">
        <f>INVOICE!M19</f>
        <v>GBP</v>
      </c>
      <c r="T7" s="4">
        <f>INVOICE!G19</f>
        <v>1</v>
      </c>
      <c r="U7" s="4">
        <f t="shared" si="0"/>
        <v>50</v>
      </c>
      <c r="W7" s="4">
        <f>INVOICE!I19</f>
        <v>8</v>
      </c>
      <c r="X7" s="4">
        <f>INVOICE!J19</f>
        <v>9</v>
      </c>
      <c r="Y7" s="3">
        <v>6</v>
      </c>
      <c r="Z7" s="3" t="s">
        <v>156</v>
      </c>
      <c r="AC7" s="3" t="s">
        <v>157</v>
      </c>
      <c r="CN7" s="3" t="str">
        <f>INVOICE!L19</f>
        <v>A00</v>
      </c>
      <c r="CO7" s="3" t="s">
        <v>158</v>
      </c>
      <c r="CV7" t="s">
        <v>159</v>
      </c>
      <c r="CW7" s="6">
        <f>INVOICE!K19</f>
        <v>0.5</v>
      </c>
      <c r="CX7" t="s">
        <v>160</v>
      </c>
      <c r="DC7" t="s">
        <v>161</v>
      </c>
      <c r="DD7" t="s">
        <v>162</v>
      </c>
      <c r="DE7" t="str">
        <f>INVOICE!$A$2</f>
        <v>7810SOYA</v>
      </c>
      <c r="DF7" t="s">
        <v>163</v>
      </c>
      <c r="DG7" t="s">
        <v>164</v>
      </c>
      <c r="DH7" t="s">
        <v>165</v>
      </c>
    </row>
    <row r="8" spans="1:118">
      <c r="A8" s="3">
        <f>INVOICE!A20</f>
        <v>7</v>
      </c>
      <c r="H8" s="3">
        <f>INVOICE!C20</f>
        <v>4202390090</v>
      </c>
      <c r="J8" s="3" t="s">
        <v>152</v>
      </c>
      <c r="K8" s="3" t="s">
        <v>153</v>
      </c>
      <c r="L8" s="4" t="str">
        <f>INVOICE!D20</f>
        <v>Makeup Bag</v>
      </c>
      <c r="N8" s="3" t="s">
        <v>154</v>
      </c>
      <c r="P8" s="3" t="s">
        <v>155</v>
      </c>
      <c r="R8" s="5">
        <f>INVOICE!F20</f>
        <v>100</v>
      </c>
      <c r="S8" s="4" t="str">
        <f>INVOICE!M20</f>
        <v>GBP</v>
      </c>
      <c r="T8" s="4">
        <f>INVOICE!G20</f>
        <v>2</v>
      </c>
      <c r="U8" s="4">
        <f t="shared" si="0"/>
        <v>200</v>
      </c>
      <c r="W8" s="4">
        <f>INVOICE!I20</f>
        <v>15</v>
      </c>
      <c r="X8" s="4">
        <f>INVOICE!J20</f>
        <v>17</v>
      </c>
      <c r="Y8" s="3">
        <v>6</v>
      </c>
      <c r="Z8" s="3" t="s">
        <v>156</v>
      </c>
      <c r="AC8" s="3" t="s">
        <v>157</v>
      </c>
      <c r="CN8" s="3" t="str">
        <f>INVOICE!L20</f>
        <v>A00</v>
      </c>
      <c r="CO8" s="3" t="s">
        <v>158</v>
      </c>
      <c r="CV8" t="s">
        <v>159</v>
      </c>
      <c r="CW8" s="6">
        <f>INVOICE!K20</f>
        <v>1</v>
      </c>
      <c r="CX8" t="s">
        <v>160</v>
      </c>
      <c r="DC8" t="s">
        <v>161</v>
      </c>
      <c r="DD8" t="s">
        <v>162</v>
      </c>
      <c r="DE8" t="str">
        <f>INVOICE!$A$2</f>
        <v>7810SOYA</v>
      </c>
      <c r="DF8" t="s">
        <v>163</v>
      </c>
      <c r="DG8" t="s">
        <v>164</v>
      </c>
      <c r="DH8" t="s">
        <v>165</v>
      </c>
    </row>
    <row r="9" spans="1:118">
      <c r="A9" s="3">
        <f>INVOICE!A21</f>
        <v>8</v>
      </c>
      <c r="H9" s="3">
        <f>INVOICE!C21</f>
        <v>4202990090</v>
      </c>
      <c r="J9" s="3" t="s">
        <v>152</v>
      </c>
      <c r="K9" s="3" t="s">
        <v>153</v>
      </c>
      <c r="L9" s="4" t="str">
        <f>INVOICE!D21</f>
        <v>Makeup bag</v>
      </c>
      <c r="N9" s="3" t="s">
        <v>154</v>
      </c>
      <c r="P9" s="3" t="s">
        <v>155</v>
      </c>
      <c r="R9" s="5">
        <f>INVOICE!F21</f>
        <v>20</v>
      </c>
      <c r="S9" s="4" t="str">
        <f>INVOICE!M21</f>
        <v>GBP</v>
      </c>
      <c r="T9" s="4">
        <f>INVOICE!G21</f>
        <v>1.1200000000000001</v>
      </c>
      <c r="U9" s="4">
        <f t="shared" si="0"/>
        <v>22.4</v>
      </c>
      <c r="W9" s="4">
        <f>INVOICE!I21</f>
        <v>2.6</v>
      </c>
      <c r="X9" s="4">
        <f>INVOICE!J21</f>
        <v>3</v>
      </c>
      <c r="Y9" s="3">
        <v>6</v>
      </c>
      <c r="Z9" s="3" t="s">
        <v>156</v>
      </c>
      <c r="AC9" s="3" t="s">
        <v>157</v>
      </c>
      <c r="CN9" s="3" t="str">
        <f>INVOICE!L21</f>
        <v>A00</v>
      </c>
      <c r="CO9" s="3" t="s">
        <v>158</v>
      </c>
      <c r="CV9" t="s">
        <v>159</v>
      </c>
      <c r="CW9" s="6">
        <f>INVOICE!K21</f>
        <v>0.2</v>
      </c>
      <c r="CX9" t="s">
        <v>160</v>
      </c>
      <c r="DC9" t="s">
        <v>161</v>
      </c>
      <c r="DD9" t="s">
        <v>162</v>
      </c>
      <c r="DE9" t="str">
        <f>INVOICE!$A$2</f>
        <v>7810SOYA</v>
      </c>
      <c r="DF9" t="s">
        <v>163</v>
      </c>
      <c r="DG9" t="s">
        <v>164</v>
      </c>
      <c r="DH9" t="s">
        <v>165</v>
      </c>
    </row>
    <row r="10" spans="1:118">
      <c r="A10" s="3">
        <f>INVOICE!A22</f>
        <v>9</v>
      </c>
      <c r="H10" s="3">
        <f>INVOICE!C22</f>
        <v>4205009000</v>
      </c>
      <c r="J10" s="3" t="s">
        <v>152</v>
      </c>
      <c r="K10" s="3" t="s">
        <v>153</v>
      </c>
      <c r="L10" s="4" t="str">
        <f>INVOICE!D22</f>
        <v>guitar straps</v>
      </c>
      <c r="N10" s="3" t="s">
        <v>154</v>
      </c>
      <c r="P10" s="3" t="s">
        <v>155</v>
      </c>
      <c r="R10" s="5">
        <f>INVOICE!F22</f>
        <v>100</v>
      </c>
      <c r="S10" s="4" t="str">
        <f>INVOICE!M22</f>
        <v>GBP</v>
      </c>
      <c r="T10" s="4">
        <f>INVOICE!G22</f>
        <v>0.84</v>
      </c>
      <c r="U10" s="4">
        <f t="shared" si="0"/>
        <v>84</v>
      </c>
      <c r="W10" s="4">
        <f>INVOICE!I22</f>
        <v>15</v>
      </c>
      <c r="X10" s="4">
        <f>INVOICE!J22</f>
        <v>17</v>
      </c>
      <c r="Y10" s="3">
        <v>6</v>
      </c>
      <c r="Z10" s="3" t="s">
        <v>156</v>
      </c>
      <c r="AC10" s="3" t="s">
        <v>157</v>
      </c>
      <c r="CN10" s="3" t="str">
        <f>INVOICE!L22</f>
        <v>A00</v>
      </c>
      <c r="CO10" s="3" t="s">
        <v>158</v>
      </c>
      <c r="CV10" t="s">
        <v>159</v>
      </c>
      <c r="CW10" s="6">
        <f>INVOICE!K22</f>
        <v>1</v>
      </c>
      <c r="CX10" t="s">
        <v>160</v>
      </c>
      <c r="DC10" t="s">
        <v>161</v>
      </c>
      <c r="DD10" t="s">
        <v>162</v>
      </c>
      <c r="DE10" t="str">
        <f>INVOICE!$A$2</f>
        <v>7810SOYA</v>
      </c>
      <c r="DF10" t="s">
        <v>163</v>
      </c>
      <c r="DG10" t="s">
        <v>164</v>
      </c>
      <c r="DH10" t="s">
        <v>165</v>
      </c>
    </row>
    <row r="11" spans="1:118">
      <c r="A11" s="3">
        <f>INVOICE!A23</f>
        <v>10</v>
      </c>
      <c r="H11" s="3">
        <f>INVOICE!C23</f>
        <v>4202990090</v>
      </c>
      <c r="J11" s="3" t="s">
        <v>152</v>
      </c>
      <c r="K11" s="3" t="s">
        <v>153</v>
      </c>
      <c r="L11" s="4" t="str">
        <f>INVOICE!D23</f>
        <v>Makeup Bag</v>
      </c>
      <c r="N11" s="3" t="s">
        <v>154</v>
      </c>
      <c r="P11" s="3" t="s">
        <v>155</v>
      </c>
      <c r="R11" s="5">
        <f>INVOICE!F23</f>
        <v>30</v>
      </c>
      <c r="S11" s="4" t="str">
        <f>INVOICE!M23</f>
        <v>GBP</v>
      </c>
      <c r="T11" s="4">
        <f>INVOICE!G23</f>
        <v>0.56000000000000005</v>
      </c>
      <c r="U11" s="4">
        <f t="shared" si="0"/>
        <v>16.8</v>
      </c>
      <c r="W11" s="4">
        <f>INVOICE!I23</f>
        <v>4.4000000000000004</v>
      </c>
      <c r="X11" s="4">
        <f>INVOICE!J23</f>
        <v>5</v>
      </c>
      <c r="Y11" s="3">
        <v>6</v>
      </c>
      <c r="Z11" s="3" t="s">
        <v>156</v>
      </c>
      <c r="AC11" s="3" t="s">
        <v>157</v>
      </c>
      <c r="CN11" s="3" t="str">
        <f>INVOICE!L23</f>
        <v>A00</v>
      </c>
      <c r="CO11" s="3" t="s">
        <v>158</v>
      </c>
      <c r="CV11" t="s">
        <v>159</v>
      </c>
      <c r="CW11" s="6">
        <f>INVOICE!K23</f>
        <v>0.3</v>
      </c>
      <c r="CX11" t="s">
        <v>160</v>
      </c>
      <c r="DC11" t="s">
        <v>161</v>
      </c>
      <c r="DD11" t="s">
        <v>162</v>
      </c>
      <c r="DE11" t="str">
        <f>INVOICE!$A$2</f>
        <v>7810SOYA</v>
      </c>
      <c r="DF11" t="s">
        <v>163</v>
      </c>
      <c r="DG11" t="s">
        <v>164</v>
      </c>
      <c r="DH11" t="s">
        <v>165</v>
      </c>
    </row>
    <row r="12" spans="1:118">
      <c r="A12" s="3">
        <f>INVOICE!A24</f>
        <v>11</v>
      </c>
      <c r="H12" s="3">
        <f>INVOICE!C24</f>
        <v>4202990090</v>
      </c>
      <c r="J12" s="3" t="s">
        <v>152</v>
      </c>
      <c r="K12" s="3" t="s">
        <v>153</v>
      </c>
      <c r="L12" s="4" t="str">
        <f>INVOICE!D24</f>
        <v>Makeup bag</v>
      </c>
      <c r="N12" s="3" t="s">
        <v>154</v>
      </c>
      <c r="P12" s="3" t="s">
        <v>155</v>
      </c>
      <c r="R12" s="5">
        <f>INVOICE!F24</f>
        <v>100</v>
      </c>
      <c r="S12" s="4" t="str">
        <f>INVOICE!M24</f>
        <v>GBP</v>
      </c>
      <c r="T12" s="4">
        <f>INVOICE!G24</f>
        <v>0.28000000000000003</v>
      </c>
      <c r="U12" s="4">
        <f t="shared" si="0"/>
        <v>28</v>
      </c>
      <c r="W12" s="4">
        <f>INVOICE!I24</f>
        <v>16.399999999999999</v>
      </c>
      <c r="X12" s="4">
        <f>INVOICE!J24</f>
        <v>19</v>
      </c>
      <c r="Y12" s="3">
        <v>6</v>
      </c>
      <c r="Z12" s="3" t="s">
        <v>156</v>
      </c>
      <c r="AC12" s="3" t="s">
        <v>157</v>
      </c>
      <c r="CN12" s="3" t="str">
        <f>INVOICE!L24</f>
        <v>A00</v>
      </c>
      <c r="CO12" s="3" t="s">
        <v>158</v>
      </c>
      <c r="CV12" t="s">
        <v>159</v>
      </c>
      <c r="CW12" s="6">
        <f>INVOICE!K24</f>
        <v>1.3</v>
      </c>
      <c r="CX12" t="s">
        <v>160</v>
      </c>
      <c r="DC12" t="s">
        <v>161</v>
      </c>
      <c r="DD12" t="s">
        <v>162</v>
      </c>
      <c r="DE12" t="str">
        <f>INVOICE!$A$2</f>
        <v>7810SOYA</v>
      </c>
      <c r="DF12" t="s">
        <v>163</v>
      </c>
      <c r="DG12" t="s">
        <v>164</v>
      </c>
      <c r="DH12" t="s">
        <v>165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67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32</v>
      </c>
      <c r="N1" s="1" t="s">
        <v>177</v>
      </c>
    </row>
    <row r="2" spans="1:14">
      <c r="C2" s="2"/>
      <c r="H2" t="s">
        <v>178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