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Yuhung-Work\R-code\AE research\R\"/>
    </mc:Choice>
  </mc:AlternateContent>
  <xr:revisionPtr revIDLastSave="0" documentId="13_ncr:1_{25DCEF80-19E9-44AA-BD0C-08C831A79A73}" xr6:coauthVersionLast="44" xr6:coauthVersionMax="44" xr10:uidLastSave="{00000000-0000-0000-0000-000000000000}"/>
  <bookViews>
    <workbookView xWindow="-98" yWindow="-98" windowWidth="19396" windowHeight="10395" tabRatio="500" activeTab="1" xr2:uid="{00000000-000D-0000-FFFF-FFFF00000000}"/>
  </bookViews>
  <sheets>
    <sheet name="30mppts_week.csv" sheetId="1" r:id="rId1"/>
    <sheet name="Sheet1" sheetId="2" r:id="rId2"/>
  </sheets>
  <definedNames>
    <definedName name="_xlnm._FilterDatabase" localSheetId="0" hidden="1">'30mppts_week.csv'!$J$8:$M$39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F34" i="1"/>
  <c r="F33" i="1"/>
  <c r="N6" i="1"/>
  <c r="E34" i="1"/>
  <c r="E33" i="1"/>
  <c r="M5" i="1"/>
  <c r="D34" i="1"/>
  <c r="D33" i="1"/>
  <c r="L4" i="1"/>
  <c r="C34" i="1"/>
  <c r="C33" i="1"/>
  <c r="K3" i="1"/>
  <c r="B34" i="1"/>
  <c r="B33" i="1"/>
  <c r="J2" i="1"/>
  <c r="M6" i="1"/>
  <c r="L6" i="1"/>
  <c r="K6" i="1"/>
  <c r="J6" i="1"/>
  <c r="N5" i="1"/>
  <c r="L5" i="1"/>
  <c r="K5" i="1"/>
  <c r="J5" i="1"/>
  <c r="N4" i="1"/>
  <c r="M4" i="1"/>
  <c r="K4" i="1"/>
  <c r="J4" i="1"/>
  <c r="N3" i="1"/>
  <c r="M3" i="1"/>
  <c r="L3" i="1"/>
  <c r="J3" i="1"/>
  <c r="N2" i="1"/>
  <c r="M2" i="1"/>
  <c r="L2" i="1"/>
  <c r="K2" i="1"/>
</calcChain>
</file>

<file path=xl/sharedStrings.xml><?xml version="1.0" encoding="utf-8"?>
<sst xmlns="http://schemas.openxmlformats.org/spreadsheetml/2006/main" count="31" uniqueCount="17">
  <si>
    <t>Week</t>
  </si>
  <si>
    <t>L (mm)</t>
  </si>
  <si>
    <t>R_n (mm)</t>
  </si>
  <si>
    <t>theta (degree)</t>
  </si>
  <si>
    <t>delta  (mm)</t>
  </si>
  <si>
    <t>dL  (mm)</t>
  </si>
  <si>
    <t>Validation runs:</t>
  </si>
  <si>
    <t>Case</t>
  </si>
  <si>
    <t>Swirl indicator (1 = swirl)</t>
  </si>
  <si>
    <t>Comments (mean)</t>
  </si>
  <si>
    <t>Comments (mode 1)</t>
  </si>
  <si>
    <t>Not mode 1?</t>
  </si>
  <si>
    <t>u_in</t>
  </si>
  <si>
    <t>u_w</t>
  </si>
  <si>
    <t>waves</t>
  </si>
  <si>
    <t>18 swirl</t>
  </si>
  <si>
    <t>12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</si>
</sst>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/>
    <xf numFmtId="0" fontId="0" fillId="2" borderId="0" xfId="0" applyFill="1"/>
    <xf numFmtId="0" fontId="6" fillId="2" borderId="0" xfId="0" applyFont="1" applyFill="1"/>
    <xf numFmtId="0" fontId="0" fillId="2" borderId="0" xfId="0" applyFont="1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"/>
  <sheetViews>
    <sheetView workbookViewId="0">
      <selection activeCell="F31" sqref="B1:F31"/>
    </sheetView>
  </sheetViews>
  <sheetFormatPr defaultColWidth="11" defaultRowHeight="15.75"/>
  <cols>
    <col min="8" max="8" width="13.75" bestFit="1" customWidth="1"/>
    <col min="10" max="10" width="6.875" bestFit="1" customWidth="1"/>
    <col min="11" max="11" width="23.375" bestFit="1" customWidth="1"/>
    <col min="12" max="12" width="17.875" bestFit="1" customWidth="1"/>
    <col min="13" max="13" width="19.5" bestFit="1" customWidth="1"/>
    <col min="14" max="14" width="8" bestFit="1" customWidth="1"/>
  </cols>
  <sheetData>
    <row r="1" spans="1:16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H1" s="17" t="s">
        <v>6</v>
      </c>
      <c r="I1">
        <v>0.2</v>
      </c>
      <c r="J1" s="8" t="s">
        <v>1</v>
      </c>
      <c r="K1" s="8" t="s">
        <v>2</v>
      </c>
      <c r="L1" s="8" t="s">
        <v>3</v>
      </c>
      <c r="M1" s="8" t="s">
        <v>4</v>
      </c>
      <c r="N1" s="9" t="s">
        <v>5</v>
      </c>
    </row>
    <row r="2" spans="1:16">
      <c r="A2">
        <v>1</v>
      </c>
      <c r="B2" s="2">
        <v>20</v>
      </c>
      <c r="C2" s="2">
        <v>3.2154631943769201</v>
      </c>
      <c r="D2" s="2">
        <v>52.924329730106301</v>
      </c>
      <c r="E2" s="2">
        <v>0.52368546196584398</v>
      </c>
      <c r="F2" s="3">
        <v>3.4165762492435401</v>
      </c>
      <c r="H2" s="10"/>
      <c r="J2" s="10">
        <f>B$3+I1*(B34-B33)</f>
        <v>57.875871320620703</v>
      </c>
      <c r="K2" s="10">
        <f t="shared" ref="K2:N2" si="0">C$3</f>
        <v>3.0546258113100002</v>
      </c>
      <c r="L2" s="10">
        <f t="shared" si="0"/>
        <v>65.538542943731997</v>
      </c>
      <c r="M2" s="10">
        <f t="shared" si="0"/>
        <v>1.57351195006017</v>
      </c>
      <c r="N2" s="10">
        <f t="shared" si="0"/>
        <v>1</v>
      </c>
    </row>
    <row r="3" spans="1:16">
      <c r="A3">
        <f>A2+1</f>
        <v>2</v>
      </c>
      <c r="B3" s="15">
        <v>41.875871320620703</v>
      </c>
      <c r="C3" s="15">
        <v>3.0546258113100002</v>
      </c>
      <c r="D3" s="15">
        <v>65.538542943731997</v>
      </c>
      <c r="E3" s="15">
        <v>1.57351195006017</v>
      </c>
      <c r="F3" s="16">
        <v>1</v>
      </c>
      <c r="H3" s="10"/>
      <c r="J3" s="10">
        <f>B$3</f>
        <v>41.875871320620703</v>
      </c>
      <c r="K3" s="10">
        <f>C$3+I1*(C34-C33)</f>
        <v>3.6546258113100003</v>
      </c>
      <c r="L3" s="10">
        <f t="shared" ref="L3:L6" si="1">D$3</f>
        <v>65.538542943731997</v>
      </c>
      <c r="M3" s="10">
        <f t="shared" ref="M3:M6" si="2">E$3</f>
        <v>1.57351195006017</v>
      </c>
      <c r="N3" s="10">
        <f t="shared" ref="N3:N5" si="3">F$3</f>
        <v>1</v>
      </c>
    </row>
    <row r="4" spans="1:16">
      <c r="A4">
        <f t="shared" ref="A4:A31" si="4">A3+1</f>
        <v>3</v>
      </c>
      <c r="B4" s="4">
        <v>61.043856904021602</v>
      </c>
      <c r="C4" s="4">
        <v>4.6094377335019896</v>
      </c>
      <c r="D4" s="4">
        <v>45.266385320306703</v>
      </c>
      <c r="E4" s="4">
        <v>0.67292993969538495</v>
      </c>
      <c r="F4" s="5">
        <v>2.5215800820139598</v>
      </c>
      <c r="H4" s="10"/>
      <c r="J4" s="10">
        <f>B$3</f>
        <v>41.875871320620703</v>
      </c>
      <c r="K4" s="10">
        <f t="shared" ref="K4:K6" si="5">C$3</f>
        <v>3.0546258113100002</v>
      </c>
      <c r="L4" s="10">
        <f>D$3+I1*(D34-D33)</f>
        <v>71.538542943731997</v>
      </c>
      <c r="M4" s="10">
        <f t="shared" si="2"/>
        <v>1.57351195006017</v>
      </c>
      <c r="N4" s="10">
        <f t="shared" si="3"/>
        <v>1</v>
      </c>
    </row>
    <row r="5" spans="1:16">
      <c r="A5">
        <f t="shared" si="4"/>
        <v>4</v>
      </c>
      <c r="B5" s="4">
        <v>87.281800395046304</v>
      </c>
      <c r="C5" s="4">
        <v>2.04110118539865</v>
      </c>
      <c r="D5" s="4">
        <v>68.625067011845999</v>
      </c>
      <c r="E5" s="4">
        <v>1.11204636950502</v>
      </c>
      <c r="F5" s="5">
        <v>1.80355478214997</v>
      </c>
      <c r="H5" s="10"/>
      <c r="J5" s="10">
        <f>B$3</f>
        <v>41.875871320620703</v>
      </c>
      <c r="K5" s="10">
        <f t="shared" si="5"/>
        <v>3.0546258113100002</v>
      </c>
      <c r="L5" s="10">
        <f t="shared" si="1"/>
        <v>65.538542943731997</v>
      </c>
      <c r="M5" s="10">
        <f>E$3+I1*(E34-E33)</f>
        <v>1.87351195006017</v>
      </c>
      <c r="N5" s="10">
        <f t="shared" si="3"/>
        <v>1</v>
      </c>
    </row>
    <row r="6" spans="1:16">
      <c r="A6">
        <f t="shared" si="4"/>
        <v>5</v>
      </c>
      <c r="B6" s="4">
        <v>93.621459536551797</v>
      </c>
      <c r="C6" s="4">
        <v>3.4168669233293301</v>
      </c>
      <c r="D6" s="4">
        <v>46.6979008225793</v>
      </c>
      <c r="E6" s="4">
        <v>2</v>
      </c>
      <c r="F6" s="5">
        <v>2.1114728106641198</v>
      </c>
      <c r="H6" s="10"/>
      <c r="J6" s="10">
        <f>B$3</f>
        <v>41.875871320620703</v>
      </c>
      <c r="K6" s="10">
        <f t="shared" si="5"/>
        <v>3.0546258113100002</v>
      </c>
      <c r="L6" s="10">
        <f t="shared" si="1"/>
        <v>65.538542943731997</v>
      </c>
      <c r="M6" s="10">
        <f t="shared" si="2"/>
        <v>1.57351195006017</v>
      </c>
      <c r="N6" s="10">
        <f>F$3+I1*(F34-F33)</f>
        <v>1.6</v>
      </c>
    </row>
    <row r="7" spans="1:16">
      <c r="A7">
        <f t="shared" si="4"/>
        <v>6</v>
      </c>
      <c r="B7" s="6">
        <v>100</v>
      </c>
      <c r="C7" s="6">
        <v>4.9176056600556999</v>
      </c>
      <c r="D7" s="6">
        <v>56.702467340669102</v>
      </c>
      <c r="E7" s="6">
        <v>1.3320300575416599</v>
      </c>
      <c r="F7" s="7">
        <v>1.1097943242939401</v>
      </c>
      <c r="H7" s="10"/>
    </row>
    <row r="8" spans="1:16">
      <c r="A8">
        <f t="shared" si="4"/>
        <v>7</v>
      </c>
      <c r="B8" s="2">
        <v>21.455757345483502</v>
      </c>
      <c r="C8" s="2">
        <v>2.72867466576173</v>
      </c>
      <c r="D8" s="2">
        <v>57.862737118072097</v>
      </c>
      <c r="E8" s="2">
        <v>1.9630414083268899</v>
      </c>
      <c r="F8" s="3">
        <v>1.44789382708133</v>
      </c>
      <c r="H8" s="10"/>
      <c r="J8" t="s">
        <v>7</v>
      </c>
      <c r="K8" t="s">
        <v>8</v>
      </c>
      <c r="L8" t="s">
        <v>9</v>
      </c>
      <c r="M8" t="s">
        <v>10</v>
      </c>
      <c r="N8" t="s">
        <v>12</v>
      </c>
      <c r="O8" t="s">
        <v>13</v>
      </c>
      <c r="P8" t="s">
        <v>14</v>
      </c>
    </row>
    <row r="9" spans="1:16">
      <c r="A9">
        <f t="shared" si="4"/>
        <v>8</v>
      </c>
      <c r="B9" s="4">
        <v>37.726456659725102</v>
      </c>
      <c r="C9" s="4">
        <v>2.8235988262589502</v>
      </c>
      <c r="D9" s="4">
        <v>45.824019929368298</v>
      </c>
      <c r="E9" s="4">
        <v>1.1661265233957001</v>
      </c>
      <c r="F9" s="5">
        <v>3.8025624818705501</v>
      </c>
      <c r="H9" s="10"/>
      <c r="J9" s="22">
        <v>1</v>
      </c>
      <c r="K9" s="22">
        <v>1</v>
      </c>
      <c r="L9" s="22"/>
      <c r="M9" s="22"/>
      <c r="N9" s="22">
        <v>23.48</v>
      </c>
      <c r="O9" s="22">
        <v>12.61</v>
      </c>
      <c r="P9" s="22">
        <v>1</v>
      </c>
    </row>
    <row r="10" spans="1:16">
      <c r="A10">
        <f t="shared" si="4"/>
        <v>9</v>
      </c>
      <c r="B10" s="4">
        <v>43.114289242446503</v>
      </c>
      <c r="C10" s="4">
        <v>5</v>
      </c>
      <c r="D10" s="4">
        <v>69.980574276273003</v>
      </c>
      <c r="E10" s="4">
        <v>0.5</v>
      </c>
      <c r="F10" s="5">
        <v>2.7938057820174</v>
      </c>
      <c r="H10" s="10"/>
      <c r="J10" s="19">
        <f>J9+1</f>
        <v>2</v>
      </c>
      <c r="K10" s="19">
        <v>0</v>
      </c>
      <c r="L10" s="19"/>
      <c r="M10" s="19"/>
      <c r="N10" s="19">
        <v>12</v>
      </c>
      <c r="O10" s="19">
        <v>10.51</v>
      </c>
      <c r="P10" s="19">
        <v>0</v>
      </c>
    </row>
    <row r="11" spans="1:16">
      <c r="A11">
        <f t="shared" si="4"/>
        <v>10</v>
      </c>
      <c r="B11" s="4">
        <v>50.139614204006698</v>
      </c>
      <c r="C11" s="4">
        <v>2.11478266420393</v>
      </c>
      <c r="D11" s="4">
        <v>75</v>
      </c>
      <c r="E11" s="4">
        <v>1.74953131095131</v>
      </c>
      <c r="F11" s="5">
        <v>2.9935072883238698</v>
      </c>
      <c r="H11" s="10"/>
      <c r="J11" s="19">
        <f t="shared" ref="J11:J38" si="6">J10+1</f>
        <v>3</v>
      </c>
      <c r="K11" s="19">
        <v>0</v>
      </c>
      <c r="L11" s="19"/>
      <c r="M11" s="19"/>
      <c r="N11" s="19">
        <v>10.94</v>
      </c>
      <c r="O11" s="19">
        <v>5.7</v>
      </c>
      <c r="P11" s="19">
        <v>0</v>
      </c>
    </row>
    <row r="12" spans="1:16">
      <c r="A12">
        <f t="shared" si="4"/>
        <v>11</v>
      </c>
      <c r="B12" s="4">
        <v>76.216003830815893</v>
      </c>
      <c r="C12" s="4">
        <v>3.3404128095557599</v>
      </c>
      <c r="D12" s="4">
        <v>71.240186638340006</v>
      </c>
      <c r="E12" s="4">
        <v>0.74197902483125</v>
      </c>
      <c r="F12" s="5">
        <v>1.1714313451760401</v>
      </c>
      <c r="H12" s="10"/>
      <c r="J12" s="19">
        <f t="shared" si="6"/>
        <v>4</v>
      </c>
      <c r="K12" s="19">
        <v>0</v>
      </c>
      <c r="L12" s="19"/>
      <c r="M12" s="19"/>
      <c r="N12" s="19">
        <v>28.86</v>
      </c>
      <c r="O12" s="19">
        <v>24.47</v>
      </c>
      <c r="P12" s="19">
        <v>0</v>
      </c>
    </row>
    <row r="13" spans="1:16">
      <c r="A13">
        <f t="shared" si="4"/>
        <v>12</v>
      </c>
      <c r="B13" s="6">
        <v>83.074678300807804</v>
      </c>
      <c r="C13" s="6">
        <v>3.6528467790953099</v>
      </c>
      <c r="D13" s="6">
        <v>59.267151811717298</v>
      </c>
      <c r="E13" s="6">
        <v>1.5223803415585799</v>
      </c>
      <c r="F13" s="7">
        <v>3.2989714856861099</v>
      </c>
      <c r="H13" s="10"/>
      <c r="J13" s="19">
        <f t="shared" si="6"/>
        <v>5</v>
      </c>
      <c r="K13" s="19">
        <v>0</v>
      </c>
      <c r="L13" s="19"/>
      <c r="M13" s="19"/>
      <c r="N13" s="19">
        <v>6.64</v>
      </c>
      <c r="O13" s="19">
        <v>4.5599999999999996</v>
      </c>
      <c r="P13" s="19">
        <v>0</v>
      </c>
    </row>
    <row r="14" spans="1:16">
      <c r="A14">
        <f t="shared" si="4"/>
        <v>13</v>
      </c>
      <c r="B14" s="2">
        <v>30.478170694336502</v>
      </c>
      <c r="C14" s="2">
        <v>3.5080404725425498</v>
      </c>
      <c r="D14" s="2">
        <v>71.940381225830706</v>
      </c>
      <c r="E14" s="2">
        <v>1.89841732454302</v>
      </c>
      <c r="F14" s="3">
        <v>3.6296990911586202</v>
      </c>
      <c r="H14" s="10"/>
      <c r="J14" s="23">
        <f t="shared" si="6"/>
        <v>6</v>
      </c>
      <c r="K14" s="23">
        <v>1</v>
      </c>
      <c r="L14" s="22"/>
      <c r="M14" s="22"/>
      <c r="N14" s="22">
        <v>6.64</v>
      </c>
      <c r="O14" s="22">
        <v>4.55</v>
      </c>
      <c r="P14" s="22">
        <v>1</v>
      </c>
    </row>
    <row r="15" spans="1:16">
      <c r="A15">
        <f t="shared" si="4"/>
        <v>14</v>
      </c>
      <c r="B15" s="4">
        <v>36.050745791511702</v>
      </c>
      <c r="C15" s="4">
        <v>4.7293066991035699</v>
      </c>
      <c r="D15" s="4">
        <v>53.8827968923271</v>
      </c>
      <c r="E15" s="4">
        <v>1.71775078590562</v>
      </c>
      <c r="F15" s="5">
        <v>1.88511665464525</v>
      </c>
      <c r="H15" s="10"/>
      <c r="J15" s="19">
        <f t="shared" si="6"/>
        <v>7</v>
      </c>
      <c r="K15" s="19">
        <v>0</v>
      </c>
      <c r="L15" s="19"/>
      <c r="M15" s="19"/>
      <c r="N15" s="19">
        <v>8.3800000000000008</v>
      </c>
      <c r="O15" s="19">
        <v>10.36</v>
      </c>
      <c r="P15" s="19">
        <v>1</v>
      </c>
    </row>
    <row r="16" spans="1:16">
      <c r="A16">
        <f t="shared" si="4"/>
        <v>15</v>
      </c>
      <c r="B16" s="4">
        <v>47.289679640141401</v>
      </c>
      <c r="C16" s="4">
        <v>4.0430689908031496</v>
      </c>
      <c r="D16" s="4">
        <v>56.308766642501404</v>
      </c>
      <c r="E16" s="4">
        <v>0.77606983962762099</v>
      </c>
      <c r="F16" s="5">
        <v>4</v>
      </c>
      <c r="H16" s="10"/>
      <c r="J16" s="19">
        <f t="shared" si="6"/>
        <v>8</v>
      </c>
      <c r="K16" s="19">
        <v>0</v>
      </c>
      <c r="L16" s="19"/>
      <c r="M16" s="19"/>
      <c r="N16" s="19">
        <v>10.4</v>
      </c>
      <c r="O16" s="19">
        <v>10.06</v>
      </c>
      <c r="P16" s="19">
        <v>0</v>
      </c>
    </row>
    <row r="17" spans="1:17">
      <c r="A17">
        <f t="shared" si="4"/>
        <v>16</v>
      </c>
      <c r="B17" s="4">
        <v>79.308249287266605</v>
      </c>
      <c r="C17" s="4">
        <v>2.2760914819023599</v>
      </c>
      <c r="D17" s="4">
        <v>45</v>
      </c>
      <c r="E17" s="4">
        <v>1.6521664990999601</v>
      </c>
      <c r="F17" s="5">
        <v>1.29944978058975</v>
      </c>
      <c r="H17" s="10"/>
      <c r="J17" s="22">
        <f t="shared" si="6"/>
        <v>9</v>
      </c>
      <c r="K17" s="22">
        <v>1</v>
      </c>
      <c r="L17" s="22"/>
      <c r="M17" s="22"/>
      <c r="N17" s="22">
        <v>27.89</v>
      </c>
      <c r="O17" s="22">
        <v>10.01</v>
      </c>
      <c r="P17" s="22">
        <v>0</v>
      </c>
    </row>
    <row r="18" spans="1:17">
      <c r="A18">
        <f t="shared" si="4"/>
        <v>17</v>
      </c>
      <c r="B18" s="4">
        <v>94.742478305330295</v>
      </c>
      <c r="C18" s="4">
        <v>4.3473198399899298</v>
      </c>
      <c r="D18" s="4">
        <v>62.273507911474702</v>
      </c>
      <c r="E18" s="4">
        <v>0.54125281618443499</v>
      </c>
      <c r="F18" s="5">
        <v>1.5358013071574801</v>
      </c>
      <c r="H18" s="10"/>
      <c r="J18" s="23">
        <f t="shared" si="6"/>
        <v>10</v>
      </c>
      <c r="K18" s="23">
        <v>1</v>
      </c>
      <c r="L18" s="22"/>
      <c r="M18" s="22"/>
      <c r="N18" s="22">
        <v>24.99</v>
      </c>
      <c r="O18" s="22">
        <v>22.51</v>
      </c>
      <c r="P18" s="22">
        <v>1</v>
      </c>
    </row>
    <row r="19" spans="1:17">
      <c r="A19">
        <f t="shared" si="4"/>
        <v>18</v>
      </c>
      <c r="B19" s="6">
        <v>96.953370760102899</v>
      </c>
      <c r="C19" s="6">
        <v>2.89596665488261</v>
      </c>
      <c r="D19" s="6">
        <v>73.051166594173594</v>
      </c>
      <c r="E19" s="6">
        <v>1.4052046440741599</v>
      </c>
      <c r="F19" s="7">
        <v>2.6307869768333099</v>
      </c>
      <c r="H19" s="10"/>
      <c r="J19" s="22">
        <f t="shared" si="6"/>
        <v>11</v>
      </c>
      <c r="K19" s="22">
        <v>1</v>
      </c>
      <c r="L19" s="22"/>
      <c r="M19" s="22"/>
      <c r="N19" s="22">
        <v>29.95</v>
      </c>
      <c r="O19" s="22">
        <v>14.99</v>
      </c>
      <c r="P19" s="22">
        <v>1</v>
      </c>
      <c r="Q19">
        <v>200</v>
      </c>
    </row>
    <row r="20" spans="1:17">
      <c r="A20">
        <f t="shared" si="4"/>
        <v>19</v>
      </c>
      <c r="B20" s="2">
        <v>25.0174048216982</v>
      </c>
      <c r="C20" s="2">
        <v>3.8855509015113801</v>
      </c>
      <c r="D20" s="2">
        <v>74.728521133037304</v>
      </c>
      <c r="E20" s="2">
        <v>0.62526690592947998</v>
      </c>
      <c r="F20" s="3">
        <v>1.99510073287373</v>
      </c>
      <c r="H20" s="10"/>
      <c r="J20" s="19">
        <f t="shared" si="6"/>
        <v>12</v>
      </c>
      <c r="K20" s="19">
        <v>0</v>
      </c>
      <c r="L20" s="19"/>
      <c r="M20" s="19"/>
      <c r="N20" s="19">
        <v>8.4</v>
      </c>
      <c r="O20" s="19">
        <v>7.18</v>
      </c>
      <c r="P20" s="19">
        <v>0</v>
      </c>
    </row>
    <row r="21" spans="1:17">
      <c r="A21">
        <f t="shared" si="4"/>
        <v>20</v>
      </c>
      <c r="B21" s="4">
        <v>54.131412104435498</v>
      </c>
      <c r="C21" s="4">
        <v>2.5864959781675299</v>
      </c>
      <c r="D21" s="4">
        <v>60.768546401233202</v>
      </c>
      <c r="E21" s="4">
        <v>0.95180498887140497</v>
      </c>
      <c r="F21" s="5">
        <v>2.2138946833972102</v>
      </c>
      <c r="H21" s="10"/>
      <c r="J21" s="22">
        <f t="shared" si="6"/>
        <v>13</v>
      </c>
      <c r="K21" s="22">
        <v>1</v>
      </c>
      <c r="L21" s="22"/>
      <c r="M21" s="22"/>
      <c r="N21" s="22">
        <v>11.56</v>
      </c>
      <c r="O21" s="22">
        <v>8.99</v>
      </c>
      <c r="P21" s="22">
        <v>1</v>
      </c>
    </row>
    <row r="22" spans="1:17">
      <c r="A22">
        <f t="shared" si="4"/>
        <v>21</v>
      </c>
      <c r="B22" s="4">
        <v>58.234492103192899</v>
      </c>
      <c r="C22" s="4">
        <v>4.95043814643053</v>
      </c>
      <c r="D22" s="4">
        <v>62.631506159319201</v>
      </c>
      <c r="E22" s="4">
        <v>1.9895303493868699</v>
      </c>
      <c r="F22" s="5">
        <v>3.8659082196749202</v>
      </c>
      <c r="H22" s="10"/>
      <c r="J22" s="19">
        <f t="shared" si="6"/>
        <v>14</v>
      </c>
      <c r="K22" s="19">
        <v>0</v>
      </c>
      <c r="L22" s="19"/>
      <c r="M22" s="19"/>
      <c r="N22" s="19">
        <v>4.99</v>
      </c>
      <c r="O22" s="19">
        <v>4.17</v>
      </c>
      <c r="P22" s="19">
        <v>0</v>
      </c>
    </row>
    <row r="23" spans="1:17" s="13" customFormat="1">
      <c r="A23">
        <f t="shared" si="4"/>
        <v>22</v>
      </c>
      <c r="B23" s="11">
        <v>66.825795659514498</v>
      </c>
      <c r="C23" s="11">
        <v>3.7960410043196999</v>
      </c>
      <c r="D23" s="11">
        <v>50.028104713680101</v>
      </c>
      <c r="E23" s="11">
        <v>1.2331368083213201</v>
      </c>
      <c r="F23" s="12">
        <v>1.63906207769419</v>
      </c>
      <c r="H23" s="14"/>
      <c r="J23" s="22">
        <f t="shared" si="6"/>
        <v>15</v>
      </c>
      <c r="K23" s="24">
        <v>1</v>
      </c>
      <c r="L23" s="25"/>
      <c r="M23" s="24" t="s">
        <v>11</v>
      </c>
      <c r="N23" s="24">
        <v>13.72</v>
      </c>
      <c r="O23" s="24">
        <v>7.85</v>
      </c>
      <c r="P23" s="24">
        <v>0</v>
      </c>
    </row>
    <row r="24" spans="1:17">
      <c r="A24">
        <f t="shared" si="4"/>
        <v>23</v>
      </c>
      <c r="B24" s="4">
        <v>73.551989262273594</v>
      </c>
      <c r="C24" s="4">
        <v>4.1720677172212497</v>
      </c>
      <c r="D24" s="4">
        <v>67.256095177063997</v>
      </c>
      <c r="E24" s="4">
        <v>1.81506004909637</v>
      </c>
      <c r="F24" s="5">
        <v>2.36073120016753</v>
      </c>
      <c r="H24" s="10"/>
      <c r="J24" s="19">
        <f t="shared" si="6"/>
        <v>16</v>
      </c>
      <c r="K24" s="20">
        <v>0</v>
      </c>
      <c r="L24" s="19"/>
      <c r="M24" s="19"/>
      <c r="N24" s="19">
        <v>7.4</v>
      </c>
      <c r="O24" s="19">
        <v>9.3000000000000007</v>
      </c>
      <c r="P24" s="19">
        <v>0</v>
      </c>
    </row>
    <row r="25" spans="1:17">
      <c r="A25">
        <f t="shared" si="4"/>
        <v>24</v>
      </c>
      <c r="B25" s="6">
        <v>99.319592245002198</v>
      </c>
      <c r="C25" s="6">
        <v>2.17052054361994</v>
      </c>
      <c r="D25" s="6">
        <v>48.445024296916102</v>
      </c>
      <c r="E25" s="6">
        <v>0.81517425455372605</v>
      </c>
      <c r="F25" s="7">
        <v>3.1896578586944702</v>
      </c>
      <c r="H25" s="10"/>
      <c r="J25" s="22">
        <f t="shared" si="6"/>
        <v>17</v>
      </c>
      <c r="K25" s="23">
        <v>1</v>
      </c>
      <c r="L25" s="22"/>
      <c r="M25" s="22"/>
      <c r="N25" s="22">
        <v>21.81</v>
      </c>
      <c r="O25" s="22">
        <v>9.5500000000000007</v>
      </c>
      <c r="P25" s="22">
        <v>0</v>
      </c>
    </row>
    <row r="26" spans="1:17">
      <c r="A26">
        <f t="shared" si="4"/>
        <v>25</v>
      </c>
      <c r="B26" s="4">
        <v>22.6732197859764</v>
      </c>
      <c r="C26" s="4">
        <v>4.4944609343205002</v>
      </c>
      <c r="D26" s="4">
        <v>64.386832925468497</v>
      </c>
      <c r="E26" s="4">
        <v>1.2775769024797501</v>
      </c>
      <c r="F26" s="5">
        <v>3.0718038975908701</v>
      </c>
      <c r="H26" s="10"/>
      <c r="J26" s="22">
        <f t="shared" si="6"/>
        <v>18</v>
      </c>
      <c r="K26" s="22">
        <v>1</v>
      </c>
      <c r="L26" s="22"/>
      <c r="M26" s="22"/>
      <c r="N26" s="22">
        <v>20.13</v>
      </c>
      <c r="O26" s="22">
        <v>14.29</v>
      </c>
      <c r="P26" s="22">
        <v>1</v>
      </c>
      <c r="Q26">
        <v>400</v>
      </c>
    </row>
    <row r="27" spans="1:17">
      <c r="A27">
        <f t="shared" si="4"/>
        <v>26</v>
      </c>
      <c r="B27" s="4">
        <v>26.568421357174099</v>
      </c>
      <c r="C27" s="4">
        <v>2</v>
      </c>
      <c r="D27" s="4">
        <v>50.974379408525799</v>
      </c>
      <c r="E27" s="4">
        <v>1.4753935079209799</v>
      </c>
      <c r="F27" s="5">
        <v>2.4466085495406502</v>
      </c>
      <c r="H27" s="10"/>
      <c r="J27" s="22">
        <f t="shared" si="6"/>
        <v>19</v>
      </c>
      <c r="K27" s="22">
        <v>1</v>
      </c>
      <c r="L27" s="22"/>
      <c r="M27" s="22" t="s">
        <v>11</v>
      </c>
      <c r="N27" s="22">
        <v>37.31</v>
      </c>
      <c r="O27" s="22">
        <v>14.89</v>
      </c>
      <c r="P27" s="22">
        <v>0</v>
      </c>
    </row>
    <row r="28" spans="1:17">
      <c r="A28">
        <f t="shared" si="4"/>
        <v>27</v>
      </c>
      <c r="B28" s="4">
        <v>29.152942481768999</v>
      </c>
      <c r="C28" s="4">
        <v>4.2482665428926696</v>
      </c>
      <c r="D28" s="4">
        <v>47.383579445363502</v>
      </c>
      <c r="E28" s="4">
        <v>0.91168706848187997</v>
      </c>
      <c r="F28" s="5">
        <v>1.0508660580490099</v>
      </c>
      <c r="H28" s="10"/>
      <c r="J28" s="22">
        <f t="shared" si="6"/>
        <v>20</v>
      </c>
      <c r="K28" s="23">
        <v>1</v>
      </c>
      <c r="L28" s="22"/>
      <c r="M28" s="22"/>
      <c r="N28" s="22">
        <v>19.86</v>
      </c>
      <c r="O28" s="22">
        <v>15.46</v>
      </c>
      <c r="P28" s="22">
        <v>0</v>
      </c>
    </row>
    <row r="29" spans="1:17">
      <c r="A29">
        <f t="shared" si="4"/>
        <v>28</v>
      </c>
      <c r="B29" s="4">
        <v>65.447294584249306</v>
      </c>
      <c r="C29" s="4">
        <v>2.3227553662482801</v>
      </c>
      <c r="D29" s="4">
        <v>66.320648480556599</v>
      </c>
      <c r="E29" s="4">
        <v>0.588628646790604</v>
      </c>
      <c r="F29" s="5">
        <v>3.7184484291731601</v>
      </c>
      <c r="H29" s="10"/>
      <c r="J29" s="22">
        <f t="shared" si="6"/>
        <v>21</v>
      </c>
      <c r="K29" s="23">
        <v>1</v>
      </c>
      <c r="L29" s="22"/>
      <c r="M29" s="22"/>
      <c r="N29" s="22">
        <v>5.27</v>
      </c>
      <c r="O29" s="22">
        <v>4.2</v>
      </c>
      <c r="P29" s="22">
        <v>1</v>
      </c>
    </row>
    <row r="30" spans="1:17">
      <c r="A30">
        <f t="shared" si="4"/>
        <v>29</v>
      </c>
      <c r="B30" s="4">
        <v>70.624470915008601</v>
      </c>
      <c r="C30" s="4">
        <v>4.7712934218698697</v>
      </c>
      <c r="D30" s="4">
        <v>74.154161468726699</v>
      </c>
      <c r="E30" s="4">
        <v>1.02920236585617</v>
      </c>
      <c r="F30" s="5">
        <v>3.4722912609013901</v>
      </c>
      <c r="H30" s="10"/>
      <c r="J30" s="22">
        <f t="shared" si="6"/>
        <v>22</v>
      </c>
      <c r="K30" s="23">
        <v>1</v>
      </c>
      <c r="L30" s="22"/>
      <c r="M30" s="22"/>
      <c r="N30" s="22">
        <v>7.94</v>
      </c>
      <c r="O30" s="22">
        <v>6.41</v>
      </c>
      <c r="P30" s="22">
        <v>1</v>
      </c>
    </row>
    <row r="31" spans="1:17">
      <c r="A31">
        <f t="shared" si="4"/>
        <v>30</v>
      </c>
      <c r="B31" s="6">
        <v>88.987787912347201</v>
      </c>
      <c r="C31" s="6">
        <v>2.5165364426499202</v>
      </c>
      <c r="D31" s="6">
        <v>52.342671815621102</v>
      </c>
      <c r="E31" s="6">
        <v>1.84444694196032</v>
      </c>
      <c r="F31" s="7">
        <v>3.9603485345623901</v>
      </c>
      <c r="H31" s="10"/>
      <c r="J31" s="22">
        <f t="shared" si="6"/>
        <v>23</v>
      </c>
      <c r="K31" s="23">
        <v>1</v>
      </c>
      <c r="L31" s="22"/>
      <c r="M31" s="22"/>
      <c r="N31" s="22">
        <v>8.16</v>
      </c>
      <c r="O31" s="22">
        <v>6.26</v>
      </c>
      <c r="P31" s="22">
        <v>1</v>
      </c>
    </row>
    <row r="32" spans="1:17">
      <c r="J32" s="19">
        <f t="shared" si="6"/>
        <v>24</v>
      </c>
      <c r="K32" s="20">
        <v>0</v>
      </c>
      <c r="L32" s="19"/>
      <c r="M32" s="19"/>
      <c r="N32" s="19">
        <v>20.34</v>
      </c>
      <c r="O32" s="19">
        <v>18.170000000000002</v>
      </c>
      <c r="P32" s="19">
        <v>0</v>
      </c>
    </row>
    <row r="33" spans="2:17">
      <c r="B33">
        <f>MIN(B2:B31)</f>
        <v>20</v>
      </c>
      <c r="C33">
        <f>MIN(C2:C31)</f>
        <v>2</v>
      </c>
      <c r="D33">
        <f>MIN(D2:D31)</f>
        <v>45</v>
      </c>
      <c r="E33">
        <f>MIN(E2:E31)</f>
        <v>0.5</v>
      </c>
      <c r="F33">
        <f>MIN(F2:F31)</f>
        <v>1</v>
      </c>
      <c r="J33" s="22">
        <f t="shared" si="6"/>
        <v>25</v>
      </c>
      <c r="K33" s="26">
        <v>1</v>
      </c>
      <c r="L33" s="22"/>
      <c r="M33" s="22"/>
      <c r="N33" s="22">
        <v>9.6199999999999992</v>
      </c>
      <c r="O33" s="22">
        <v>6.16</v>
      </c>
      <c r="P33" s="22">
        <v>1</v>
      </c>
    </row>
    <row r="34" spans="2:17">
      <c r="B34">
        <f>MAX(B2:B31)</f>
        <v>100</v>
      </c>
      <c r="C34">
        <f>MAX(C2:C31)</f>
        <v>5</v>
      </c>
      <c r="D34">
        <f>MAX(D2:D31)</f>
        <v>75</v>
      </c>
      <c r="E34">
        <f>MAX(E2:E31)</f>
        <v>2</v>
      </c>
      <c r="F34">
        <f>MAX(F2:F31)</f>
        <v>4</v>
      </c>
      <c r="J34" s="19">
        <f t="shared" si="6"/>
        <v>26</v>
      </c>
      <c r="K34" s="20">
        <v>0</v>
      </c>
      <c r="L34" s="19"/>
      <c r="M34" s="19"/>
      <c r="N34" s="19">
        <v>12.85</v>
      </c>
      <c r="O34" s="19">
        <v>17.73</v>
      </c>
      <c r="P34" s="19">
        <v>0</v>
      </c>
    </row>
    <row r="35" spans="2:17">
      <c r="J35" s="22">
        <f t="shared" si="6"/>
        <v>27</v>
      </c>
      <c r="K35" s="23">
        <v>1</v>
      </c>
      <c r="L35" s="22"/>
      <c r="M35" s="22"/>
      <c r="N35" s="22">
        <v>9.1</v>
      </c>
      <c r="O35" s="22">
        <v>5.84</v>
      </c>
      <c r="P35" s="22">
        <v>1</v>
      </c>
      <c r="Q35">
        <v>200</v>
      </c>
    </row>
    <row r="36" spans="2:17">
      <c r="J36" s="22">
        <f t="shared" si="6"/>
        <v>28</v>
      </c>
      <c r="K36" s="26">
        <v>1</v>
      </c>
      <c r="L36" s="22"/>
      <c r="M36" s="22"/>
      <c r="N36" s="22">
        <v>43.48</v>
      </c>
      <c r="O36" s="22">
        <v>25.45</v>
      </c>
      <c r="P36" s="22">
        <v>0</v>
      </c>
    </row>
    <row r="37" spans="2:17">
      <c r="J37" s="22">
        <f t="shared" si="6"/>
        <v>29</v>
      </c>
      <c r="K37" s="26">
        <v>1</v>
      </c>
      <c r="L37" s="22"/>
      <c r="M37" s="22"/>
      <c r="N37" s="22">
        <v>17.8</v>
      </c>
      <c r="O37" s="22">
        <v>8.2200000000000006</v>
      </c>
      <c r="P37" s="22">
        <v>0</v>
      </c>
    </row>
    <row r="38" spans="2:17" hidden="1">
      <c r="J38">
        <f t="shared" si="6"/>
        <v>30</v>
      </c>
      <c r="K38" s="18">
        <v>0</v>
      </c>
    </row>
    <row r="39" spans="2:17">
      <c r="J39" s="19">
        <v>30</v>
      </c>
      <c r="K39" s="21">
        <v>0</v>
      </c>
      <c r="L39" s="19"/>
      <c r="M39" s="19"/>
      <c r="N39" s="19">
        <v>8.42</v>
      </c>
      <c r="O39" s="19">
        <v>6.67</v>
      </c>
      <c r="P39" s="19">
        <v>0</v>
      </c>
    </row>
    <row r="40" spans="2:17">
      <c r="K40" s="26" t="s">
        <v>15</v>
      </c>
    </row>
    <row r="41" spans="2:17">
      <c r="K41" s="19" t="s">
        <v>16</v>
      </c>
    </row>
  </sheetData>
  <autoFilter ref="J8:M39" xr:uid="{00000000-0009-0000-0000-000000000000}">
    <filterColumn colId="1">
      <filters>
        <filter val="1"/>
      </filters>
    </filterColumn>
  </autoFilter>
  <phoneticPr fontId="1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3A2-FB4F-4EC2-BE34-309B63A853E6}">
  <dimension ref="B1:I31"/>
  <sheetViews>
    <sheetView tabSelected="1" workbookViewId="0">
      <selection activeCell="I31" sqref="B1:I31"/>
    </sheetView>
  </sheetViews>
  <sheetFormatPr defaultRowHeight="15.75"/>
  <sheetData>
    <row r="1" spans="2:9"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t="s">
        <v>12</v>
      </c>
      <c r="H1" t="s">
        <v>13</v>
      </c>
      <c r="I1" t="s">
        <v>14</v>
      </c>
    </row>
    <row r="2" spans="2:9">
      <c r="B2" s="2">
        <v>20</v>
      </c>
      <c r="C2" s="2">
        <v>3.2154631943769201</v>
      </c>
      <c r="D2" s="2">
        <v>52.924329730106301</v>
      </c>
      <c r="E2" s="2">
        <v>0.52368546196584398</v>
      </c>
      <c r="F2" s="3">
        <v>3.4165762492435401</v>
      </c>
      <c r="G2" s="22">
        <v>23.48</v>
      </c>
      <c r="H2" s="22">
        <v>12.61</v>
      </c>
      <c r="I2" s="22">
        <v>1</v>
      </c>
    </row>
    <row r="3" spans="2:9">
      <c r="B3" s="15">
        <v>41.875871320620703</v>
      </c>
      <c r="C3" s="15">
        <v>3.0546258113100002</v>
      </c>
      <c r="D3" s="15">
        <v>65.538542943731997</v>
      </c>
      <c r="E3" s="15">
        <v>1.57351195006017</v>
      </c>
      <c r="F3" s="16">
        <v>1</v>
      </c>
      <c r="G3" s="19">
        <v>12</v>
      </c>
      <c r="H3" s="19">
        <v>10.51</v>
      </c>
      <c r="I3" s="19">
        <v>0</v>
      </c>
    </row>
    <row r="4" spans="2:9">
      <c r="B4" s="4">
        <v>61.043856904021602</v>
      </c>
      <c r="C4" s="4">
        <v>4.6094377335019896</v>
      </c>
      <c r="D4" s="4">
        <v>45.266385320306703</v>
      </c>
      <c r="E4" s="4">
        <v>0.67292993969538495</v>
      </c>
      <c r="F4" s="5">
        <v>2.5215800820139598</v>
      </c>
      <c r="G4" s="19">
        <v>10.94</v>
      </c>
      <c r="H4" s="19">
        <v>5.7</v>
      </c>
      <c r="I4" s="19">
        <v>0</v>
      </c>
    </row>
    <row r="5" spans="2:9">
      <c r="B5" s="4">
        <v>87.281800395046304</v>
      </c>
      <c r="C5" s="4">
        <v>2.04110118539865</v>
      </c>
      <c r="D5" s="4">
        <v>68.625067011845999</v>
      </c>
      <c r="E5" s="4">
        <v>1.11204636950502</v>
      </c>
      <c r="F5" s="5">
        <v>1.80355478214997</v>
      </c>
      <c r="G5" s="19">
        <v>28.86</v>
      </c>
      <c r="H5" s="19">
        <v>24.47</v>
      </c>
      <c r="I5" s="19">
        <v>0</v>
      </c>
    </row>
    <row r="6" spans="2:9">
      <c r="B6" s="4">
        <v>93.621459536551797</v>
      </c>
      <c r="C6" s="4">
        <v>3.4168669233293301</v>
      </c>
      <c r="D6" s="4">
        <v>46.6979008225793</v>
      </c>
      <c r="E6" s="4">
        <v>2</v>
      </c>
      <c r="F6" s="5">
        <v>2.1114728106641198</v>
      </c>
      <c r="G6" s="19">
        <v>6.64</v>
      </c>
      <c r="H6" s="19">
        <v>4.5599999999999996</v>
      </c>
      <c r="I6" s="19">
        <v>0</v>
      </c>
    </row>
    <row r="7" spans="2:9">
      <c r="B7" s="6">
        <v>100</v>
      </c>
      <c r="C7" s="6">
        <v>4.9176056600556999</v>
      </c>
      <c r="D7" s="6">
        <v>56.702467340669102</v>
      </c>
      <c r="E7" s="6">
        <v>1.3320300575416599</v>
      </c>
      <c r="F7" s="7">
        <v>1.1097943242939401</v>
      </c>
      <c r="G7" s="22">
        <v>6.64</v>
      </c>
      <c r="H7" s="22">
        <v>4.55</v>
      </c>
      <c r="I7" s="22">
        <v>1</v>
      </c>
    </row>
    <row r="8" spans="2:9">
      <c r="B8" s="2">
        <v>21.455757345483502</v>
      </c>
      <c r="C8" s="2">
        <v>2.72867466576173</v>
      </c>
      <c r="D8" s="2">
        <v>57.862737118072097</v>
      </c>
      <c r="E8" s="2">
        <v>1.9630414083268899</v>
      </c>
      <c r="F8" s="3">
        <v>1.44789382708133</v>
      </c>
      <c r="G8" s="19">
        <v>8.3800000000000008</v>
      </c>
      <c r="H8" s="19">
        <v>10.36</v>
      </c>
      <c r="I8" s="19">
        <v>1</v>
      </c>
    </row>
    <row r="9" spans="2:9">
      <c r="B9" s="4">
        <v>37.726456659725102</v>
      </c>
      <c r="C9" s="4">
        <v>2.8235988262589502</v>
      </c>
      <c r="D9" s="4">
        <v>45.824019929368298</v>
      </c>
      <c r="E9" s="4">
        <v>1.1661265233957001</v>
      </c>
      <c r="F9" s="5">
        <v>3.8025624818705501</v>
      </c>
      <c r="G9" s="19">
        <v>10.4</v>
      </c>
      <c r="H9" s="19">
        <v>10.06</v>
      </c>
      <c r="I9" s="19">
        <v>0</v>
      </c>
    </row>
    <row r="10" spans="2:9">
      <c r="B10" s="4">
        <v>43.114289242446503</v>
      </c>
      <c r="C10" s="4">
        <v>5</v>
      </c>
      <c r="D10" s="4">
        <v>69.980574276273003</v>
      </c>
      <c r="E10" s="4">
        <v>0.5</v>
      </c>
      <c r="F10" s="5">
        <v>2.7938057820174</v>
      </c>
      <c r="G10" s="22">
        <v>27.89</v>
      </c>
      <c r="H10" s="22">
        <v>10.01</v>
      </c>
      <c r="I10" s="22">
        <v>0</v>
      </c>
    </row>
    <row r="11" spans="2:9">
      <c r="B11" s="4">
        <v>50.139614204006698</v>
      </c>
      <c r="C11" s="4">
        <v>2.11478266420393</v>
      </c>
      <c r="D11" s="4">
        <v>75</v>
      </c>
      <c r="E11" s="4">
        <v>1.74953131095131</v>
      </c>
      <c r="F11" s="5">
        <v>2.9935072883238698</v>
      </c>
      <c r="G11" s="22">
        <v>24.99</v>
      </c>
      <c r="H11" s="22">
        <v>22.51</v>
      </c>
      <c r="I11" s="22">
        <v>1</v>
      </c>
    </row>
    <row r="12" spans="2:9">
      <c r="B12" s="4">
        <v>76.216003830815893</v>
      </c>
      <c r="C12" s="4">
        <v>3.3404128095557599</v>
      </c>
      <c r="D12" s="4">
        <v>71.240186638340006</v>
      </c>
      <c r="E12" s="4">
        <v>0.74197902483125</v>
      </c>
      <c r="F12" s="5">
        <v>1.1714313451760401</v>
      </c>
      <c r="G12" s="22">
        <v>29.95</v>
      </c>
      <c r="H12" s="22">
        <v>14.99</v>
      </c>
      <c r="I12" s="22">
        <v>1</v>
      </c>
    </row>
    <row r="13" spans="2:9">
      <c r="B13" s="6">
        <v>83.074678300807804</v>
      </c>
      <c r="C13" s="6">
        <v>3.6528467790953099</v>
      </c>
      <c r="D13" s="6">
        <v>59.267151811717298</v>
      </c>
      <c r="E13" s="6">
        <v>1.5223803415585799</v>
      </c>
      <c r="F13" s="7">
        <v>3.2989714856861099</v>
      </c>
      <c r="G13" s="19">
        <v>8.4</v>
      </c>
      <c r="H13" s="19">
        <v>7.18</v>
      </c>
      <c r="I13" s="19">
        <v>0</v>
      </c>
    </row>
    <row r="14" spans="2:9">
      <c r="B14" s="2">
        <v>30.478170694336502</v>
      </c>
      <c r="C14" s="2">
        <v>3.5080404725425498</v>
      </c>
      <c r="D14" s="2">
        <v>71.940381225830706</v>
      </c>
      <c r="E14" s="2">
        <v>1.89841732454302</v>
      </c>
      <c r="F14" s="3">
        <v>3.6296990911586202</v>
      </c>
      <c r="G14" s="22">
        <v>11.56</v>
      </c>
      <c r="H14" s="22">
        <v>8.99</v>
      </c>
      <c r="I14" s="22">
        <v>1</v>
      </c>
    </row>
    <row r="15" spans="2:9">
      <c r="B15" s="4">
        <v>36.050745791511702</v>
      </c>
      <c r="C15" s="4">
        <v>4.7293066991035699</v>
      </c>
      <c r="D15" s="4">
        <v>53.8827968923271</v>
      </c>
      <c r="E15" s="4">
        <v>1.71775078590562</v>
      </c>
      <c r="F15" s="5">
        <v>1.88511665464525</v>
      </c>
      <c r="G15" s="19">
        <v>4.99</v>
      </c>
      <c r="H15" s="19">
        <v>4.17</v>
      </c>
      <c r="I15" s="19">
        <v>0</v>
      </c>
    </row>
    <row r="16" spans="2:9">
      <c r="B16" s="4">
        <v>47.289679640141401</v>
      </c>
      <c r="C16" s="4">
        <v>4.0430689908031496</v>
      </c>
      <c r="D16" s="4">
        <v>56.308766642501404</v>
      </c>
      <c r="E16" s="4">
        <v>0.77606983962762099</v>
      </c>
      <c r="F16" s="5">
        <v>4</v>
      </c>
      <c r="G16" s="24">
        <v>13.72</v>
      </c>
      <c r="H16" s="24">
        <v>7.85</v>
      </c>
      <c r="I16" s="24">
        <v>0</v>
      </c>
    </row>
    <row r="17" spans="2:9">
      <c r="B17" s="4">
        <v>79.308249287266605</v>
      </c>
      <c r="C17" s="4">
        <v>2.2760914819023599</v>
      </c>
      <c r="D17" s="4">
        <v>45</v>
      </c>
      <c r="E17" s="4">
        <v>1.6521664990999601</v>
      </c>
      <c r="F17" s="5">
        <v>1.29944978058975</v>
      </c>
      <c r="G17" s="19">
        <v>7.4</v>
      </c>
      <c r="H17" s="19">
        <v>9.3000000000000007</v>
      </c>
      <c r="I17" s="19">
        <v>0</v>
      </c>
    </row>
    <row r="18" spans="2:9">
      <c r="B18" s="4">
        <v>94.742478305330295</v>
      </c>
      <c r="C18" s="4">
        <v>4.3473198399899298</v>
      </c>
      <c r="D18" s="4">
        <v>62.273507911474702</v>
      </c>
      <c r="E18" s="4">
        <v>0.54125281618443499</v>
      </c>
      <c r="F18" s="5">
        <v>1.5358013071574801</v>
      </c>
      <c r="G18" s="22">
        <v>21.81</v>
      </c>
      <c r="H18" s="22">
        <v>9.5500000000000007</v>
      </c>
      <c r="I18" s="22">
        <v>0</v>
      </c>
    </row>
    <row r="19" spans="2:9">
      <c r="B19" s="6">
        <v>96.953370760102899</v>
      </c>
      <c r="C19" s="6">
        <v>2.89596665488261</v>
      </c>
      <c r="D19" s="6">
        <v>73.051166594173594</v>
      </c>
      <c r="E19" s="6">
        <v>1.4052046440741599</v>
      </c>
      <c r="F19" s="7">
        <v>2.6307869768333099</v>
      </c>
      <c r="G19" s="22">
        <v>20.13</v>
      </c>
      <c r="H19" s="22">
        <v>14.29</v>
      </c>
      <c r="I19" s="22">
        <v>1</v>
      </c>
    </row>
    <row r="20" spans="2:9">
      <c r="B20" s="2">
        <v>25.0174048216982</v>
      </c>
      <c r="C20" s="2">
        <v>3.8855509015113801</v>
      </c>
      <c r="D20" s="2">
        <v>74.728521133037304</v>
      </c>
      <c r="E20" s="2">
        <v>0.62526690592947998</v>
      </c>
      <c r="F20" s="3">
        <v>1.99510073287373</v>
      </c>
      <c r="G20" s="22">
        <v>37.31</v>
      </c>
      <c r="H20" s="22">
        <v>14.89</v>
      </c>
      <c r="I20" s="22">
        <v>0</v>
      </c>
    </row>
    <row r="21" spans="2:9">
      <c r="B21" s="4">
        <v>54.131412104435498</v>
      </c>
      <c r="C21" s="4">
        <v>2.5864959781675299</v>
      </c>
      <c r="D21" s="4">
        <v>60.768546401233202</v>
      </c>
      <c r="E21" s="4">
        <v>0.95180498887140497</v>
      </c>
      <c r="F21" s="5">
        <v>2.2138946833972102</v>
      </c>
      <c r="G21" s="22">
        <v>19.86</v>
      </c>
      <c r="H21" s="22">
        <v>15.46</v>
      </c>
      <c r="I21" s="22">
        <v>0</v>
      </c>
    </row>
    <row r="22" spans="2:9">
      <c r="B22" s="4">
        <v>58.234492103192899</v>
      </c>
      <c r="C22" s="4">
        <v>4.95043814643053</v>
      </c>
      <c r="D22" s="4">
        <v>62.631506159319201</v>
      </c>
      <c r="E22" s="4">
        <v>1.9895303493868699</v>
      </c>
      <c r="F22" s="5">
        <v>3.8659082196749202</v>
      </c>
      <c r="G22" s="22">
        <v>5.27</v>
      </c>
      <c r="H22" s="22">
        <v>4.2</v>
      </c>
      <c r="I22" s="22">
        <v>1</v>
      </c>
    </row>
    <row r="23" spans="2:9">
      <c r="B23" s="11">
        <v>66.825795659514498</v>
      </c>
      <c r="C23" s="11">
        <v>3.7960410043196999</v>
      </c>
      <c r="D23" s="11">
        <v>50.028104713680101</v>
      </c>
      <c r="E23" s="11">
        <v>1.2331368083213201</v>
      </c>
      <c r="F23" s="12">
        <v>1.63906207769419</v>
      </c>
      <c r="G23" s="22">
        <v>7.94</v>
      </c>
      <c r="H23" s="22">
        <v>6.41</v>
      </c>
      <c r="I23" s="22">
        <v>1</v>
      </c>
    </row>
    <row r="24" spans="2:9">
      <c r="B24" s="4">
        <v>73.551989262273594</v>
      </c>
      <c r="C24" s="4">
        <v>4.1720677172212497</v>
      </c>
      <c r="D24" s="4">
        <v>67.256095177063997</v>
      </c>
      <c r="E24" s="4">
        <v>1.81506004909637</v>
      </c>
      <c r="F24" s="5">
        <v>2.36073120016753</v>
      </c>
      <c r="G24" s="22">
        <v>8.16</v>
      </c>
      <c r="H24" s="22">
        <v>6.26</v>
      </c>
      <c r="I24" s="22">
        <v>1</v>
      </c>
    </row>
    <row r="25" spans="2:9">
      <c r="B25" s="6">
        <v>99.319592245002198</v>
      </c>
      <c r="C25" s="6">
        <v>2.17052054361994</v>
      </c>
      <c r="D25" s="6">
        <v>48.445024296916102</v>
      </c>
      <c r="E25" s="6">
        <v>0.81517425455372605</v>
      </c>
      <c r="F25" s="7">
        <v>3.1896578586944702</v>
      </c>
      <c r="G25" s="19">
        <v>20.34</v>
      </c>
      <c r="H25" s="19">
        <v>18.170000000000002</v>
      </c>
      <c r="I25" s="19">
        <v>0</v>
      </c>
    </row>
    <row r="26" spans="2:9">
      <c r="B26" s="4">
        <v>22.6732197859764</v>
      </c>
      <c r="C26" s="4">
        <v>4.4944609343205002</v>
      </c>
      <c r="D26" s="4">
        <v>64.386832925468497</v>
      </c>
      <c r="E26" s="4">
        <v>1.2775769024797501</v>
      </c>
      <c r="F26" s="5">
        <v>3.0718038975908701</v>
      </c>
      <c r="G26" s="22">
        <v>9.6199999999999992</v>
      </c>
      <c r="H26" s="22">
        <v>6.16</v>
      </c>
      <c r="I26" s="22">
        <v>1</v>
      </c>
    </row>
    <row r="27" spans="2:9">
      <c r="B27" s="4">
        <v>26.568421357174099</v>
      </c>
      <c r="C27" s="4">
        <v>2</v>
      </c>
      <c r="D27" s="4">
        <v>50.974379408525799</v>
      </c>
      <c r="E27" s="4">
        <v>1.4753935079209799</v>
      </c>
      <c r="F27" s="5">
        <v>2.4466085495406502</v>
      </c>
      <c r="G27" s="19">
        <v>12.85</v>
      </c>
      <c r="H27" s="19">
        <v>17.73</v>
      </c>
      <c r="I27" s="19">
        <v>0</v>
      </c>
    </row>
    <row r="28" spans="2:9">
      <c r="B28" s="4">
        <v>29.152942481768999</v>
      </c>
      <c r="C28" s="4">
        <v>4.2482665428926696</v>
      </c>
      <c r="D28" s="4">
        <v>47.383579445363502</v>
      </c>
      <c r="E28" s="4">
        <v>0.91168706848187997</v>
      </c>
      <c r="F28" s="5">
        <v>1.0508660580490099</v>
      </c>
      <c r="G28" s="22">
        <v>9.1</v>
      </c>
      <c r="H28" s="22">
        <v>5.84</v>
      </c>
      <c r="I28" s="22">
        <v>1</v>
      </c>
    </row>
    <row r="29" spans="2:9">
      <c r="B29" s="4">
        <v>65.447294584249306</v>
      </c>
      <c r="C29" s="4">
        <v>2.3227553662482801</v>
      </c>
      <c r="D29" s="4">
        <v>66.320648480556599</v>
      </c>
      <c r="E29" s="4">
        <v>0.588628646790604</v>
      </c>
      <c r="F29" s="5">
        <v>3.7184484291731601</v>
      </c>
      <c r="G29" s="22">
        <v>43.48</v>
      </c>
      <c r="H29" s="22">
        <v>25.45</v>
      </c>
      <c r="I29" s="22">
        <v>0</v>
      </c>
    </row>
    <row r="30" spans="2:9">
      <c r="B30" s="4">
        <v>70.624470915008601</v>
      </c>
      <c r="C30" s="4">
        <v>4.7712934218698697</v>
      </c>
      <c r="D30" s="4">
        <v>74.154161468726699</v>
      </c>
      <c r="E30" s="4">
        <v>1.02920236585617</v>
      </c>
      <c r="F30" s="5">
        <v>3.4722912609013901</v>
      </c>
      <c r="G30" s="22">
        <v>17.8</v>
      </c>
      <c r="H30" s="22">
        <v>8.2200000000000006</v>
      </c>
      <c r="I30" s="22">
        <v>0</v>
      </c>
    </row>
    <row r="31" spans="2:9">
      <c r="B31" s="6">
        <v>88.987787912347201</v>
      </c>
      <c r="C31" s="6">
        <v>2.5165364426499202</v>
      </c>
      <c r="D31" s="6">
        <v>52.342671815621102</v>
      </c>
      <c r="E31" s="6">
        <v>1.84444694196032</v>
      </c>
      <c r="F31" s="7">
        <v>3.9603485345623901</v>
      </c>
      <c r="G31" s="19">
        <v>8.42</v>
      </c>
      <c r="H31" s="19">
        <v>6.67</v>
      </c>
      <c r="I31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30mppts_week.csv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Yuhung Chang Jokhai</cp:lastModifiedBy>
  <dcterms:created xsi:type="dcterms:W3CDTF">2015-03-02T06:10:26Z</dcterms:created>
  <dcterms:modified xsi:type="dcterms:W3CDTF">2019-09-09T23:55:48Z</dcterms:modified>
</cp:coreProperties>
</file>