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i/Downloads/uni/2022S/Physiology/urine/"/>
    </mc:Choice>
  </mc:AlternateContent>
  <xr:revisionPtr revIDLastSave="0" documentId="13_ncr:1_{B4B02BEE-0311-4B46-887A-78BE02E430F1}" xr6:coauthVersionLast="47" xr6:coauthVersionMax="47" xr10:uidLastSave="{00000000-0000-0000-0000-000000000000}"/>
  <bookViews>
    <workbookView xWindow="380" yWindow="520" windowWidth="28040" windowHeight="15700" xr2:uid="{757D40AA-D5A4-6246-94C9-804B78643544}"/>
  </bookViews>
  <sheets>
    <sheet name="Ccr" sheetId="1" r:id="rId1"/>
    <sheet name="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2" l="1"/>
  <c r="B11" i="2"/>
  <c r="B10" i="2"/>
  <c r="A10" i="2"/>
  <c r="B9" i="1"/>
  <c r="B8" i="1"/>
  <c r="B7" i="1"/>
  <c r="B1" i="1"/>
  <c r="B5" i="1" s="1"/>
  <c r="B6" i="1" s="1"/>
</calcChain>
</file>

<file path=xl/sharedStrings.xml><?xml version="1.0" encoding="utf-8"?>
<sst xmlns="http://schemas.openxmlformats.org/spreadsheetml/2006/main" count="11" uniqueCount="11">
  <si>
    <t>v 分時尿量（mL/分）</t>
  </si>
  <si>
    <t>Ucr 尿中クレアチニン濃度（mg/分）</t>
  </si>
  <si>
    <t>Pcr 血中クレアチニン濃度（mg/dL）</t>
  </si>
  <si>
    <t>Ccrクレアチニン・クリアランス</t>
  </si>
  <si>
    <t>体表面積</t>
  </si>
  <si>
    <t>水の再吸収率</t>
  </si>
  <si>
    <t>Cosm 浸透圧クリアランス</t>
  </si>
  <si>
    <t>Ch2o 自由水クリアランス</t>
  </si>
  <si>
    <t>Uosm 尿浸透圧</t>
  </si>
  <si>
    <t>sample</t>
  </si>
  <si>
    <t>吸光度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</si>
</sst>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吸光度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'1'!$A$2:$A$7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'1'!$B$2:$B$7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4.7E-2</c:v>
                </c:pt>
                <c:pt idx="3">
                  <c:v>7.4999999999999997E-2</c:v>
                </c:pt>
                <c:pt idx="4">
                  <c:v>0.10299999999999999</c:v>
                </c:pt>
                <c:pt idx="5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9-AF42-924C-D1F2874C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43056"/>
        <c:axId val="243635040"/>
      </c:scatterChart>
      <c:valAx>
        <c:axId val="24344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標準液濃度</a:t>
                </a:r>
                <a:r>
                  <a:rPr lang="en-US" baseline="0"/>
                  <a:t> [mg/dL]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43635040"/>
        <c:crosses val="autoZero"/>
        <c:crossBetween val="midCat"/>
      </c:valAx>
      <c:valAx>
        <c:axId val="2436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吸光度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4344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690880</xdr:colOff>
      <xdr:row>5</xdr:row>
      <xdr:rowOff>50800</xdr:rowOff>
    </xdr:from>
    <xdr:to>
      <xdr:col>13</xdr:col>
      <xdr:colOff>241300</xdr:colOff>
      <xdr:row>32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F4911E-D865-834A-989E-40521E016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E19EF-1E87-0346-9E62-01F467911B12}">
  <dimension ref="A1:B9"/>
  <sheetViews>
    <sheetView tabSelected="1" zoomScale="125" workbookViewId="0">
      <selection activeCell="J12" sqref="J12"/>
    </sheetView>
  </sheetViews>
  <sheetFormatPr baseColWidth="10" defaultRowHeight="16" x14ac:dyDescent="0.2"/>
  <cols>
    <col min="1" max="1" width="30.33203125" customWidth="1"/>
  </cols>
  <sheetData>
    <row r="1" spans="1:2" x14ac:dyDescent="0.2">
      <c r="A1" t="s">
        <v>0</v>
      </c>
      <c r="B1">
        <f>97/60</f>
        <v>1.6166666666666667</v>
      </c>
    </row>
    <row r="2" spans="1:2" x14ac:dyDescent="0.2">
      <c r="A2" t="s">
        <v>1</v>
      </c>
      <c r="B2">
        <v>180.5</v>
      </c>
    </row>
    <row r="3" spans="1:2" x14ac:dyDescent="0.2">
      <c r="A3" t="s">
        <v>2</v>
      </c>
      <c r="B3">
        <v>0.8</v>
      </c>
    </row>
    <row r="4" spans="1:2" x14ac:dyDescent="0.2">
      <c r="A4" t="s">
        <v>4</v>
      </c>
      <c r="B4">
        <v>1.3759999999999999</v>
      </c>
    </row>
    <row r="5" spans="1:2" x14ac:dyDescent="0.2">
      <c r="A5" t="s">
        <v>3</v>
      </c>
      <c r="B5">
        <f>(B1*B2*1.73)/(B3*B4)</f>
        <v>458.60139595445736</v>
      </c>
    </row>
    <row r="6" spans="1:2" x14ac:dyDescent="0.2">
      <c r="A6" t="s">
        <v>5</v>
      </c>
      <c r="B6">
        <f>(B5-B1)/B5*100</f>
        <v>99.647478904135909</v>
      </c>
    </row>
    <row r="7" spans="1:2" x14ac:dyDescent="0.2">
      <c r="A7" t="s">
        <v>8</v>
      </c>
      <c r="B7">
        <f>7*30</f>
        <v>210</v>
      </c>
    </row>
    <row r="8" spans="1:2" x14ac:dyDescent="0.2">
      <c r="A8" t="s">
        <v>6</v>
      </c>
      <c r="B8">
        <f>B7*B1/290</f>
        <v>1.1706896551724137</v>
      </c>
    </row>
    <row r="9" spans="1:2" x14ac:dyDescent="0.2">
      <c r="A9" t="s">
        <v>7</v>
      </c>
      <c r="B9">
        <f>B1-B8</f>
        <v>0.44597701149425295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6DE3-06B9-164D-94FE-21D50390C029}">
  <dimension ref="A1:B11"/>
  <sheetViews>
    <sheetView workbookViewId="0">
      <selection activeCell="A11" sqref="A11"/>
    </sheetView>
  </sheetViews>
  <sheetFormatPr baseColWidth="10" defaultRowHeight="16" x14ac:dyDescent="0.2"/>
  <sheetData>
    <row r="1" spans="1:2" x14ac:dyDescent="0.2">
      <c r="A1" t="s">
        <v>9</v>
      </c>
      <c r="B1" t="s">
        <v>10</v>
      </c>
    </row>
    <row r="2" spans="1:2" x14ac:dyDescent="0.2">
      <c r="A2">
        <v>0</v>
      </c>
      <c r="B2">
        <v>0</v>
      </c>
    </row>
    <row r="3" spans="1:2" x14ac:dyDescent="0.2">
      <c r="A3">
        <v>0.2</v>
      </c>
      <c r="B3">
        <v>0.02</v>
      </c>
    </row>
    <row r="4" spans="1:2" x14ac:dyDescent="0.2">
      <c r="A4">
        <v>0.4</v>
      </c>
      <c r="B4">
        <v>4.7E-2</v>
      </c>
    </row>
    <row r="5" spans="1:2" x14ac:dyDescent="0.2">
      <c r="A5">
        <v>0.6</v>
      </c>
      <c r="B5">
        <v>7.4999999999999997E-2</v>
      </c>
    </row>
    <row r="6" spans="1:2" x14ac:dyDescent="0.2">
      <c r="A6">
        <v>0.8</v>
      </c>
      <c r="B6">
        <v>0.10299999999999999</v>
      </c>
    </row>
    <row r="7" spans="1:2" x14ac:dyDescent="0.2">
      <c r="A7">
        <v>1</v>
      </c>
      <c r="B7">
        <v>0.13</v>
      </c>
    </row>
    <row r="10" spans="1:2" x14ac:dyDescent="0.2">
      <c r="A10">
        <f>0.115/0.1274</f>
        <v>0.90266875981161687</v>
      </c>
      <c r="B10">
        <f>A10*200</f>
        <v>180.53375196232338</v>
      </c>
    </row>
    <row r="11" spans="1:2" x14ac:dyDescent="0.2">
      <c r="A11">
        <f>0.042/0.1274</f>
        <v>0.32967032967032966</v>
      </c>
      <c r="B11">
        <f>A11*500</f>
        <v>164.83516483516485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Ccr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由衣 永松</dc:creator>
  <cp:lastModifiedBy>由衣 永松</cp:lastModifiedBy>
  <dcterms:created xsi:type="dcterms:W3CDTF">2022-09-08T06:18:24Z</dcterms:created>
  <dcterms:modified xsi:type="dcterms:W3CDTF">2022-09-09T04:17:29Z</dcterms:modified>
</cp:coreProperties>
</file>