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2" l="1"/>
  <c r="C17" i="2"/>
  <c r="D25" i="2"/>
  <c r="C25" i="2"/>
  <c r="D33" i="2"/>
  <c r="C33" i="2"/>
  <c r="D41" i="2"/>
  <c r="C41" i="2"/>
  <c r="D49" i="2"/>
  <c r="C49" i="2"/>
  <c r="D59" i="2"/>
  <c r="D53" i="2"/>
  <c r="D6" i="2" l="1"/>
  <c r="C6" i="2"/>
  <c r="C2" i="2" l="1"/>
  <c r="C3" i="2"/>
  <c r="C4" i="2"/>
  <c r="C5" i="2"/>
  <c r="C7" i="2"/>
  <c r="C8" i="2"/>
  <c r="C9" i="2"/>
  <c r="C10" i="2"/>
  <c r="C11" i="2"/>
  <c r="C13" i="2"/>
  <c r="C14" i="2"/>
  <c r="C15" i="2"/>
  <c r="C16" i="2"/>
  <c r="C12" i="2"/>
  <c r="C18" i="2"/>
  <c r="C19" i="2"/>
  <c r="C21" i="2"/>
  <c r="C22" i="2"/>
  <c r="C23" i="2"/>
  <c r="C24" i="2"/>
  <c r="C20" i="2"/>
  <c r="C26" i="2"/>
  <c r="C27" i="2"/>
  <c r="C29" i="2"/>
  <c r="C30" i="2"/>
  <c r="C31" i="2"/>
  <c r="C32" i="2"/>
  <c r="C28" i="2"/>
  <c r="C34" i="2"/>
  <c r="C35" i="2"/>
  <c r="C37" i="2"/>
  <c r="C38" i="2"/>
  <c r="C39" i="2"/>
  <c r="C40" i="2"/>
  <c r="C36" i="2"/>
  <c r="C42" i="2"/>
  <c r="C43" i="2"/>
  <c r="C45" i="2"/>
  <c r="C46" i="2"/>
  <c r="C47" i="2"/>
  <c r="C48" i="2"/>
  <c r="C44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D1" i="2"/>
  <c r="D46" i="2"/>
  <c r="D45" i="2"/>
  <c r="D38" i="2"/>
  <c r="D37" i="2"/>
  <c r="D30" i="2"/>
  <c r="D29" i="2"/>
  <c r="D22" i="2"/>
  <c r="D21" i="2"/>
  <c r="D14" i="2"/>
  <c r="D13" i="2"/>
  <c r="D10" i="2"/>
  <c r="D8" i="2"/>
  <c r="D9" i="2"/>
  <c r="D19" i="2"/>
  <c r="D23" i="2"/>
  <c r="D24" i="2"/>
  <c r="D20" i="2"/>
  <c r="D26" i="2"/>
  <c r="D4" i="2"/>
  <c r="D5" i="2"/>
  <c r="D65" i="2" l="1"/>
  <c r="D64" i="2"/>
  <c r="D63" i="2"/>
  <c r="D62" i="2"/>
  <c r="D61" i="2"/>
  <c r="D60" i="2"/>
  <c r="D58" i="2"/>
  <c r="D57" i="2"/>
  <c r="D56" i="2"/>
  <c r="D55" i="2"/>
  <c r="D54" i="2"/>
  <c r="D51" i="2"/>
  <c r="D50" i="2"/>
  <c r="D44" i="2"/>
  <c r="D48" i="2"/>
  <c r="D47" i="2"/>
  <c r="D43" i="2"/>
  <c r="D42" i="2"/>
  <c r="D36" i="2"/>
  <c r="D40" i="2"/>
  <c r="D39" i="2"/>
  <c r="D35" i="2"/>
  <c r="D34" i="2"/>
  <c r="D28" i="2"/>
  <c r="D32" i="2"/>
  <c r="D31" i="2"/>
  <c r="D27" i="2"/>
  <c r="D18" i="2"/>
  <c r="D11" i="2"/>
  <c r="D3" i="2"/>
  <c r="D2" i="2"/>
  <c r="D52" i="2"/>
  <c r="D12" i="2"/>
  <c r="D16" i="2"/>
  <c r="D15" i="2"/>
  <c r="D7" i="2"/>
  <c r="C67" i="2"/>
  <c r="C66" i="2"/>
  <c r="C1" i="2"/>
</calcChain>
</file>

<file path=xl/sharedStrings.xml><?xml version="1.0" encoding="utf-8"?>
<sst xmlns="http://schemas.openxmlformats.org/spreadsheetml/2006/main" count="346" uniqueCount="208">
  <si>
    <t>users</t>
    <phoneticPr fontId="1"/>
  </si>
  <si>
    <t>password_resets</t>
    <phoneticPr fontId="1"/>
  </si>
  <si>
    <t>登録user一覧</t>
    <rPh sb="0" eb="2">
      <t>トウロク</t>
    </rPh>
    <rPh sb="6" eb="8">
      <t>イチラン</t>
    </rPh>
    <phoneticPr fontId="1"/>
  </si>
  <si>
    <t>？</t>
    <phoneticPr fontId="1"/>
  </si>
  <si>
    <t>希望するスケジュール</t>
    <rPh sb="0" eb="2">
      <t>キボウ</t>
    </rPh>
    <phoneticPr fontId="1"/>
  </si>
  <si>
    <t>決定したスケジュール</t>
    <rPh sb="0" eb="2">
      <t>ケッテイ</t>
    </rPh>
    <phoneticPr fontId="1"/>
  </si>
  <si>
    <t>報告</t>
    <rPh sb="0" eb="2">
      <t>ホウコク</t>
    </rPh>
    <phoneticPr fontId="1"/>
  </si>
  <si>
    <t>id</t>
    <phoneticPr fontId="1"/>
  </si>
  <si>
    <t>スタッフ_01</t>
    <phoneticPr fontId="1"/>
  </si>
  <si>
    <t>総売上げ</t>
    <rPh sb="0" eb="1">
      <t>ソウ</t>
    </rPh>
    <rPh sb="1" eb="2">
      <t>ウ</t>
    </rPh>
    <rPh sb="2" eb="3">
      <t>ア</t>
    </rPh>
    <phoneticPr fontId="1"/>
  </si>
  <si>
    <t>日付</t>
    <rPh sb="0" eb="2">
      <t>ヒヅケ</t>
    </rPh>
    <phoneticPr fontId="1"/>
  </si>
  <si>
    <t>auto_increment</t>
    <phoneticPr fontId="1"/>
  </si>
  <si>
    <t>スタッフ_01 | ドリンクバック数</t>
    <rPh sb="17" eb="18">
      <t>スウ</t>
    </rPh>
    <phoneticPr fontId="1"/>
  </si>
  <si>
    <t>スタッフ_01 | ボトルバック給</t>
    <rPh sb="16" eb="17">
      <t>キュウ</t>
    </rPh>
    <phoneticPr fontId="1"/>
  </si>
  <si>
    <t>スタッフ_01 | 総支払額</t>
    <rPh sb="10" eb="11">
      <t>ソウ</t>
    </rPh>
    <rPh sb="11" eb="13">
      <t>シハライ</t>
    </rPh>
    <rPh sb="13" eb="14">
      <t>ガク</t>
    </rPh>
    <phoneticPr fontId="1"/>
  </si>
  <si>
    <t>スタッフ_02</t>
  </si>
  <si>
    <t>02_drink_no</t>
  </si>
  <si>
    <t>スタッフ_02 | ドリンクバック数</t>
    <rPh sb="17" eb="18">
      <t>スウ</t>
    </rPh>
    <phoneticPr fontId="1"/>
  </si>
  <si>
    <t>02_bottle_pay</t>
  </si>
  <si>
    <t>スタッフ_02 | ボトルバック給</t>
    <rPh sb="16" eb="17">
      <t>キュウ</t>
    </rPh>
    <phoneticPr fontId="1"/>
  </si>
  <si>
    <t>02_total_pay</t>
  </si>
  <si>
    <t>スタッフ_02 | 総支払額</t>
    <rPh sb="10" eb="11">
      <t>ソウ</t>
    </rPh>
    <rPh sb="11" eb="13">
      <t>シハライ</t>
    </rPh>
    <rPh sb="13" eb="14">
      <t>ガク</t>
    </rPh>
    <phoneticPr fontId="1"/>
  </si>
  <si>
    <t>スタッフ_03</t>
  </si>
  <si>
    <t>03_drink_no</t>
  </si>
  <si>
    <t>スタッフ_03 | ドリンクバック数</t>
    <rPh sb="17" eb="18">
      <t>スウ</t>
    </rPh>
    <phoneticPr fontId="1"/>
  </si>
  <si>
    <t>03_bottle_pay</t>
  </si>
  <si>
    <t>スタッフ_03 | ボトルバック給</t>
    <rPh sb="16" eb="17">
      <t>キュウ</t>
    </rPh>
    <phoneticPr fontId="1"/>
  </si>
  <si>
    <t>03_total_pay</t>
  </si>
  <si>
    <t>スタッフ_03 | 総支払額</t>
    <rPh sb="10" eb="11">
      <t>ソウ</t>
    </rPh>
    <rPh sb="11" eb="13">
      <t>シハライ</t>
    </rPh>
    <rPh sb="13" eb="14">
      <t>ガク</t>
    </rPh>
    <phoneticPr fontId="1"/>
  </si>
  <si>
    <t>スタッフ_04</t>
  </si>
  <si>
    <t>04_drink_no</t>
  </si>
  <si>
    <t>スタッフ_04 | ドリンクバック数</t>
    <rPh sb="17" eb="18">
      <t>スウ</t>
    </rPh>
    <phoneticPr fontId="1"/>
  </si>
  <si>
    <t>04_bottle_pay</t>
  </si>
  <si>
    <t>スタッフ_04 | ボトルバック給</t>
    <rPh sb="16" eb="17">
      <t>キュウ</t>
    </rPh>
    <phoneticPr fontId="1"/>
  </si>
  <si>
    <t>04_total_pay</t>
  </si>
  <si>
    <t>スタッフ_04 | 総支払額</t>
    <rPh sb="10" eb="11">
      <t>ソウ</t>
    </rPh>
    <rPh sb="11" eb="13">
      <t>シハライ</t>
    </rPh>
    <rPh sb="13" eb="14">
      <t>ガク</t>
    </rPh>
    <phoneticPr fontId="1"/>
  </si>
  <si>
    <t>スタッフ_05</t>
  </si>
  <si>
    <t>05_drink_no</t>
  </si>
  <si>
    <t>スタッフ_05 | ドリンクバック数</t>
    <rPh sb="17" eb="18">
      <t>スウ</t>
    </rPh>
    <phoneticPr fontId="1"/>
  </si>
  <si>
    <t>05_bottle_pay</t>
  </si>
  <si>
    <t>スタッフ_05 | ボトルバック給</t>
    <rPh sb="16" eb="17">
      <t>キュウ</t>
    </rPh>
    <phoneticPr fontId="1"/>
  </si>
  <si>
    <t>05_total_pay</t>
  </si>
  <si>
    <t>スタッフ_05 | 総支払額</t>
    <rPh sb="10" eb="11">
      <t>ソウ</t>
    </rPh>
    <rPh sb="11" eb="13">
      <t>シハライ</t>
    </rPh>
    <rPh sb="13" eb="14">
      <t>ガク</t>
    </rPh>
    <phoneticPr fontId="1"/>
  </si>
  <si>
    <t>スタッフ_01 | 連絡事項</t>
    <rPh sb="10" eb="12">
      <t>レンラク</t>
    </rPh>
    <rPh sb="12" eb="14">
      <t>ジコウ</t>
    </rPh>
    <phoneticPr fontId="1"/>
  </si>
  <si>
    <t>スタッフ_02 | 連絡事項</t>
    <rPh sb="10" eb="12">
      <t>レンラク</t>
    </rPh>
    <rPh sb="12" eb="14">
      <t>ジコウ</t>
    </rPh>
    <phoneticPr fontId="1"/>
  </si>
  <si>
    <t>スタッフ_03 | 連絡事項</t>
    <rPh sb="10" eb="12">
      <t>レンラク</t>
    </rPh>
    <rPh sb="12" eb="14">
      <t>ジコウ</t>
    </rPh>
    <phoneticPr fontId="1"/>
  </si>
  <si>
    <t>スタッフ_04 | 連絡事項</t>
    <rPh sb="10" eb="12">
      <t>レンラク</t>
    </rPh>
    <rPh sb="12" eb="14">
      <t>ジコウ</t>
    </rPh>
    <phoneticPr fontId="1"/>
  </si>
  <si>
    <t>スタッフ_05 | 連絡事項</t>
    <rPh sb="10" eb="12">
      <t>レンラク</t>
    </rPh>
    <rPh sb="12" eb="14">
      <t>ジコウ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</si>
  <si>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</si>
  <si>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</si>
  <si>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reports</t>
    <phoneticPr fontId="1"/>
  </si>
  <si>
    <t>fixed_schedules</t>
    <phoneticPr fontId="1"/>
  </si>
  <si>
    <t>request_schedules</t>
    <phoneticPr fontId="1"/>
  </si>
  <si>
    <t>date</t>
  </si>
  <si>
    <t>total_sales</t>
  </si>
  <si>
    <t>01_drink_no</t>
  </si>
  <si>
    <t>01_bottle_pay</t>
  </si>
  <si>
    <t>01_total_pay</t>
  </si>
  <si>
    <t>01_memo</t>
  </si>
  <si>
    <t>02_memo</t>
  </si>
  <si>
    <t>03_memo</t>
  </si>
  <si>
    <t>04_memo</t>
  </si>
  <si>
    <t>05_memo</t>
  </si>
  <si>
    <t>create_at</t>
  </si>
  <si>
    <t>updated_at</t>
  </si>
  <si>
    <t>net_sales</t>
    <phoneticPr fontId="1"/>
  </si>
  <si>
    <t>card_sales</t>
    <phoneticPr fontId="1"/>
  </si>
  <si>
    <t>カード売上げ</t>
    <rPh sb="3" eb="5">
      <t>ウリアゲ</t>
    </rPh>
    <phoneticPr fontId="1"/>
  </si>
  <si>
    <t>bottle_sales</t>
    <phoneticPr fontId="1"/>
  </si>
  <si>
    <t>ボトル売上げ</t>
    <rPh sb="3" eb="5">
      <t>ウリア</t>
    </rPh>
    <phoneticPr fontId="1"/>
  </si>
  <si>
    <t>純利益</t>
    <rPh sb="0" eb="3">
      <t>ジュンリエキ</t>
    </rPh>
    <phoneticPr fontId="1"/>
  </si>
  <si>
    <t>スタッフ_01 | 通常時給時間</t>
    <rPh sb="10" eb="12">
      <t>ツウジョウ</t>
    </rPh>
    <rPh sb="12" eb="14">
      <t>ジキュウ</t>
    </rPh>
    <rPh sb="14" eb="16">
      <t>ジカン</t>
    </rPh>
    <phoneticPr fontId="1"/>
  </si>
  <si>
    <t>スタッフ_01 | 同伴時給時間</t>
    <rPh sb="10" eb="12">
      <t>ドウハン</t>
    </rPh>
    <rPh sb="12" eb="14">
      <t>ジキュウ</t>
    </rPh>
    <rPh sb="14" eb="16">
      <t>ジカン</t>
    </rPh>
    <phoneticPr fontId="1"/>
  </si>
  <si>
    <t>01_reg_hours</t>
    <phoneticPr fontId="1"/>
  </si>
  <si>
    <t>01_accom_hours</t>
    <phoneticPr fontId="1"/>
  </si>
  <si>
    <t>02_reg_hours</t>
  </si>
  <si>
    <t>03_reg_hours</t>
  </si>
  <si>
    <t>04_reg_hours</t>
  </si>
  <si>
    <t>05_reg_hours</t>
  </si>
  <si>
    <t>02_accom_hours</t>
  </si>
  <si>
    <t>03_accom_hours</t>
  </si>
  <si>
    <t>04_accom_hours</t>
  </si>
  <si>
    <t>05_accom_hours</t>
  </si>
  <si>
    <t>スタッフ_02 | 通常時給時間</t>
    <phoneticPr fontId="1"/>
  </si>
  <si>
    <t>スタッフ_03 | 通常時給時間</t>
    <phoneticPr fontId="1"/>
  </si>
  <si>
    <t>スタッフ_04 | 通常時給時間</t>
    <phoneticPr fontId="1"/>
  </si>
  <si>
    <t>スタッフ_05 | 通常時給時間</t>
    <phoneticPr fontId="1"/>
  </si>
  <si>
    <t>スタッフ_02 | 同伴時給時間</t>
    <phoneticPr fontId="1"/>
  </si>
  <si>
    <t>スタッフ_03 | 同伴時給時間</t>
    <phoneticPr fontId="1"/>
  </si>
  <si>
    <t>スタッフ_04 | 同伴時給時間</t>
    <phoneticPr fontId="1"/>
  </si>
  <si>
    <t>スタッフ_05 | 同伴時給時間</t>
    <phoneticPr fontId="1"/>
  </si>
  <si>
    <t>coefficients</t>
    <phoneticPr fontId="1"/>
  </si>
  <si>
    <t>係数</t>
    <rPh sb="0" eb="2">
      <t>ケイスウ</t>
    </rPh>
    <phoneticPr fontId="1"/>
  </si>
  <si>
    <t>id</t>
    <phoneticPr fontId="1"/>
  </si>
  <si>
    <t>reg_hourly_pay</t>
    <phoneticPr fontId="1"/>
  </si>
  <si>
    <t>accom_hourly_pay</t>
    <phoneticPr fontId="1"/>
  </si>
  <si>
    <t>drink_back_pay</t>
    <phoneticPr fontId="1"/>
  </si>
  <si>
    <t>debt_mngrs</t>
    <phoneticPr fontId="1"/>
  </si>
  <si>
    <t>credit_fee_rate</t>
    <phoneticPr fontId="1"/>
  </si>
  <si>
    <t>debt_01</t>
    <phoneticPr fontId="1"/>
  </si>
  <si>
    <t>負債管理</t>
    <rPh sb="0" eb="2">
      <t>フサイ</t>
    </rPh>
    <rPh sb="2" eb="4">
      <t>カンリ</t>
    </rPh>
    <phoneticPr fontId="1"/>
  </si>
  <si>
    <t>負債_01</t>
    <rPh sb="0" eb="2">
      <t>フサイ</t>
    </rPh>
    <phoneticPr fontId="1"/>
  </si>
  <si>
    <t>01_debt_amnt</t>
    <phoneticPr fontId="1"/>
  </si>
  <si>
    <t>01_repay_amnt</t>
    <phoneticPr fontId="1"/>
  </si>
  <si>
    <t>01_balance</t>
    <phoneticPr fontId="1"/>
  </si>
  <si>
    <t>負債_02</t>
    <rPh sb="0" eb="2">
      <t>フサイ</t>
    </rPh>
    <phoneticPr fontId="1"/>
  </si>
  <si>
    <t>負債_03</t>
    <rPh sb="0" eb="2">
      <t>フサイ</t>
    </rPh>
    <phoneticPr fontId="1"/>
  </si>
  <si>
    <t>負債_04</t>
    <rPh sb="0" eb="2">
      <t>フサイ</t>
    </rPh>
    <phoneticPr fontId="1"/>
  </si>
  <si>
    <t>負債_01 | 借入額</t>
    <rPh sb="0" eb="2">
      <t>フサイ</t>
    </rPh>
    <rPh sb="8" eb="10">
      <t>カリイレ</t>
    </rPh>
    <rPh sb="10" eb="11">
      <t>ガク</t>
    </rPh>
    <phoneticPr fontId="1"/>
  </si>
  <si>
    <t>負債_01 | 返済額</t>
    <rPh sb="0" eb="2">
      <t>フサイ</t>
    </rPh>
    <rPh sb="8" eb="10">
      <t>ヘンサイ</t>
    </rPh>
    <rPh sb="10" eb="11">
      <t>ガク</t>
    </rPh>
    <phoneticPr fontId="1"/>
  </si>
  <si>
    <t>負債_01 | 残額</t>
    <rPh sb="0" eb="2">
      <t>フサイ</t>
    </rPh>
    <rPh sb="8" eb="10">
      <t>ザンガク</t>
    </rPh>
    <phoneticPr fontId="1"/>
  </si>
  <si>
    <t>debt_02</t>
  </si>
  <si>
    <t>02_debt_amnt</t>
  </si>
  <si>
    <t>負債_02 | 借入額</t>
    <rPh sb="0" eb="2">
      <t>フサイ</t>
    </rPh>
    <rPh sb="8" eb="10">
      <t>カリイレ</t>
    </rPh>
    <rPh sb="10" eb="11">
      <t>ガク</t>
    </rPh>
    <phoneticPr fontId="1"/>
  </si>
  <si>
    <t>02_repay_amnt</t>
  </si>
  <si>
    <t>負債_02 | 返済額</t>
    <rPh sb="0" eb="2">
      <t>フサイ</t>
    </rPh>
    <rPh sb="8" eb="10">
      <t>ヘンサイ</t>
    </rPh>
    <rPh sb="10" eb="11">
      <t>ガク</t>
    </rPh>
    <phoneticPr fontId="1"/>
  </si>
  <si>
    <t>02_balance</t>
  </si>
  <si>
    <t>負債_02 | 残額</t>
    <rPh sb="0" eb="2">
      <t>フサイ</t>
    </rPh>
    <rPh sb="8" eb="10">
      <t>ザンガク</t>
    </rPh>
    <phoneticPr fontId="1"/>
  </si>
  <si>
    <t>debt_03</t>
  </si>
  <si>
    <t>03_debt_amnt</t>
  </si>
  <si>
    <t>負債_03 | 借入額</t>
    <rPh sb="0" eb="2">
      <t>フサイ</t>
    </rPh>
    <rPh sb="8" eb="10">
      <t>カリイレ</t>
    </rPh>
    <rPh sb="10" eb="11">
      <t>ガク</t>
    </rPh>
    <phoneticPr fontId="1"/>
  </si>
  <si>
    <t>03_repay_amnt</t>
  </si>
  <si>
    <t>負債_03 | 返済額</t>
    <rPh sb="0" eb="2">
      <t>フサイ</t>
    </rPh>
    <rPh sb="8" eb="10">
      <t>ヘンサイ</t>
    </rPh>
    <rPh sb="10" eb="11">
      <t>ガク</t>
    </rPh>
    <phoneticPr fontId="1"/>
  </si>
  <si>
    <t>03_balance</t>
  </si>
  <si>
    <t>負債_03 | 残額</t>
    <rPh sb="0" eb="2">
      <t>フサイ</t>
    </rPh>
    <rPh sb="8" eb="10">
      <t>ザンガク</t>
    </rPh>
    <phoneticPr fontId="1"/>
  </si>
  <si>
    <t>debt_04</t>
  </si>
  <si>
    <t>04_debt_amnt</t>
  </si>
  <si>
    <t>負債_04 | 借入額</t>
    <rPh sb="0" eb="2">
      <t>フサイ</t>
    </rPh>
    <rPh sb="8" eb="10">
      <t>カリイレ</t>
    </rPh>
    <rPh sb="10" eb="11">
      <t>ガク</t>
    </rPh>
    <phoneticPr fontId="1"/>
  </si>
  <si>
    <t>04_repay_amnt</t>
  </si>
  <si>
    <t>負債_04 | 返済額</t>
    <rPh sb="0" eb="2">
      <t>フサイ</t>
    </rPh>
    <rPh sb="8" eb="10">
      <t>ヘンサイ</t>
    </rPh>
    <rPh sb="10" eb="11">
      <t>ガク</t>
    </rPh>
    <phoneticPr fontId="1"/>
  </si>
  <si>
    <t>04_balance</t>
  </si>
  <si>
    <t>負債_04 | 残額</t>
    <rPh sb="0" eb="2">
      <t>フサイ</t>
    </rPh>
    <rPh sb="8" eb="10">
      <t>ザンガク</t>
    </rPh>
    <phoneticPr fontId="1"/>
  </si>
  <si>
    <t>debt_05</t>
  </si>
  <si>
    <t>負債_05</t>
    <rPh sb="0" eb="2">
      <t>フサイ</t>
    </rPh>
    <phoneticPr fontId="1"/>
  </si>
  <si>
    <t>05_debt_amnt</t>
  </si>
  <si>
    <t>負債_05 | 借入額</t>
    <rPh sb="0" eb="2">
      <t>フサイ</t>
    </rPh>
    <rPh sb="8" eb="10">
      <t>カリイレ</t>
    </rPh>
    <rPh sb="10" eb="11">
      <t>ガク</t>
    </rPh>
    <phoneticPr fontId="1"/>
  </si>
  <si>
    <t>05_repay_amnt</t>
  </si>
  <si>
    <t>負債_05 | 返済額</t>
    <rPh sb="0" eb="2">
      <t>フサイ</t>
    </rPh>
    <rPh sb="8" eb="10">
      <t>ヘンサイ</t>
    </rPh>
    <rPh sb="10" eb="11">
      <t>ガク</t>
    </rPh>
    <phoneticPr fontId="1"/>
  </si>
  <si>
    <t>05_balance</t>
  </si>
  <si>
    <t>負債_05 | 残額</t>
    <rPh sb="0" eb="2">
      <t>フサイ</t>
    </rPh>
    <rPh sb="8" eb="10">
      <t>ザンガク</t>
    </rPh>
    <phoneticPr fontId="1"/>
  </si>
  <si>
    <t>通常時間給</t>
    <rPh sb="0" eb="2">
      <t>ツウジョウ</t>
    </rPh>
    <rPh sb="2" eb="5">
      <t>ジカンキュウ</t>
    </rPh>
    <phoneticPr fontId="1"/>
  </si>
  <si>
    <t>同伴時間給</t>
    <rPh sb="0" eb="2">
      <t>ドウハン</t>
    </rPh>
    <rPh sb="2" eb="5">
      <t>ジカンキュウ</t>
    </rPh>
    <phoneticPr fontId="1"/>
  </si>
  <si>
    <t>ドリンクバック単価</t>
    <rPh sb="7" eb="9">
      <t>タンカ</t>
    </rPh>
    <phoneticPr fontId="1"/>
  </si>
  <si>
    <t>クレジットカード手数料</t>
    <rPh sb="8" eb="11">
      <t>テスウリョウ</t>
    </rPh>
    <phoneticPr fontId="1"/>
  </si>
  <si>
    <t>net_card_sales</t>
    <phoneticPr fontId="1"/>
  </si>
  <si>
    <t>カード純売上げ(手数料差引分)</t>
    <rPh sb="3" eb="4">
      <t>ジュン</t>
    </rPh>
    <rPh sb="4" eb="6">
      <t>ウリアゲ</t>
    </rPh>
    <rPh sb="8" eb="11">
      <t>テスウリョウ</t>
    </rPh>
    <rPh sb="11" eb="13">
      <t>サシヒキ</t>
    </rPh>
    <rPh sb="13" eb="14">
      <t>ブン</t>
    </rPh>
    <phoneticPr fontId="1"/>
  </si>
  <si>
    <t>remained_cash</t>
    <phoneticPr fontId="1"/>
  </si>
  <si>
    <t>残現金</t>
    <rPh sb="1" eb="3">
      <t>ゲンキン</t>
    </rPh>
    <phoneticPr fontId="1"/>
  </si>
  <si>
    <t>no_guest_flg</t>
    <phoneticPr fontId="1"/>
  </si>
  <si>
    <t>ノーゲストフラグ</t>
    <phoneticPr fontId="1"/>
  </si>
  <si>
    <t>expenses</t>
    <phoneticPr fontId="1"/>
  </si>
  <si>
    <t>経費</t>
    <rPh sb="0" eb="2">
      <t>ケイヒ</t>
    </rPh>
    <phoneticPr fontId="1"/>
  </si>
  <si>
    <t>id</t>
    <phoneticPr fontId="1"/>
  </si>
  <si>
    <t>item_name</t>
    <phoneticPr fontId="1"/>
  </si>
  <si>
    <t>item_name</t>
    <phoneticPr fontId="1"/>
  </si>
  <si>
    <t>酒屋</t>
    <rPh sb="0" eb="2">
      <t>サカヤ</t>
    </rPh>
    <phoneticPr fontId="1"/>
  </si>
  <si>
    <t>おしぼり</t>
    <phoneticPr fontId="1"/>
  </si>
  <si>
    <t>NAC</t>
    <phoneticPr fontId="1"/>
  </si>
  <si>
    <t>代引き</t>
    <rPh sb="0" eb="2">
      <t>ダイビ</t>
    </rPh>
    <phoneticPr fontId="1"/>
  </si>
  <si>
    <t>雑費</t>
    <rPh sb="0" eb="2">
      <t>ザッピ</t>
    </rPh>
    <phoneticPr fontId="1"/>
  </si>
  <si>
    <t>01_staff</t>
    <phoneticPr fontId="1"/>
  </si>
  <si>
    <t>02_staff</t>
    <phoneticPr fontId="1"/>
  </si>
  <si>
    <t>03_staff</t>
    <phoneticPr fontId="1"/>
  </si>
  <si>
    <t>04_staff</t>
    <phoneticPr fontId="1"/>
  </si>
  <si>
    <t>05_staff</t>
    <phoneticPr fontId="1"/>
  </si>
  <si>
    <t>01_expense</t>
    <phoneticPr fontId="1"/>
  </si>
  <si>
    <t>01_expense_pay</t>
    <phoneticPr fontId="1"/>
  </si>
  <si>
    <t>01_expense_memo</t>
    <phoneticPr fontId="1"/>
  </si>
  <si>
    <t>経費_01 | 経費項目</t>
    <rPh sb="8" eb="10">
      <t>ケイヒ</t>
    </rPh>
    <rPh sb="10" eb="12">
      <t>コウモク</t>
    </rPh>
    <phoneticPr fontId="1"/>
  </si>
  <si>
    <t>経費_01 | 支払額</t>
    <rPh sb="8" eb="10">
      <t>シハラ</t>
    </rPh>
    <rPh sb="10" eb="11">
      <t>ガク</t>
    </rPh>
    <phoneticPr fontId="1"/>
  </si>
  <si>
    <t>経費_01 | 連絡事項</t>
    <rPh sb="8" eb="10">
      <t>レンラク</t>
    </rPh>
    <rPh sb="10" eb="12">
      <t>ジコウ</t>
    </rPh>
    <phoneticPr fontId="1"/>
  </si>
  <si>
    <t>経費_02 | 経費項目</t>
    <rPh sb="8" eb="10">
      <t>ケイヒ</t>
    </rPh>
    <rPh sb="10" eb="12">
      <t>コウモク</t>
    </rPh>
    <phoneticPr fontId="1"/>
  </si>
  <si>
    <t>経費_02 | 支払額</t>
    <rPh sb="8" eb="10">
      <t>シハラ</t>
    </rPh>
    <rPh sb="10" eb="11">
      <t>ガク</t>
    </rPh>
    <phoneticPr fontId="1"/>
  </si>
  <si>
    <t>経費_02 | 連絡事項</t>
    <rPh sb="8" eb="10">
      <t>レンラク</t>
    </rPh>
    <rPh sb="10" eb="12">
      <t>ジコウ</t>
    </rPh>
    <phoneticPr fontId="1"/>
  </si>
  <si>
    <t>経費_03 | 経費項目</t>
    <rPh sb="8" eb="10">
      <t>ケイヒ</t>
    </rPh>
    <rPh sb="10" eb="12">
      <t>コウモク</t>
    </rPh>
    <phoneticPr fontId="1"/>
  </si>
  <si>
    <t>経費_03 | 支払額</t>
    <rPh sb="8" eb="10">
      <t>シハラ</t>
    </rPh>
    <rPh sb="10" eb="11">
      <t>ガク</t>
    </rPh>
    <phoneticPr fontId="1"/>
  </si>
  <si>
    <t>経費_03 | 連絡事項</t>
    <rPh sb="8" eb="10">
      <t>レンラク</t>
    </rPh>
    <rPh sb="10" eb="12">
      <t>ジコウ</t>
    </rPh>
    <phoneticPr fontId="1"/>
  </si>
  <si>
    <t>経費_04 | 経費項目</t>
    <rPh sb="8" eb="10">
      <t>ケイヒ</t>
    </rPh>
    <rPh sb="10" eb="12">
      <t>コウモク</t>
    </rPh>
    <phoneticPr fontId="1"/>
  </si>
  <si>
    <t>経費_04 | 支払額</t>
    <rPh sb="8" eb="10">
      <t>シハラ</t>
    </rPh>
    <rPh sb="10" eb="11">
      <t>ガク</t>
    </rPh>
    <phoneticPr fontId="1"/>
  </si>
  <si>
    <t>経費_04 | 連絡事項</t>
    <rPh sb="8" eb="10">
      <t>レンラク</t>
    </rPh>
    <rPh sb="10" eb="12">
      <t>ジコウ</t>
    </rPh>
    <phoneticPr fontId="1"/>
  </si>
  <si>
    <t>経費_05 | 経費項目</t>
    <rPh sb="8" eb="10">
      <t>ケイヒ</t>
    </rPh>
    <rPh sb="10" eb="12">
      <t>コウモク</t>
    </rPh>
    <phoneticPr fontId="1"/>
  </si>
  <si>
    <t>経費_05 | 支払額</t>
    <rPh sb="8" eb="10">
      <t>シハラ</t>
    </rPh>
    <rPh sb="10" eb="11">
      <t>ガク</t>
    </rPh>
    <phoneticPr fontId="1"/>
  </si>
  <si>
    <t>経費_05 | 連絡事項</t>
    <rPh sb="8" eb="10">
      <t>レンラク</t>
    </rPh>
    <rPh sb="10" eb="12">
      <t>ジコウ</t>
    </rPh>
    <phoneticPr fontId="1"/>
  </si>
  <si>
    <t>02_expense</t>
  </si>
  <si>
    <t>02_expense_pay</t>
  </si>
  <si>
    <t>02_expense_memo</t>
  </si>
  <si>
    <t>03_expense</t>
  </si>
  <si>
    <t>03_expense_pay</t>
  </si>
  <si>
    <t>03_expense_memo</t>
  </si>
  <si>
    <t>04_expense</t>
  </si>
  <si>
    <t>04_expense_pay</t>
  </si>
  <si>
    <t>04_expense_memo</t>
  </si>
  <si>
    <t>05_expense</t>
  </si>
  <si>
    <t>05_expense_pay</t>
  </si>
  <si>
    <t>05_expense_memo</t>
  </si>
  <si>
    <t>cash_sales</t>
    <phoneticPr fontId="1"/>
  </si>
  <si>
    <t>現金売上げ</t>
    <rPh sb="0" eb="2">
      <t>ゲンキン</t>
    </rPh>
    <rPh sb="2" eb="4">
      <t>ウリア</t>
    </rPh>
    <phoneticPr fontId="1"/>
  </si>
  <si>
    <t>cash_sales</t>
    <phoneticPr fontId="1"/>
  </si>
  <si>
    <t>01_bonus_pay</t>
    <phoneticPr fontId="1"/>
  </si>
  <si>
    <t>スタッフ_02 | ボーナス給</t>
    <rPh sb="14" eb="15">
      <t>キュウ</t>
    </rPh>
    <phoneticPr fontId="1"/>
  </si>
  <si>
    <t>スタッフ_01 | ボーナス給</t>
    <rPh sb="14" eb="15">
      <t>キュウ</t>
    </rPh>
    <phoneticPr fontId="1"/>
  </si>
  <si>
    <t>02_bonus_pay</t>
    <phoneticPr fontId="1"/>
  </si>
  <si>
    <t>03_bonus_pay</t>
    <phoneticPr fontId="1"/>
  </si>
  <si>
    <t>スタッフ_03 | ボーナス給</t>
    <rPh sb="14" eb="15">
      <t>キュウ</t>
    </rPh>
    <phoneticPr fontId="1"/>
  </si>
  <si>
    <t>04_bonus_pay</t>
    <phoneticPr fontId="1"/>
  </si>
  <si>
    <t>スタッフ_04 | ボーナス給</t>
    <rPh sb="14" eb="15">
      <t>キュウ</t>
    </rPh>
    <phoneticPr fontId="1"/>
  </si>
  <si>
    <t>05_bonus_pay</t>
    <phoneticPr fontId="1"/>
  </si>
  <si>
    <t>スタッフ_05 | ボーナス給</t>
    <rPh sb="14" eb="15">
      <t>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</si>
</sst>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1"/>
  <sheetViews>
    <sheetView topLeftCell="A84" workbookViewId="0">
      <selection activeCell="D45" sqref="D45:E111"/>
    </sheetView>
  </sheetViews>
  <sheetFormatPr defaultRowHeight="13.5" x14ac:dyDescent="0.15"/>
  <cols>
    <col min="1" max="1" width="3.5" customWidth="1"/>
    <col min="2" max="2" width="16.75" bestFit="1" customWidth="1"/>
    <col min="3" max="3" width="19.875" bestFit="1" customWidth="1"/>
    <col min="4" max="4" width="16.5" bestFit="1" customWidth="1"/>
    <col min="5" max="5" width="38.875" bestFit="1" customWidth="1"/>
    <col min="6" max="6" width="16.125" bestFit="1" customWidth="1"/>
    <col min="7" max="7" width="20.125" bestFit="1" customWidth="1"/>
  </cols>
  <sheetData>
    <row r="3" spans="2:7" x14ac:dyDescent="0.15">
      <c r="B3" t="s">
        <v>0</v>
      </c>
      <c r="C3" t="s">
        <v>2</v>
      </c>
    </row>
    <row r="4" spans="2:7" x14ac:dyDescent="0.15">
      <c r="B4" t="s">
        <v>1</v>
      </c>
      <c r="C4" t="s">
        <v>3</v>
      </c>
    </row>
    <row r="5" spans="2:7" x14ac:dyDescent="0.15">
      <c r="B5" t="s">
        <v>52</v>
      </c>
      <c r="C5" t="s">
        <v>4</v>
      </c>
    </row>
    <row r="6" spans="2:7" x14ac:dyDescent="0.15">
      <c r="B6" t="s">
        <v>51</v>
      </c>
      <c r="C6" t="s">
        <v>5</v>
      </c>
    </row>
    <row r="7" spans="2:7" x14ac:dyDescent="0.15">
      <c r="B7" t="s">
        <v>150</v>
      </c>
      <c r="C7" t="s">
        <v>151</v>
      </c>
      <c r="D7" t="s">
        <v>152</v>
      </c>
    </row>
    <row r="8" spans="2:7" x14ac:dyDescent="0.15">
      <c r="D8" t="s">
        <v>154</v>
      </c>
      <c r="G8" t="s">
        <v>155</v>
      </c>
    </row>
    <row r="9" spans="2:7" x14ac:dyDescent="0.15">
      <c r="G9" t="s">
        <v>156</v>
      </c>
    </row>
    <row r="10" spans="2:7" x14ac:dyDescent="0.15">
      <c r="G10" t="s">
        <v>157</v>
      </c>
    </row>
    <row r="11" spans="2:7" x14ac:dyDescent="0.15">
      <c r="G11" t="s">
        <v>158</v>
      </c>
    </row>
    <row r="12" spans="2:7" x14ac:dyDescent="0.15">
      <c r="G12" t="s">
        <v>159</v>
      </c>
    </row>
    <row r="15" spans="2:7" x14ac:dyDescent="0.15">
      <c r="B15" t="s">
        <v>91</v>
      </c>
      <c r="C15" t="s">
        <v>92</v>
      </c>
      <c r="D15" t="s">
        <v>93</v>
      </c>
    </row>
    <row r="16" spans="2:7" x14ac:dyDescent="0.15">
      <c r="D16" t="s">
        <v>153</v>
      </c>
      <c r="F16" t="s">
        <v>94</v>
      </c>
      <c r="G16" t="s">
        <v>140</v>
      </c>
    </row>
    <row r="17" spans="2:7" x14ac:dyDescent="0.15">
      <c r="F17" t="s">
        <v>95</v>
      </c>
      <c r="G17" t="s">
        <v>141</v>
      </c>
    </row>
    <row r="18" spans="2:7" x14ac:dyDescent="0.15">
      <c r="F18" t="s">
        <v>96</v>
      </c>
      <c r="G18" t="s">
        <v>142</v>
      </c>
    </row>
    <row r="19" spans="2:7" x14ac:dyDescent="0.15">
      <c r="F19" t="s">
        <v>98</v>
      </c>
      <c r="G19" t="s">
        <v>143</v>
      </c>
    </row>
    <row r="20" spans="2:7" x14ac:dyDescent="0.15">
      <c r="B20" t="s">
        <v>97</v>
      </c>
      <c r="C20" t="s">
        <v>100</v>
      </c>
      <c r="D20" t="s">
        <v>93</v>
      </c>
    </row>
    <row r="21" spans="2:7" x14ac:dyDescent="0.15">
      <c r="D21" t="s">
        <v>99</v>
      </c>
      <c r="E21" t="s">
        <v>101</v>
      </c>
    </row>
    <row r="22" spans="2:7" x14ac:dyDescent="0.15">
      <c r="D22" t="s">
        <v>102</v>
      </c>
      <c r="E22" t="s">
        <v>108</v>
      </c>
    </row>
    <row r="23" spans="2:7" x14ac:dyDescent="0.15">
      <c r="D23" t="s">
        <v>103</v>
      </c>
      <c r="E23" t="s">
        <v>109</v>
      </c>
    </row>
    <row r="24" spans="2:7" x14ac:dyDescent="0.15">
      <c r="D24" t="s">
        <v>104</v>
      </c>
      <c r="E24" t="s">
        <v>110</v>
      </c>
    </row>
    <row r="25" spans="2:7" x14ac:dyDescent="0.15">
      <c r="D25" t="s">
        <v>93</v>
      </c>
    </row>
    <row r="26" spans="2:7" x14ac:dyDescent="0.15">
      <c r="D26" t="s">
        <v>111</v>
      </c>
      <c r="E26" t="s">
        <v>105</v>
      </c>
    </row>
    <row r="27" spans="2:7" x14ac:dyDescent="0.15">
      <c r="D27" t="s">
        <v>112</v>
      </c>
      <c r="E27" t="s">
        <v>113</v>
      </c>
    </row>
    <row r="28" spans="2:7" x14ac:dyDescent="0.15">
      <c r="D28" t="s">
        <v>114</v>
      </c>
      <c r="E28" t="s">
        <v>115</v>
      </c>
    </row>
    <row r="29" spans="2:7" x14ac:dyDescent="0.15">
      <c r="D29" t="s">
        <v>116</v>
      </c>
      <c r="E29" t="s">
        <v>117</v>
      </c>
    </row>
    <row r="30" spans="2:7" x14ac:dyDescent="0.15">
      <c r="D30" t="s">
        <v>93</v>
      </c>
    </row>
    <row r="31" spans="2:7" x14ac:dyDescent="0.15">
      <c r="D31" t="s">
        <v>118</v>
      </c>
      <c r="E31" t="s">
        <v>106</v>
      </c>
    </row>
    <row r="32" spans="2:7" x14ac:dyDescent="0.15">
      <c r="D32" t="s">
        <v>119</v>
      </c>
      <c r="E32" t="s">
        <v>120</v>
      </c>
    </row>
    <row r="33" spans="2:5" x14ac:dyDescent="0.15">
      <c r="D33" t="s">
        <v>121</v>
      </c>
      <c r="E33" t="s">
        <v>122</v>
      </c>
    </row>
    <row r="34" spans="2:5" x14ac:dyDescent="0.15">
      <c r="D34" t="s">
        <v>123</v>
      </c>
      <c r="E34" t="s">
        <v>124</v>
      </c>
    </row>
    <row r="35" spans="2:5" x14ac:dyDescent="0.15">
      <c r="D35" t="s">
        <v>93</v>
      </c>
    </row>
    <row r="36" spans="2:5" x14ac:dyDescent="0.15">
      <c r="D36" t="s">
        <v>125</v>
      </c>
      <c r="E36" t="s">
        <v>107</v>
      </c>
    </row>
    <row r="37" spans="2:5" x14ac:dyDescent="0.15">
      <c r="D37" t="s">
        <v>126</v>
      </c>
      <c r="E37" t="s">
        <v>127</v>
      </c>
    </row>
    <row r="38" spans="2:5" x14ac:dyDescent="0.15">
      <c r="D38" t="s">
        <v>128</v>
      </c>
      <c r="E38" t="s">
        <v>129</v>
      </c>
    </row>
    <row r="39" spans="2:5" x14ac:dyDescent="0.15">
      <c r="D39" t="s">
        <v>130</v>
      </c>
      <c r="E39" t="s">
        <v>131</v>
      </c>
    </row>
    <row r="40" spans="2:5" x14ac:dyDescent="0.15">
      <c r="D40" t="s">
        <v>93</v>
      </c>
    </row>
    <row r="41" spans="2:5" x14ac:dyDescent="0.15">
      <c r="D41" t="s">
        <v>132</v>
      </c>
      <c r="E41" t="s">
        <v>133</v>
      </c>
    </row>
    <row r="42" spans="2:5" x14ac:dyDescent="0.15">
      <c r="D42" t="s">
        <v>134</v>
      </c>
      <c r="E42" t="s">
        <v>135</v>
      </c>
    </row>
    <row r="43" spans="2:5" x14ac:dyDescent="0.15">
      <c r="D43" t="s">
        <v>136</v>
      </c>
      <c r="E43" t="s">
        <v>137</v>
      </c>
    </row>
    <row r="44" spans="2:5" x14ac:dyDescent="0.15">
      <c r="D44" t="s">
        <v>138</v>
      </c>
      <c r="E44" t="s">
        <v>139</v>
      </c>
    </row>
    <row r="45" spans="2:5" x14ac:dyDescent="0.15">
      <c r="B45" t="s">
        <v>50</v>
      </c>
      <c r="C45" t="s">
        <v>6</v>
      </c>
      <c r="D45" t="s">
        <v>7</v>
      </c>
      <c r="E45" t="s">
        <v>11</v>
      </c>
    </row>
    <row r="46" spans="2:5" x14ac:dyDescent="0.15">
      <c r="D46" t="s">
        <v>53</v>
      </c>
      <c r="E46" t="s">
        <v>10</v>
      </c>
    </row>
    <row r="47" spans="2:5" x14ac:dyDescent="0.15">
      <c r="D47" t="s">
        <v>54</v>
      </c>
      <c r="E47" t="s">
        <v>9</v>
      </c>
    </row>
    <row r="48" spans="2:5" x14ac:dyDescent="0.15">
      <c r="D48" t="s">
        <v>65</v>
      </c>
      <c r="E48" t="s">
        <v>70</v>
      </c>
    </row>
    <row r="49" spans="4:5" x14ac:dyDescent="0.15">
      <c r="D49" t="s">
        <v>146</v>
      </c>
      <c r="E49" t="s">
        <v>147</v>
      </c>
    </row>
    <row r="50" spans="4:5" x14ac:dyDescent="0.15">
      <c r="D50" t="s">
        <v>197</v>
      </c>
      <c r="E50" t="s">
        <v>196</v>
      </c>
    </row>
    <row r="51" spans="4:5" x14ac:dyDescent="0.15">
      <c r="D51" t="s">
        <v>66</v>
      </c>
      <c r="E51" t="s">
        <v>67</v>
      </c>
    </row>
    <row r="52" spans="4:5" x14ac:dyDescent="0.15">
      <c r="D52" t="s">
        <v>144</v>
      </c>
      <c r="E52" t="s">
        <v>145</v>
      </c>
    </row>
    <row r="53" spans="4:5" x14ac:dyDescent="0.15">
      <c r="D53" t="s">
        <v>68</v>
      </c>
      <c r="E53" t="s">
        <v>69</v>
      </c>
    </row>
    <row r="54" spans="4:5" x14ac:dyDescent="0.15">
      <c r="D54" t="s">
        <v>148</v>
      </c>
      <c r="E54" t="s">
        <v>149</v>
      </c>
    </row>
    <row r="55" spans="4:5" x14ac:dyDescent="0.15">
      <c r="D55" t="s">
        <v>160</v>
      </c>
      <c r="E55" t="s">
        <v>8</v>
      </c>
    </row>
    <row r="56" spans="4:5" x14ac:dyDescent="0.15">
      <c r="D56" t="s">
        <v>57</v>
      </c>
      <c r="E56" t="s">
        <v>14</v>
      </c>
    </row>
    <row r="57" spans="4:5" x14ac:dyDescent="0.15">
      <c r="D57" t="s">
        <v>73</v>
      </c>
      <c r="E57" t="s">
        <v>71</v>
      </c>
    </row>
    <row r="58" spans="4:5" x14ac:dyDescent="0.15">
      <c r="D58" t="s">
        <v>74</v>
      </c>
      <c r="E58" t="s">
        <v>72</v>
      </c>
    </row>
    <row r="59" spans="4:5" x14ac:dyDescent="0.15">
      <c r="D59" t="s">
        <v>55</v>
      </c>
      <c r="E59" t="s">
        <v>12</v>
      </c>
    </row>
    <row r="60" spans="4:5" x14ac:dyDescent="0.15">
      <c r="D60" t="s">
        <v>56</v>
      </c>
      <c r="E60" t="s">
        <v>13</v>
      </c>
    </row>
    <row r="61" spans="4:5" x14ac:dyDescent="0.15">
      <c r="D61" t="s">
        <v>198</v>
      </c>
      <c r="E61" t="s">
        <v>200</v>
      </c>
    </row>
    <row r="62" spans="4:5" x14ac:dyDescent="0.15">
      <c r="D62" t="s">
        <v>58</v>
      </c>
      <c r="E62" t="s">
        <v>43</v>
      </c>
    </row>
    <row r="63" spans="4:5" x14ac:dyDescent="0.15">
      <c r="D63" t="s">
        <v>161</v>
      </c>
      <c r="E63" t="s">
        <v>15</v>
      </c>
    </row>
    <row r="64" spans="4:5" x14ac:dyDescent="0.15">
      <c r="D64" t="s">
        <v>20</v>
      </c>
      <c r="E64" t="s">
        <v>21</v>
      </c>
    </row>
    <row r="65" spans="4:5" x14ac:dyDescent="0.15">
      <c r="D65" t="s">
        <v>75</v>
      </c>
      <c r="E65" t="s">
        <v>83</v>
      </c>
    </row>
    <row r="66" spans="4:5" x14ac:dyDescent="0.15">
      <c r="D66" t="s">
        <v>79</v>
      </c>
      <c r="E66" t="s">
        <v>87</v>
      </c>
    </row>
    <row r="67" spans="4:5" x14ac:dyDescent="0.15">
      <c r="D67" t="s">
        <v>16</v>
      </c>
      <c r="E67" t="s">
        <v>17</v>
      </c>
    </row>
    <row r="68" spans="4:5" x14ac:dyDescent="0.15">
      <c r="D68" t="s">
        <v>18</v>
      </c>
      <c r="E68" t="s">
        <v>19</v>
      </c>
    </row>
    <row r="69" spans="4:5" x14ac:dyDescent="0.15">
      <c r="D69" t="s">
        <v>201</v>
      </c>
      <c r="E69" t="s">
        <v>199</v>
      </c>
    </row>
    <row r="70" spans="4:5" x14ac:dyDescent="0.15">
      <c r="D70" t="s">
        <v>59</v>
      </c>
      <c r="E70" t="s">
        <v>44</v>
      </c>
    </row>
    <row r="71" spans="4:5" x14ac:dyDescent="0.15">
      <c r="D71" t="s">
        <v>162</v>
      </c>
      <c r="E71" t="s">
        <v>22</v>
      </c>
    </row>
    <row r="72" spans="4:5" x14ac:dyDescent="0.15">
      <c r="D72" t="s">
        <v>27</v>
      </c>
      <c r="E72" t="s">
        <v>28</v>
      </c>
    </row>
    <row r="73" spans="4:5" x14ac:dyDescent="0.15">
      <c r="D73" t="s">
        <v>76</v>
      </c>
      <c r="E73" t="s">
        <v>84</v>
      </c>
    </row>
    <row r="74" spans="4:5" x14ac:dyDescent="0.15">
      <c r="D74" t="s">
        <v>80</v>
      </c>
      <c r="E74" t="s">
        <v>88</v>
      </c>
    </row>
    <row r="75" spans="4:5" x14ac:dyDescent="0.15">
      <c r="D75" t="s">
        <v>23</v>
      </c>
      <c r="E75" t="s">
        <v>24</v>
      </c>
    </row>
    <row r="76" spans="4:5" x14ac:dyDescent="0.15">
      <c r="D76" t="s">
        <v>25</v>
      </c>
      <c r="E76" t="s">
        <v>26</v>
      </c>
    </row>
    <row r="77" spans="4:5" x14ac:dyDescent="0.15">
      <c r="D77" t="s">
        <v>202</v>
      </c>
      <c r="E77" t="s">
        <v>203</v>
      </c>
    </row>
    <row r="78" spans="4:5" x14ac:dyDescent="0.15">
      <c r="D78" t="s">
        <v>60</v>
      </c>
      <c r="E78" t="s">
        <v>45</v>
      </c>
    </row>
    <row r="79" spans="4:5" x14ac:dyDescent="0.15">
      <c r="D79" t="s">
        <v>163</v>
      </c>
      <c r="E79" t="s">
        <v>29</v>
      </c>
    </row>
    <row r="80" spans="4:5" x14ac:dyDescent="0.15">
      <c r="D80" t="s">
        <v>34</v>
      </c>
      <c r="E80" t="s">
        <v>35</v>
      </c>
    </row>
    <row r="81" spans="4:5" x14ac:dyDescent="0.15">
      <c r="D81" t="s">
        <v>77</v>
      </c>
      <c r="E81" t="s">
        <v>85</v>
      </c>
    </row>
    <row r="82" spans="4:5" x14ac:dyDescent="0.15">
      <c r="D82" t="s">
        <v>81</v>
      </c>
      <c r="E82" t="s">
        <v>89</v>
      </c>
    </row>
    <row r="83" spans="4:5" x14ac:dyDescent="0.15">
      <c r="D83" t="s">
        <v>30</v>
      </c>
      <c r="E83" t="s">
        <v>31</v>
      </c>
    </row>
    <row r="84" spans="4:5" x14ac:dyDescent="0.15">
      <c r="D84" t="s">
        <v>32</v>
      </c>
      <c r="E84" t="s">
        <v>33</v>
      </c>
    </row>
    <row r="85" spans="4:5" x14ac:dyDescent="0.15">
      <c r="D85" t="s">
        <v>204</v>
      </c>
      <c r="E85" t="s">
        <v>205</v>
      </c>
    </row>
    <row r="86" spans="4:5" x14ac:dyDescent="0.15">
      <c r="D86" t="s">
        <v>61</v>
      </c>
      <c r="E86" t="s">
        <v>46</v>
      </c>
    </row>
    <row r="87" spans="4:5" x14ac:dyDescent="0.15">
      <c r="D87" t="s">
        <v>164</v>
      </c>
      <c r="E87" t="s">
        <v>36</v>
      </c>
    </row>
    <row r="88" spans="4:5" x14ac:dyDescent="0.15">
      <c r="D88" t="s">
        <v>41</v>
      </c>
      <c r="E88" t="s">
        <v>42</v>
      </c>
    </row>
    <row r="89" spans="4:5" x14ac:dyDescent="0.15">
      <c r="D89" t="s">
        <v>78</v>
      </c>
      <c r="E89" t="s">
        <v>86</v>
      </c>
    </row>
    <row r="90" spans="4:5" x14ac:dyDescent="0.15">
      <c r="D90" t="s">
        <v>82</v>
      </c>
      <c r="E90" t="s">
        <v>90</v>
      </c>
    </row>
    <row r="91" spans="4:5" x14ac:dyDescent="0.15">
      <c r="D91" t="s">
        <v>37</v>
      </c>
      <c r="E91" t="s">
        <v>38</v>
      </c>
    </row>
    <row r="92" spans="4:5" x14ac:dyDescent="0.15">
      <c r="D92" t="s">
        <v>39</v>
      </c>
      <c r="E92" t="s">
        <v>40</v>
      </c>
    </row>
    <row r="93" spans="4:5" x14ac:dyDescent="0.15">
      <c r="D93" t="s">
        <v>206</v>
      </c>
      <c r="E93" t="s">
        <v>207</v>
      </c>
    </row>
    <row r="94" spans="4:5" x14ac:dyDescent="0.15">
      <c r="D94" t="s">
        <v>62</v>
      </c>
      <c r="E94" t="s">
        <v>47</v>
      </c>
    </row>
    <row r="95" spans="4:5" x14ac:dyDescent="0.15">
      <c r="D95" t="s">
        <v>165</v>
      </c>
      <c r="E95" t="s">
        <v>168</v>
      </c>
    </row>
    <row r="96" spans="4:5" x14ac:dyDescent="0.15">
      <c r="D96" t="s">
        <v>166</v>
      </c>
      <c r="E96" t="s">
        <v>169</v>
      </c>
    </row>
    <row r="97" spans="4:5" x14ac:dyDescent="0.15">
      <c r="D97" t="s">
        <v>167</v>
      </c>
      <c r="E97" t="s">
        <v>170</v>
      </c>
    </row>
    <row r="98" spans="4:5" x14ac:dyDescent="0.15">
      <c r="D98" t="s">
        <v>183</v>
      </c>
      <c r="E98" t="s">
        <v>171</v>
      </c>
    </row>
    <row r="99" spans="4:5" x14ac:dyDescent="0.15">
      <c r="D99" t="s">
        <v>184</v>
      </c>
      <c r="E99" t="s">
        <v>172</v>
      </c>
    </row>
    <row r="100" spans="4:5" x14ac:dyDescent="0.15">
      <c r="D100" t="s">
        <v>185</v>
      </c>
      <c r="E100" t="s">
        <v>173</v>
      </c>
    </row>
    <row r="101" spans="4:5" x14ac:dyDescent="0.15">
      <c r="D101" t="s">
        <v>186</v>
      </c>
      <c r="E101" t="s">
        <v>174</v>
      </c>
    </row>
    <row r="102" spans="4:5" x14ac:dyDescent="0.15">
      <c r="D102" t="s">
        <v>187</v>
      </c>
      <c r="E102" t="s">
        <v>175</v>
      </c>
    </row>
    <row r="103" spans="4:5" x14ac:dyDescent="0.15">
      <c r="D103" t="s">
        <v>188</v>
      </c>
      <c r="E103" t="s">
        <v>176</v>
      </c>
    </row>
    <row r="104" spans="4:5" x14ac:dyDescent="0.15">
      <c r="D104" t="s">
        <v>189</v>
      </c>
      <c r="E104" t="s">
        <v>177</v>
      </c>
    </row>
    <row r="105" spans="4:5" x14ac:dyDescent="0.15">
      <c r="D105" t="s">
        <v>190</v>
      </c>
      <c r="E105" t="s">
        <v>178</v>
      </c>
    </row>
    <row r="106" spans="4:5" x14ac:dyDescent="0.15">
      <c r="D106" t="s">
        <v>191</v>
      </c>
      <c r="E106" t="s">
        <v>179</v>
      </c>
    </row>
    <row r="107" spans="4:5" x14ac:dyDescent="0.15">
      <c r="D107" t="s">
        <v>192</v>
      </c>
      <c r="E107" t="s">
        <v>180</v>
      </c>
    </row>
    <row r="108" spans="4:5" x14ac:dyDescent="0.15">
      <c r="D108" t="s">
        <v>193</v>
      </c>
      <c r="E108" t="s">
        <v>181</v>
      </c>
    </row>
    <row r="109" spans="4:5" x14ac:dyDescent="0.15">
      <c r="D109" t="s">
        <v>194</v>
      </c>
      <c r="E109" t="s">
        <v>182</v>
      </c>
    </row>
    <row r="110" spans="4:5" x14ac:dyDescent="0.15">
      <c r="D110" t="s">
        <v>63</v>
      </c>
      <c r="E110" t="s">
        <v>48</v>
      </c>
    </row>
    <row r="111" spans="4:5" x14ac:dyDescent="0.15">
      <c r="D111" t="s">
        <v>64</v>
      </c>
      <c r="E111" t="s">
        <v>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4" workbookViewId="0">
      <selection activeCell="C17" sqref="C17:D17"/>
    </sheetView>
  </sheetViews>
  <sheetFormatPr defaultRowHeight="13.5" x14ac:dyDescent="0.15"/>
  <cols>
    <col min="1" max="1" width="15.125" bestFit="1" customWidth="1"/>
    <col min="2" max="2" width="38.875" bestFit="1" customWidth="1"/>
    <col min="3" max="3" width="16.375" bestFit="1" customWidth="1"/>
    <col min="4" max="4" width="81.125" bestFit="1" customWidth="1"/>
  </cols>
  <sheetData>
    <row r="1" spans="1:4" x14ac:dyDescent="0.15">
      <c r="A1" t="s">
        <v>7</v>
      </c>
      <c r="B1" t="s">
        <v>11</v>
      </c>
      <c r="C1" t="str">
        <f>"'"&amp;A1&amp;"',"</f>
        <v>'id',</v>
      </c>
      <c r="D1" t="str">
        <f>"$table-&gt;autoincrement('"&amp;A1&amp;"')-&gt;comment('"&amp;B1&amp;"');"</f>
        <v>$table-&gt;autoincrement('id')-&gt;comment('auto_increment');</v>
      </c>
    </row>
    <row r="2" spans="1:4" x14ac:dyDescent="0.15">
      <c r="A2" t="s">
        <v>53</v>
      </c>
      <c r="B2" t="s">
        <v>10</v>
      </c>
      <c r="C2" t="str">
        <f t="shared" ref="C2:C7" si="0">"'"&amp;A2&amp;"',"</f>
        <v>'date',</v>
      </c>
      <c r="D2" t="str">
        <f>"$table-&gt;timestamp('"&amp;A2&amp;"')-&gt;comment('"&amp;B2&amp;"');"</f>
        <v>$table-&gt;timestamp('date')-&gt;comment('日付');</v>
      </c>
    </row>
    <row r="3" spans="1:4" x14ac:dyDescent="0.15">
      <c r="A3" t="s">
        <v>54</v>
      </c>
      <c r="B3" t="s">
        <v>9</v>
      </c>
      <c r="C3" t="str">
        <f t="shared" si="0"/>
        <v>'total_sales',</v>
      </c>
      <c r="D3" t="str">
        <f>"$table-&gt;integer('"&amp;A3&amp;"')-&gt;comment('"&amp;B3&amp;"');"</f>
        <v>$table-&gt;integer('total_sales')-&gt;comment('総売上げ');</v>
      </c>
    </row>
    <row r="4" spans="1:4" x14ac:dyDescent="0.15">
      <c r="A4" t="s">
        <v>65</v>
      </c>
      <c r="B4" t="s">
        <v>70</v>
      </c>
      <c r="C4" t="str">
        <f t="shared" si="0"/>
        <v>'net_sales',</v>
      </c>
      <c r="D4" t="str">
        <f t="shared" ref="D4:D6" si="1">"$table-&gt;integer('"&amp;A4&amp;"')-&gt;comment('"&amp;B4&amp;"');"</f>
        <v>$table-&gt;integer('net_sales')-&gt;comment('純利益');</v>
      </c>
    </row>
    <row r="5" spans="1:4" x14ac:dyDescent="0.15">
      <c r="A5" t="s">
        <v>146</v>
      </c>
      <c r="B5" t="s">
        <v>147</v>
      </c>
      <c r="C5" t="str">
        <f t="shared" si="0"/>
        <v>'remained_cash',</v>
      </c>
      <c r="D5" t="str">
        <f t="shared" si="1"/>
        <v>$table-&gt;integer('remained_cash')-&gt;comment('残現金');</v>
      </c>
    </row>
    <row r="6" spans="1:4" x14ac:dyDescent="0.15">
      <c r="A6" t="s">
        <v>195</v>
      </c>
      <c r="B6" t="s">
        <v>196</v>
      </c>
      <c r="C6" t="str">
        <f t="shared" si="0"/>
        <v>'cash_sales',</v>
      </c>
      <c r="D6" t="str">
        <f t="shared" si="1"/>
        <v>$table-&gt;integer('cash_sales')-&gt;comment('現金売上げ');</v>
      </c>
    </row>
    <row r="7" spans="1:4" x14ac:dyDescent="0.15">
      <c r="A7" t="s">
        <v>66</v>
      </c>
      <c r="B7" t="s">
        <v>67</v>
      </c>
      <c r="C7" t="str">
        <f t="shared" si="0"/>
        <v>'card_sales',</v>
      </c>
      <c r="D7" t="str">
        <f t="shared" ref="D7" si="2">"$table-&gt;integer('"&amp;A7&amp;"')-&gt;comment('"&amp;B7&amp;"');"</f>
        <v>$table-&gt;integer('card_sales')-&gt;comment('カード売上げ');</v>
      </c>
    </row>
    <row r="8" spans="1:4" x14ac:dyDescent="0.15">
      <c r="A8" t="s">
        <v>144</v>
      </c>
      <c r="B8" t="s">
        <v>145</v>
      </c>
      <c r="C8" t="str">
        <f t="shared" ref="C8:C10" si="3">"'"&amp;A8&amp;"',"</f>
        <v>'net_card_sales',</v>
      </c>
      <c r="D8" t="str">
        <f t="shared" ref="D8:D9" si="4">"$table-&gt;integer('"&amp;A8&amp;"')-&gt;comment('"&amp;B8&amp;"');"</f>
        <v>$table-&gt;integer('net_card_sales')-&gt;comment('カード純売上げ(手数料差引分)');</v>
      </c>
    </row>
    <row r="9" spans="1:4" x14ac:dyDescent="0.15">
      <c r="A9" t="s">
        <v>68</v>
      </c>
      <c r="B9" t="s">
        <v>69</v>
      </c>
      <c r="C9" t="str">
        <f t="shared" si="3"/>
        <v>'bottle_sales',</v>
      </c>
      <c r="D9" t="str">
        <f t="shared" si="4"/>
        <v>$table-&gt;integer('bottle_sales')-&gt;comment('ボトル売上げ');</v>
      </c>
    </row>
    <row r="10" spans="1:4" x14ac:dyDescent="0.15">
      <c r="A10" t="s">
        <v>148</v>
      </c>
      <c r="B10" t="s">
        <v>149</v>
      </c>
      <c r="C10" t="str">
        <f t="shared" si="3"/>
        <v>'no_guest_flg',</v>
      </c>
      <c r="D10" t="str">
        <f>"$table-&gt;boolean('"&amp;A10&amp;"')-&gt;comment('"&amp;B10&amp;"');"</f>
        <v>$table-&gt;boolean('no_guest_flg')-&gt;comment('ノーゲストフラグ');</v>
      </c>
    </row>
    <row r="11" spans="1:4" x14ac:dyDescent="0.15">
      <c r="A11" t="s">
        <v>160</v>
      </c>
      <c r="B11" t="s">
        <v>8</v>
      </c>
      <c r="C11" t="str">
        <f t="shared" ref="C11:C46" si="5">"'"&amp;A11&amp;"',"</f>
        <v>'01_staff',</v>
      </c>
      <c r="D11" t="str">
        <f>"$table-&gt;string('"&amp;A11&amp;"')-&gt;comment('"&amp;B11&amp;"');"</f>
        <v>$table-&gt;string('01_staff')-&gt;comment('スタッフ_01');</v>
      </c>
    </row>
    <row r="12" spans="1:4" x14ac:dyDescent="0.15">
      <c r="A12" t="s">
        <v>57</v>
      </c>
      <c r="B12" t="s">
        <v>14</v>
      </c>
      <c r="C12" t="str">
        <f t="shared" si="5"/>
        <v>'01_total_pay',</v>
      </c>
      <c r="D12" t="str">
        <f>"$table-&gt;integer('"&amp;A12&amp;"')-&gt;comment('"&amp;B12&amp;"');"</f>
        <v>$table-&gt;integer('01_total_pay')-&gt;comment('スタッフ_01 | 総支払額');</v>
      </c>
    </row>
    <row r="13" spans="1:4" x14ac:dyDescent="0.15">
      <c r="A13" t="s">
        <v>73</v>
      </c>
      <c r="B13" t="s">
        <v>71</v>
      </c>
      <c r="C13" t="str">
        <f t="shared" si="5"/>
        <v>'01_reg_hours',</v>
      </c>
      <c r="D13" t="str">
        <f>"$table-&gt;float('"&amp;A13&amp;"')-&gt;comment('"&amp;B13&amp;"');"</f>
        <v>$table-&gt;float('01_reg_hours')-&gt;comment('スタッフ_01 | 通常時給時間');</v>
      </c>
    </row>
    <row r="14" spans="1:4" x14ac:dyDescent="0.15">
      <c r="A14" t="s">
        <v>74</v>
      </c>
      <c r="B14" t="s">
        <v>72</v>
      </c>
      <c r="C14" t="str">
        <f t="shared" si="5"/>
        <v>'01_accom_hours',</v>
      </c>
      <c r="D14" t="str">
        <f>"$table-&gt;float('"&amp;A14&amp;"')-&gt;comment('"&amp;B14&amp;"');"</f>
        <v>$table-&gt;float('01_accom_hours')-&gt;comment('スタッフ_01 | 同伴時給時間');</v>
      </c>
    </row>
    <row r="15" spans="1:4" x14ac:dyDescent="0.15">
      <c r="A15" t="s">
        <v>55</v>
      </c>
      <c r="B15" t="s">
        <v>12</v>
      </c>
      <c r="C15" t="str">
        <f t="shared" si="5"/>
        <v>'01_drink_no',</v>
      </c>
      <c r="D15" t="str">
        <f>"$table-&gt;integer('"&amp;A15&amp;"')-&gt;comment('"&amp;B15&amp;"');"</f>
        <v>$table-&gt;integer('01_drink_no')-&gt;comment('スタッフ_01 | ドリンクバック数');</v>
      </c>
    </row>
    <row r="16" spans="1:4" x14ac:dyDescent="0.15">
      <c r="A16" t="s">
        <v>56</v>
      </c>
      <c r="B16" t="s">
        <v>13</v>
      </c>
      <c r="C16" t="str">
        <f t="shared" si="5"/>
        <v>'01_bottle_pay',</v>
      </c>
      <c r="D16" t="str">
        <f>"$table-&gt;integer('"&amp;A16&amp;"')-&gt;comment('"&amp;B16&amp;"');"</f>
        <v>$table-&gt;integer('01_bottle_pay')-&gt;comment('スタッフ_01 | ボトルバック給');</v>
      </c>
    </row>
    <row r="17" spans="1:4" x14ac:dyDescent="0.15">
      <c r="A17" t="s">
        <v>198</v>
      </c>
      <c r="B17" t="s">
        <v>200</v>
      </c>
      <c r="C17" t="str">
        <f t="shared" si="5"/>
        <v>'01_bonus_pay',</v>
      </c>
      <c r="D17" t="str">
        <f>"$table-&gt;integer('"&amp;A17&amp;"')-&gt;comment('"&amp;B17&amp;"');"</f>
        <v>$table-&gt;integer('01_bonus_pay')-&gt;comment('スタッフ_01 | ボーナス給');</v>
      </c>
    </row>
    <row r="18" spans="1:4" x14ac:dyDescent="0.15">
      <c r="A18" t="s">
        <v>58</v>
      </c>
      <c r="B18" t="s">
        <v>43</v>
      </c>
      <c r="C18" t="str">
        <f t="shared" si="5"/>
        <v>'01_memo',</v>
      </c>
      <c r="D18" t="str">
        <f>"$table-&gt;string('"&amp;A18&amp;"')-&gt;comment('"&amp;B18&amp;"');"</f>
        <v>$table-&gt;string('01_memo')-&gt;comment('スタッフ_01 | 連絡事項');</v>
      </c>
    </row>
    <row r="19" spans="1:4" x14ac:dyDescent="0.15">
      <c r="A19" t="s">
        <v>161</v>
      </c>
      <c r="B19" t="s">
        <v>15</v>
      </c>
      <c r="C19" t="str">
        <f t="shared" si="5"/>
        <v>'02_staff',</v>
      </c>
      <c r="D19" t="str">
        <f>"$table-&gt;string('"&amp;A19&amp;"')-&gt;comment('"&amp;B19&amp;"');"</f>
        <v>$table-&gt;string('02_staff')-&gt;comment('スタッフ_02');</v>
      </c>
    </row>
    <row r="20" spans="1:4" x14ac:dyDescent="0.15">
      <c r="A20" t="s">
        <v>20</v>
      </c>
      <c r="B20" t="s">
        <v>21</v>
      </c>
      <c r="C20" t="str">
        <f t="shared" si="5"/>
        <v>'02_total_pay',</v>
      </c>
      <c r="D20" t="str">
        <f>"$table-&gt;integer('"&amp;A20&amp;"')-&gt;comment('"&amp;B20&amp;"');"</f>
        <v>$table-&gt;integer('02_total_pay')-&gt;comment('スタッフ_02 | 総支払額');</v>
      </c>
    </row>
    <row r="21" spans="1:4" x14ac:dyDescent="0.15">
      <c r="A21" t="s">
        <v>75</v>
      </c>
      <c r="B21" t="s">
        <v>83</v>
      </c>
      <c r="C21" t="str">
        <f t="shared" si="5"/>
        <v>'02_reg_hours',</v>
      </c>
      <c r="D21" t="str">
        <f>"$table-&gt;float('"&amp;A21&amp;"')-&gt;comment('"&amp;B21&amp;"');"</f>
        <v>$table-&gt;float('02_reg_hours')-&gt;comment('スタッフ_02 | 通常時給時間');</v>
      </c>
    </row>
    <row r="22" spans="1:4" x14ac:dyDescent="0.15">
      <c r="A22" t="s">
        <v>79</v>
      </c>
      <c r="B22" t="s">
        <v>87</v>
      </c>
      <c r="C22" t="str">
        <f t="shared" si="5"/>
        <v>'02_accom_hours',</v>
      </c>
      <c r="D22" t="str">
        <f>"$table-&gt;float('"&amp;A22&amp;"')-&gt;comment('"&amp;B22&amp;"');"</f>
        <v>$table-&gt;float('02_accom_hours')-&gt;comment('スタッフ_02 | 同伴時給時間');</v>
      </c>
    </row>
    <row r="23" spans="1:4" x14ac:dyDescent="0.15">
      <c r="A23" t="s">
        <v>16</v>
      </c>
      <c r="B23" t="s">
        <v>17</v>
      </c>
      <c r="C23" t="str">
        <f t="shared" si="5"/>
        <v>'02_drink_no',</v>
      </c>
      <c r="D23" t="str">
        <f>"$table-&gt;integer('"&amp;A23&amp;"')-&gt;comment('"&amp;B23&amp;"');"</f>
        <v>$table-&gt;integer('02_drink_no')-&gt;comment('スタッフ_02 | ドリンクバック数');</v>
      </c>
    </row>
    <row r="24" spans="1:4" x14ac:dyDescent="0.15">
      <c r="A24" t="s">
        <v>18</v>
      </c>
      <c r="B24" t="s">
        <v>19</v>
      </c>
      <c r="C24" t="str">
        <f t="shared" si="5"/>
        <v>'02_bottle_pay',</v>
      </c>
      <c r="D24" t="str">
        <f>"$table-&gt;integer('"&amp;A24&amp;"')-&gt;comment('"&amp;B24&amp;"');"</f>
        <v>$table-&gt;integer('02_bottle_pay')-&gt;comment('スタッフ_02 | ボトルバック給');</v>
      </c>
    </row>
    <row r="25" spans="1:4" x14ac:dyDescent="0.15">
      <c r="A25" t="s">
        <v>201</v>
      </c>
      <c r="B25" t="s">
        <v>199</v>
      </c>
      <c r="C25" t="str">
        <f t="shared" si="5"/>
        <v>'02_bonus_pay',</v>
      </c>
      <c r="D25" t="str">
        <f>"$table-&gt;integer('"&amp;A25&amp;"')-&gt;comment('"&amp;B25&amp;"');"</f>
        <v>$table-&gt;integer('02_bonus_pay')-&gt;comment('スタッフ_02 | ボーナス給');</v>
      </c>
    </row>
    <row r="26" spans="1:4" x14ac:dyDescent="0.15">
      <c r="A26" t="s">
        <v>59</v>
      </c>
      <c r="B26" t="s">
        <v>44</v>
      </c>
      <c r="C26" t="str">
        <f t="shared" si="5"/>
        <v>'02_memo',</v>
      </c>
      <c r="D26" t="str">
        <f>"$table-&gt;string('"&amp;A26&amp;"')-&gt;comment('"&amp;B26&amp;"');"</f>
        <v>$table-&gt;string('02_memo')-&gt;comment('スタッフ_02 | 連絡事項');</v>
      </c>
    </row>
    <row r="27" spans="1:4" x14ac:dyDescent="0.15">
      <c r="A27" t="s">
        <v>162</v>
      </c>
      <c r="B27" t="s">
        <v>22</v>
      </c>
      <c r="C27" t="str">
        <f t="shared" si="5"/>
        <v>'03_staff',</v>
      </c>
      <c r="D27" t="str">
        <f>"$table-&gt;string('"&amp;A27&amp;"')-&gt;comment('"&amp;B27&amp;"');"</f>
        <v>$table-&gt;string('03_staff')-&gt;comment('スタッフ_03');</v>
      </c>
    </row>
    <row r="28" spans="1:4" x14ac:dyDescent="0.15">
      <c r="A28" t="s">
        <v>27</v>
      </c>
      <c r="B28" t="s">
        <v>28</v>
      </c>
      <c r="C28" t="str">
        <f t="shared" si="5"/>
        <v>'03_total_pay',</v>
      </c>
      <c r="D28" t="str">
        <f>"$table-&gt;integer('"&amp;A28&amp;"')-&gt;comment('"&amp;B28&amp;"');"</f>
        <v>$table-&gt;integer('03_total_pay')-&gt;comment('スタッフ_03 | 総支払額');</v>
      </c>
    </row>
    <row r="29" spans="1:4" x14ac:dyDescent="0.15">
      <c r="A29" t="s">
        <v>76</v>
      </c>
      <c r="B29" t="s">
        <v>84</v>
      </c>
      <c r="C29" t="str">
        <f t="shared" si="5"/>
        <v>'03_reg_hours',</v>
      </c>
      <c r="D29" t="str">
        <f>"$table-&gt;float('"&amp;A29&amp;"')-&gt;comment('"&amp;B29&amp;"');"</f>
        <v>$table-&gt;float('03_reg_hours')-&gt;comment('スタッフ_03 | 通常時給時間');</v>
      </c>
    </row>
    <row r="30" spans="1:4" x14ac:dyDescent="0.15">
      <c r="A30" t="s">
        <v>80</v>
      </c>
      <c r="B30" t="s">
        <v>88</v>
      </c>
      <c r="C30" t="str">
        <f t="shared" si="5"/>
        <v>'03_accom_hours',</v>
      </c>
      <c r="D30" t="str">
        <f>"$table-&gt;float('"&amp;A30&amp;"')-&gt;comment('"&amp;B30&amp;"');"</f>
        <v>$table-&gt;float('03_accom_hours')-&gt;comment('スタッフ_03 | 同伴時給時間');</v>
      </c>
    </row>
    <row r="31" spans="1:4" x14ac:dyDescent="0.15">
      <c r="A31" t="s">
        <v>23</v>
      </c>
      <c r="B31" t="s">
        <v>24</v>
      </c>
      <c r="C31" t="str">
        <f t="shared" si="5"/>
        <v>'03_drink_no',</v>
      </c>
      <c r="D31" t="str">
        <f>"$table-&gt;integer('"&amp;A31&amp;"')-&gt;comment('"&amp;B31&amp;"');"</f>
        <v>$table-&gt;integer('03_drink_no')-&gt;comment('スタッフ_03 | ドリンクバック数');</v>
      </c>
    </row>
    <row r="32" spans="1:4" x14ac:dyDescent="0.15">
      <c r="A32" t="s">
        <v>25</v>
      </c>
      <c r="B32" t="s">
        <v>26</v>
      </c>
      <c r="C32" t="str">
        <f t="shared" si="5"/>
        <v>'03_bottle_pay',</v>
      </c>
      <c r="D32" t="str">
        <f>"$table-&gt;integer('"&amp;A32&amp;"')-&gt;comment('"&amp;B32&amp;"');"</f>
        <v>$table-&gt;integer('03_bottle_pay')-&gt;comment('スタッフ_03 | ボトルバック給');</v>
      </c>
    </row>
    <row r="33" spans="1:4" x14ac:dyDescent="0.15">
      <c r="A33" t="s">
        <v>202</v>
      </c>
      <c r="B33" t="s">
        <v>203</v>
      </c>
      <c r="C33" t="str">
        <f t="shared" si="5"/>
        <v>'03_bonus_pay',</v>
      </c>
      <c r="D33" t="str">
        <f>"$table-&gt;integer('"&amp;A33&amp;"')-&gt;comment('"&amp;B33&amp;"');"</f>
        <v>$table-&gt;integer('03_bonus_pay')-&gt;comment('スタッフ_03 | ボーナス給');</v>
      </c>
    </row>
    <row r="34" spans="1:4" x14ac:dyDescent="0.15">
      <c r="A34" t="s">
        <v>60</v>
      </c>
      <c r="B34" t="s">
        <v>45</v>
      </c>
      <c r="C34" t="str">
        <f t="shared" si="5"/>
        <v>'03_memo',</v>
      </c>
      <c r="D34" t="str">
        <f>"$table-&gt;string('"&amp;A34&amp;"')-&gt;comment('"&amp;B34&amp;"');"</f>
        <v>$table-&gt;string('03_memo')-&gt;comment('スタッフ_03 | 連絡事項');</v>
      </c>
    </row>
    <row r="35" spans="1:4" x14ac:dyDescent="0.15">
      <c r="A35" t="s">
        <v>163</v>
      </c>
      <c r="B35" t="s">
        <v>29</v>
      </c>
      <c r="C35" t="str">
        <f t="shared" si="5"/>
        <v>'04_staff',</v>
      </c>
      <c r="D35" t="str">
        <f>"$table-&gt;string('"&amp;A35&amp;"')-&gt;comment('"&amp;B35&amp;"');"</f>
        <v>$table-&gt;string('04_staff')-&gt;comment('スタッフ_04');</v>
      </c>
    </row>
    <row r="36" spans="1:4" x14ac:dyDescent="0.15">
      <c r="A36" t="s">
        <v>34</v>
      </c>
      <c r="B36" t="s">
        <v>35</v>
      </c>
      <c r="C36" t="str">
        <f t="shared" si="5"/>
        <v>'04_total_pay',</v>
      </c>
      <c r="D36" t="str">
        <f>"$table-&gt;integer('"&amp;A36&amp;"')-&gt;comment('"&amp;B36&amp;"');"</f>
        <v>$table-&gt;integer('04_total_pay')-&gt;comment('スタッフ_04 | 総支払額');</v>
      </c>
    </row>
    <row r="37" spans="1:4" x14ac:dyDescent="0.15">
      <c r="A37" t="s">
        <v>77</v>
      </c>
      <c r="B37" t="s">
        <v>85</v>
      </c>
      <c r="C37" t="str">
        <f t="shared" si="5"/>
        <v>'04_reg_hours',</v>
      </c>
      <c r="D37" t="str">
        <f>"$table-&gt;float('"&amp;A37&amp;"')-&gt;comment('"&amp;B37&amp;"');"</f>
        <v>$table-&gt;float('04_reg_hours')-&gt;comment('スタッフ_04 | 通常時給時間');</v>
      </c>
    </row>
    <row r="38" spans="1:4" x14ac:dyDescent="0.15">
      <c r="A38" t="s">
        <v>81</v>
      </c>
      <c r="B38" t="s">
        <v>89</v>
      </c>
      <c r="C38" t="str">
        <f t="shared" si="5"/>
        <v>'04_accom_hours',</v>
      </c>
      <c r="D38" t="str">
        <f>"$table-&gt;float('"&amp;A38&amp;"')-&gt;comment('"&amp;B38&amp;"');"</f>
        <v>$table-&gt;float('04_accom_hours')-&gt;comment('スタッフ_04 | 同伴時給時間');</v>
      </c>
    </row>
    <row r="39" spans="1:4" x14ac:dyDescent="0.15">
      <c r="A39" t="s">
        <v>30</v>
      </c>
      <c r="B39" t="s">
        <v>31</v>
      </c>
      <c r="C39" t="str">
        <f t="shared" si="5"/>
        <v>'04_drink_no',</v>
      </c>
      <c r="D39" t="str">
        <f>"$table-&gt;integer('"&amp;A39&amp;"')-&gt;comment('"&amp;B39&amp;"');"</f>
        <v>$table-&gt;integer('04_drink_no')-&gt;comment('スタッフ_04 | ドリンクバック数');</v>
      </c>
    </row>
    <row r="40" spans="1:4" x14ac:dyDescent="0.15">
      <c r="A40" t="s">
        <v>32</v>
      </c>
      <c r="B40" t="s">
        <v>33</v>
      </c>
      <c r="C40" t="str">
        <f t="shared" si="5"/>
        <v>'04_bottle_pay',</v>
      </c>
      <c r="D40" t="str">
        <f>"$table-&gt;integer('"&amp;A40&amp;"')-&gt;comment('"&amp;B40&amp;"');"</f>
        <v>$table-&gt;integer('04_bottle_pay')-&gt;comment('スタッフ_04 | ボトルバック給');</v>
      </c>
    </row>
    <row r="41" spans="1:4" x14ac:dyDescent="0.15">
      <c r="A41" t="s">
        <v>204</v>
      </c>
      <c r="B41" t="s">
        <v>205</v>
      </c>
      <c r="C41" t="str">
        <f t="shared" si="5"/>
        <v>'04_bonus_pay',</v>
      </c>
      <c r="D41" t="str">
        <f>"$table-&gt;integer('"&amp;A41&amp;"')-&gt;comment('"&amp;B41&amp;"');"</f>
        <v>$table-&gt;integer('04_bonus_pay')-&gt;comment('スタッフ_04 | ボーナス給');</v>
      </c>
    </row>
    <row r="42" spans="1:4" x14ac:dyDescent="0.15">
      <c r="A42" t="s">
        <v>61</v>
      </c>
      <c r="B42" t="s">
        <v>46</v>
      </c>
      <c r="C42" t="str">
        <f t="shared" si="5"/>
        <v>'04_memo',</v>
      </c>
      <c r="D42" t="str">
        <f>"$table-&gt;string('"&amp;A42&amp;"')-&gt;comment('"&amp;B42&amp;"');"</f>
        <v>$table-&gt;string('04_memo')-&gt;comment('スタッフ_04 | 連絡事項');</v>
      </c>
    </row>
    <row r="43" spans="1:4" x14ac:dyDescent="0.15">
      <c r="A43" t="s">
        <v>164</v>
      </c>
      <c r="B43" t="s">
        <v>36</v>
      </c>
      <c r="C43" t="str">
        <f t="shared" si="5"/>
        <v>'05_staff',</v>
      </c>
      <c r="D43" t="str">
        <f>"$table-&gt;string('"&amp;A43&amp;"')-&gt;comment('"&amp;B43&amp;"');"</f>
        <v>$table-&gt;string('05_staff')-&gt;comment('スタッフ_05');</v>
      </c>
    </row>
    <row r="44" spans="1:4" x14ac:dyDescent="0.15">
      <c r="A44" t="s">
        <v>41</v>
      </c>
      <c r="B44" t="s">
        <v>42</v>
      </c>
      <c r="C44" t="str">
        <f t="shared" si="5"/>
        <v>'05_total_pay',</v>
      </c>
      <c r="D44" t="str">
        <f>"$table-&gt;integer('"&amp;A44&amp;"')-&gt;comment('"&amp;B44&amp;"');"</f>
        <v>$table-&gt;integer('05_total_pay')-&gt;comment('スタッフ_05 | 総支払額');</v>
      </c>
    </row>
    <row r="45" spans="1:4" x14ac:dyDescent="0.15">
      <c r="A45" t="s">
        <v>78</v>
      </c>
      <c r="B45" t="s">
        <v>86</v>
      </c>
      <c r="C45" t="str">
        <f t="shared" si="5"/>
        <v>'05_reg_hours',</v>
      </c>
      <c r="D45" t="str">
        <f>"$table-&gt;float('"&amp;A45&amp;"')-&gt;comment('"&amp;B45&amp;"');"</f>
        <v>$table-&gt;float('05_reg_hours')-&gt;comment('スタッフ_05 | 通常時給時間');</v>
      </c>
    </row>
    <row r="46" spans="1:4" x14ac:dyDescent="0.15">
      <c r="A46" t="s">
        <v>82</v>
      </c>
      <c r="B46" t="s">
        <v>90</v>
      </c>
      <c r="C46" t="str">
        <f t="shared" si="5"/>
        <v>'05_accom_hours',</v>
      </c>
      <c r="D46" t="str">
        <f>"$table-&gt;float('"&amp;A46&amp;"')-&gt;comment('"&amp;B46&amp;"');"</f>
        <v>$table-&gt;float('05_accom_hours')-&gt;comment('スタッフ_05 | 同伴時給時間');</v>
      </c>
    </row>
    <row r="47" spans="1:4" x14ac:dyDescent="0.15">
      <c r="A47" t="s">
        <v>37</v>
      </c>
      <c r="B47" t="s">
        <v>38</v>
      </c>
      <c r="C47" t="str">
        <f t="shared" ref="C47:C67" si="6">"'"&amp;A47&amp;"',"</f>
        <v>'05_drink_no',</v>
      </c>
      <c r="D47" t="str">
        <f>"$table-&gt;integer('"&amp;A47&amp;"')-&gt;comment('"&amp;B47&amp;"');"</f>
        <v>$table-&gt;integer('05_drink_no')-&gt;comment('スタッフ_05 | ドリンクバック数');</v>
      </c>
    </row>
    <row r="48" spans="1:4" x14ac:dyDescent="0.15">
      <c r="A48" t="s">
        <v>39</v>
      </c>
      <c r="B48" t="s">
        <v>40</v>
      </c>
      <c r="C48" t="str">
        <f t="shared" si="6"/>
        <v>'05_bottle_pay',</v>
      </c>
      <c r="D48" t="str">
        <f>"$table-&gt;integer('"&amp;A48&amp;"')-&gt;comment('"&amp;B48&amp;"');"</f>
        <v>$table-&gt;integer('05_bottle_pay')-&gt;comment('スタッフ_05 | ボトルバック給');</v>
      </c>
    </row>
    <row r="49" spans="1:4" x14ac:dyDescent="0.15">
      <c r="A49" t="s">
        <v>206</v>
      </c>
      <c r="B49" t="s">
        <v>207</v>
      </c>
      <c r="C49" t="str">
        <f t="shared" ref="C49" si="7">"'"&amp;A49&amp;"',"</f>
        <v>'05_bonus_pay',</v>
      </c>
      <c r="D49" t="str">
        <f>"$table-&gt;integer('"&amp;A49&amp;"')-&gt;comment('"&amp;B49&amp;"');"</f>
        <v>$table-&gt;integer('05_bonus_pay')-&gt;comment('スタッフ_05 | ボーナス給');</v>
      </c>
    </row>
    <row r="50" spans="1:4" x14ac:dyDescent="0.15">
      <c r="A50" t="s">
        <v>62</v>
      </c>
      <c r="B50" t="s">
        <v>47</v>
      </c>
      <c r="C50" t="str">
        <f t="shared" si="6"/>
        <v>'05_memo',</v>
      </c>
      <c r="D50" t="str">
        <f>"$table-&gt;string('"&amp;A50&amp;"')-&gt;comment('"&amp;B50&amp;"');"</f>
        <v>$table-&gt;string('05_memo')-&gt;comment('スタッフ_05 | 連絡事項');</v>
      </c>
    </row>
    <row r="51" spans="1:4" x14ac:dyDescent="0.15">
      <c r="A51" t="s">
        <v>165</v>
      </c>
      <c r="B51" t="s">
        <v>168</v>
      </c>
      <c r="C51" t="str">
        <f t="shared" si="6"/>
        <v>'01_expense',</v>
      </c>
      <c r="D51" t="str">
        <f>"$table-&gt;string('"&amp;A51&amp;"')-&gt;comment('"&amp;B51&amp;"');"</f>
        <v>$table-&gt;string('01_expense')-&gt;comment('経費_01 | 経費項目');</v>
      </c>
    </row>
    <row r="52" spans="1:4" x14ac:dyDescent="0.15">
      <c r="A52" t="s">
        <v>166</v>
      </c>
      <c r="B52" t="s">
        <v>169</v>
      </c>
      <c r="C52" t="str">
        <f t="shared" si="6"/>
        <v>'01_expense_pay',</v>
      </c>
      <c r="D52" t="str">
        <f>"$table-&gt;integer('"&amp;A52&amp;"')-&gt;comment('"&amp;B52&amp;"');"</f>
        <v>$table-&gt;integer('01_expense_pay')-&gt;comment('経費_01 | 支払額');</v>
      </c>
    </row>
    <row r="53" spans="1:4" x14ac:dyDescent="0.15">
      <c r="A53" t="s">
        <v>167</v>
      </c>
      <c r="B53" t="s">
        <v>170</v>
      </c>
      <c r="C53" t="str">
        <f t="shared" si="6"/>
        <v>'01_expense_memo',</v>
      </c>
      <c r="D53" t="str">
        <f>"$table-&gt;string('"&amp;A53&amp;"')-&gt;comment('"&amp;B53&amp;"');"</f>
        <v>$table-&gt;string('01_expense_memo')-&gt;comment('経費_01 | 連絡事項');</v>
      </c>
    </row>
    <row r="54" spans="1:4" x14ac:dyDescent="0.15">
      <c r="A54" t="s">
        <v>183</v>
      </c>
      <c r="B54" t="s">
        <v>171</v>
      </c>
      <c r="C54" t="str">
        <f t="shared" si="6"/>
        <v>'02_expense',</v>
      </c>
      <c r="D54" t="str">
        <f>"$table-&gt;string('"&amp;A54&amp;"')-&gt;comment('"&amp;B54&amp;"');"</f>
        <v>$table-&gt;string('02_expense')-&gt;comment('経費_02 | 経費項目');</v>
      </c>
    </row>
    <row r="55" spans="1:4" x14ac:dyDescent="0.15">
      <c r="A55" t="s">
        <v>184</v>
      </c>
      <c r="B55" t="s">
        <v>172</v>
      </c>
      <c r="C55" t="str">
        <f t="shared" si="6"/>
        <v>'02_expense_pay',</v>
      </c>
      <c r="D55" t="str">
        <f>"$table-&gt;integer('"&amp;A55&amp;"')-&gt;comment('"&amp;B55&amp;"');"</f>
        <v>$table-&gt;integer('02_expense_pay')-&gt;comment('経費_02 | 支払額');</v>
      </c>
    </row>
    <row r="56" spans="1:4" x14ac:dyDescent="0.15">
      <c r="A56" t="s">
        <v>185</v>
      </c>
      <c r="B56" t="s">
        <v>173</v>
      </c>
      <c r="C56" t="str">
        <f t="shared" si="6"/>
        <v>'02_expense_memo',</v>
      </c>
      <c r="D56" t="str">
        <f>"$table-&gt;string('"&amp;A56&amp;"')-&gt;comment('"&amp;B56&amp;"');"</f>
        <v>$table-&gt;string('02_expense_memo')-&gt;comment('経費_02 | 連絡事項');</v>
      </c>
    </row>
    <row r="57" spans="1:4" x14ac:dyDescent="0.15">
      <c r="A57" t="s">
        <v>186</v>
      </c>
      <c r="B57" t="s">
        <v>174</v>
      </c>
      <c r="C57" t="str">
        <f t="shared" si="6"/>
        <v>'03_expense',</v>
      </c>
      <c r="D57" t="str">
        <f>"$table-&gt;string('"&amp;A57&amp;"')-&gt;comment('"&amp;B57&amp;"');"</f>
        <v>$table-&gt;string('03_expense')-&gt;comment('経費_03 | 経費項目');</v>
      </c>
    </row>
    <row r="58" spans="1:4" x14ac:dyDescent="0.15">
      <c r="A58" t="s">
        <v>187</v>
      </c>
      <c r="B58" t="s">
        <v>175</v>
      </c>
      <c r="C58" t="str">
        <f t="shared" si="6"/>
        <v>'03_expense_pay',</v>
      </c>
      <c r="D58" t="str">
        <f>"$table-&gt;integer('"&amp;A58&amp;"')-&gt;comment('"&amp;B58&amp;"');"</f>
        <v>$table-&gt;integer('03_expense_pay')-&gt;comment('経費_03 | 支払額');</v>
      </c>
    </row>
    <row r="59" spans="1:4" x14ac:dyDescent="0.15">
      <c r="A59" t="s">
        <v>188</v>
      </c>
      <c r="B59" t="s">
        <v>176</v>
      </c>
      <c r="C59" t="str">
        <f t="shared" si="6"/>
        <v>'03_expense_memo',</v>
      </c>
      <c r="D59" t="str">
        <f>"$table-&gt;string('"&amp;A59&amp;"')-&gt;comment('"&amp;B59&amp;"');"</f>
        <v>$table-&gt;string('03_expense_memo')-&gt;comment('経費_03 | 連絡事項');</v>
      </c>
    </row>
    <row r="60" spans="1:4" x14ac:dyDescent="0.15">
      <c r="A60" t="s">
        <v>189</v>
      </c>
      <c r="B60" t="s">
        <v>177</v>
      </c>
      <c r="C60" t="str">
        <f t="shared" si="6"/>
        <v>'04_expense',</v>
      </c>
      <c r="D60" t="str">
        <f>"$table-&gt;string('"&amp;A60&amp;"')-&gt;comment('"&amp;B60&amp;"');"</f>
        <v>$table-&gt;string('04_expense')-&gt;comment('経費_04 | 経費項目');</v>
      </c>
    </row>
    <row r="61" spans="1:4" x14ac:dyDescent="0.15">
      <c r="A61" t="s">
        <v>190</v>
      </c>
      <c r="B61" t="s">
        <v>178</v>
      </c>
      <c r="C61" t="str">
        <f t="shared" si="6"/>
        <v>'04_expense_pay',</v>
      </c>
      <c r="D61" t="str">
        <f>"$table-&gt;integer('"&amp;A61&amp;"')-&gt;comment('"&amp;B61&amp;"');"</f>
        <v>$table-&gt;integer('04_expense_pay')-&gt;comment('経費_04 | 支払額');</v>
      </c>
    </row>
    <row r="62" spans="1:4" x14ac:dyDescent="0.15">
      <c r="A62" t="s">
        <v>191</v>
      </c>
      <c r="B62" t="s">
        <v>179</v>
      </c>
      <c r="C62" t="str">
        <f t="shared" si="6"/>
        <v>'04_expense_memo',</v>
      </c>
      <c r="D62" t="str">
        <f>"$table-&gt;string('"&amp;A62&amp;"')-&gt;comment('"&amp;B62&amp;"');"</f>
        <v>$table-&gt;string('04_expense_memo')-&gt;comment('経費_04 | 連絡事項');</v>
      </c>
    </row>
    <row r="63" spans="1:4" x14ac:dyDescent="0.15">
      <c r="A63" t="s">
        <v>192</v>
      </c>
      <c r="B63" t="s">
        <v>180</v>
      </c>
      <c r="C63" t="str">
        <f t="shared" si="6"/>
        <v>'05_expense',</v>
      </c>
      <c r="D63" t="str">
        <f>"$table-&gt;string('"&amp;A63&amp;"')-&gt;comment('"&amp;B63&amp;"');"</f>
        <v>$table-&gt;string('05_expense')-&gt;comment('経費_05 | 経費項目');</v>
      </c>
    </row>
    <row r="64" spans="1:4" x14ac:dyDescent="0.15">
      <c r="A64" t="s">
        <v>193</v>
      </c>
      <c r="B64" t="s">
        <v>181</v>
      </c>
      <c r="C64" t="str">
        <f t="shared" si="6"/>
        <v>'05_expense_pay',</v>
      </c>
      <c r="D64" t="str">
        <f>"$table-&gt;integer('"&amp;A64&amp;"')-&gt;comment('"&amp;B64&amp;"');"</f>
        <v>$table-&gt;integer('05_expense_pay')-&gt;comment('経費_05 | 支払額');</v>
      </c>
    </row>
    <row r="65" spans="1:4" x14ac:dyDescent="0.15">
      <c r="A65" t="s">
        <v>194</v>
      </c>
      <c r="B65" t="s">
        <v>182</v>
      </c>
      <c r="C65" t="str">
        <f t="shared" si="6"/>
        <v>'05_expense_memo',</v>
      </c>
      <c r="D65" t="str">
        <f>"$table-&gt;string('"&amp;A65&amp;"')-&gt;comment('"&amp;B65&amp;"');"</f>
        <v>$table-&gt;string('05_expense_memo')-&gt;comment('経費_05 | 連絡事項');</v>
      </c>
    </row>
    <row r="66" spans="1:4" x14ac:dyDescent="0.15">
      <c r="A66" t="s">
        <v>63</v>
      </c>
      <c r="B66" t="s">
        <v>48</v>
      </c>
      <c r="C66" t="str">
        <f t="shared" si="6"/>
        <v>'create_at',</v>
      </c>
    </row>
    <row r="67" spans="1:4" x14ac:dyDescent="0.15">
      <c r="A67" t="s">
        <v>64</v>
      </c>
      <c r="B67" t="s">
        <v>49</v>
      </c>
      <c r="C67" t="str">
        <f t="shared" si="6"/>
        <v>'updated_at',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2018-07-28T10:30:29Z</dcterms:created>
  <dcterms:modified xsi:type="dcterms:W3CDTF">2018-08-25T17:26:18Z</dcterms:modified>
</cp:coreProperties>
</file>