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個人用)\MS_旧吉乃鉱山\"/>
    </mc:Choice>
  </mc:AlternateContent>
  <xr:revisionPtr revIDLastSave="0" documentId="13_ncr:1_{21EF123E-7E24-480E-A74B-2BEBCC669AD8}" xr6:coauthVersionLast="47" xr6:coauthVersionMax="47" xr10:uidLastSave="{00000000-0000-0000-0000-000000000000}"/>
  <bookViews>
    <workbookView xWindow="-108" yWindow="-108" windowWidth="30936" windowHeight="16776" xr2:uid="{C6FBDC0D-105E-4F0D-B824-0B65A5D2FE82}"/>
  </bookViews>
  <sheets>
    <sheet name="解析用集計_2022年5月調査" sheetId="2" r:id="rId1"/>
    <sheet name="解析用集計_2022年10月調査" sheetId="1" r:id="rId2"/>
    <sheet name="確認種リスト_2022年5月調査" sheetId="4" r:id="rId3"/>
    <sheet name="確認種リスト_2022年10月調査" sheetId="3" r:id="rId4"/>
  </sheets>
  <definedNames>
    <definedName name="_xlnm._FilterDatabase" localSheetId="3" hidden="1">確認種リスト_2022年10月調査!$I$2:$I$118</definedName>
    <definedName name="_xlnm._FilterDatabase" localSheetId="2" hidden="1">確認種リスト_2022年5月調査!$F$1:$F$93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3" i="4" l="1"/>
  <c r="S83" i="4"/>
  <c r="R83" i="4"/>
  <c r="Q83" i="4"/>
  <c r="P83" i="4"/>
  <c r="O83" i="4"/>
  <c r="N83" i="4"/>
  <c r="M83" i="4"/>
  <c r="L83" i="4"/>
  <c r="K83" i="4"/>
  <c r="J83" i="4"/>
  <c r="I83" i="4"/>
  <c r="S82" i="4"/>
  <c r="Q82" i="4"/>
  <c r="O82" i="4"/>
  <c r="M82" i="4"/>
  <c r="K82" i="4"/>
  <c r="I82" i="4"/>
  <c r="F82" i="4"/>
  <c r="E82" i="4"/>
  <c r="D82" i="4"/>
  <c r="C82" i="4"/>
  <c r="B82" i="4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AB108" i="3"/>
  <c r="Z108" i="3"/>
  <c r="X108" i="3"/>
  <c r="V108" i="3"/>
  <c r="T108" i="3"/>
  <c r="R108" i="3"/>
  <c r="P108" i="3"/>
  <c r="N108" i="3"/>
  <c r="L108" i="3"/>
  <c r="J108" i="3"/>
  <c r="G108" i="3"/>
  <c r="F108" i="3"/>
  <c r="E108" i="3"/>
  <c r="D108" i="3"/>
  <c r="C108" i="3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<sst xmlns="http://schemas.openxmlformats.org/spreadsheetml/2006/main" count="723" uniqueCount="395">
  <si>
    <t>N1</t>
    <phoneticPr fontId="2"/>
  </si>
  <si>
    <t>N1_1</t>
  </si>
  <si>
    <t>N1_2</t>
  </si>
  <si>
    <t>N1_3</t>
  </si>
  <si>
    <t>N1_4</t>
  </si>
  <si>
    <t>N1_5</t>
  </si>
  <si>
    <t>N2</t>
    <phoneticPr fontId="2"/>
  </si>
  <si>
    <t>N2_1</t>
  </si>
  <si>
    <t>N2_2</t>
  </si>
  <si>
    <t>N2_3</t>
  </si>
  <si>
    <t>N2_4</t>
  </si>
  <si>
    <t>N2_5</t>
  </si>
  <si>
    <t>地点</t>
    <rPh sb="0" eb="2">
      <t>チテン</t>
    </rPh>
    <phoneticPr fontId="2"/>
  </si>
  <si>
    <t>反復</t>
    <rPh sb="0" eb="2">
      <t>ハンプク</t>
    </rPh>
    <phoneticPr fontId="2"/>
  </si>
  <si>
    <t>地点_反復</t>
    <rPh sb="0" eb="2">
      <t>チテン</t>
    </rPh>
    <rPh sb="3" eb="5">
      <t>ハンプク</t>
    </rPh>
    <phoneticPr fontId="2"/>
  </si>
  <si>
    <t>総種数</t>
    <rPh sb="0" eb="1">
      <t>ソウ</t>
    </rPh>
    <rPh sb="1" eb="3">
      <t>シュスウ</t>
    </rPh>
    <phoneticPr fontId="2"/>
  </si>
  <si>
    <t>カゲロウ目種数</t>
    <rPh sb="5" eb="7">
      <t>シュスウ</t>
    </rPh>
    <phoneticPr fontId="2"/>
  </si>
  <si>
    <t>カワゲラ目種数</t>
    <rPh sb="4" eb="5">
      <t>モク</t>
    </rPh>
    <rPh sb="5" eb="7">
      <t>シュスウ</t>
    </rPh>
    <phoneticPr fontId="2"/>
  </si>
  <si>
    <t>トビケラ目種数</t>
    <rPh sb="4" eb="5">
      <t>モク</t>
    </rPh>
    <rPh sb="5" eb="7">
      <t>シュスウ</t>
    </rPh>
    <phoneticPr fontId="2"/>
  </si>
  <si>
    <t>ユスリカ科種数</t>
    <rPh sb="4" eb="5">
      <t>カ</t>
    </rPh>
    <rPh sb="5" eb="7">
      <t>シュスウ</t>
    </rPh>
    <phoneticPr fontId="2"/>
  </si>
  <si>
    <t>ハエ目種数</t>
    <rPh sb="2" eb="3">
      <t>モク</t>
    </rPh>
    <rPh sb="3" eb="5">
      <t>シュスウ</t>
    </rPh>
    <phoneticPr fontId="2"/>
  </si>
  <si>
    <t>EPT種数</t>
    <rPh sb="3" eb="5">
      <t>シュスウ</t>
    </rPh>
    <phoneticPr fontId="2"/>
  </si>
  <si>
    <t>総個体数</t>
    <rPh sb="0" eb="1">
      <t>ソウ</t>
    </rPh>
    <rPh sb="1" eb="4">
      <t>コタイスウ</t>
    </rPh>
    <phoneticPr fontId="2"/>
  </si>
  <si>
    <t>カゲロウ目個体数</t>
    <rPh sb="4" eb="5">
      <t>モク</t>
    </rPh>
    <rPh sb="5" eb="8">
      <t>コタイスウ</t>
    </rPh>
    <phoneticPr fontId="2"/>
  </si>
  <si>
    <t>カワゲラ目個体数</t>
    <rPh sb="4" eb="5">
      <t>モク</t>
    </rPh>
    <rPh sb="5" eb="8">
      <t>コタイスウ</t>
    </rPh>
    <phoneticPr fontId="2"/>
  </si>
  <si>
    <t>トビケラ目個体数</t>
    <rPh sb="4" eb="5">
      <t>モク</t>
    </rPh>
    <rPh sb="5" eb="8">
      <t>コタイスウ</t>
    </rPh>
    <phoneticPr fontId="2"/>
  </si>
  <si>
    <t>ユスリカ科個体数</t>
    <rPh sb="5" eb="8">
      <t>コタイスウ</t>
    </rPh>
    <phoneticPr fontId="2"/>
  </si>
  <si>
    <t>ハエ目個体数</t>
    <rPh sb="2" eb="3">
      <t>モク</t>
    </rPh>
    <rPh sb="3" eb="6">
      <t>コタイスウ</t>
    </rPh>
    <phoneticPr fontId="2"/>
  </si>
  <si>
    <t>EPT個体数</t>
    <rPh sb="3" eb="6">
      <t>コタイスウ</t>
    </rPh>
    <phoneticPr fontId="2"/>
  </si>
  <si>
    <t>コカゲロウ科</t>
    <rPh sb="5" eb="6">
      <t>カ</t>
    </rPh>
    <phoneticPr fontId="2"/>
  </si>
  <si>
    <t>マダラカゲロウ科</t>
    <phoneticPr fontId="2"/>
  </si>
  <si>
    <t>ヒラタカゲロウ科</t>
    <rPh sb="7" eb="8">
      <t>カ</t>
    </rPh>
    <phoneticPr fontId="2"/>
  </si>
  <si>
    <t>シマトビケラ科</t>
    <phoneticPr fontId="2"/>
  </si>
  <si>
    <t>ユスリカ科</t>
    <phoneticPr fontId="2"/>
  </si>
  <si>
    <t>No.</t>
  </si>
  <si>
    <t>門名</t>
  </si>
  <si>
    <t>綱名</t>
  </si>
  <si>
    <t>目名</t>
  </si>
  <si>
    <t>科名</t>
  </si>
  <si>
    <t>種名</t>
  </si>
  <si>
    <t>ユスリカ類</t>
    <rPh sb="4" eb="5">
      <t>ルイ</t>
    </rPh>
    <phoneticPr fontId="2"/>
  </si>
  <si>
    <t>学名</t>
  </si>
  <si>
    <t>種別詳細</t>
  </si>
  <si>
    <t>同定根拠</t>
    <rPh sb="0" eb="2">
      <t>ドウテイ</t>
    </rPh>
    <rPh sb="2" eb="4">
      <t>コンキョ</t>
    </rPh>
    <phoneticPr fontId="2"/>
  </si>
  <si>
    <t>N1-1</t>
    <phoneticPr fontId="2"/>
  </si>
  <si>
    <t>N1-2</t>
    <phoneticPr fontId="2"/>
  </si>
  <si>
    <t>N1-3</t>
    <phoneticPr fontId="2"/>
  </si>
  <si>
    <t>N1-4</t>
    <phoneticPr fontId="2"/>
  </si>
  <si>
    <t>N1-5</t>
    <phoneticPr fontId="2"/>
  </si>
  <si>
    <t>N2-1</t>
    <phoneticPr fontId="2"/>
  </si>
  <si>
    <t>N2-2</t>
    <phoneticPr fontId="2"/>
  </si>
  <si>
    <t>N2-3</t>
    <phoneticPr fontId="2"/>
  </si>
  <si>
    <t>N2-4</t>
    <phoneticPr fontId="2"/>
  </si>
  <si>
    <t>N2-5</t>
    <phoneticPr fontId="2"/>
  </si>
  <si>
    <t>所属亜科</t>
    <rPh sb="0" eb="2">
      <t>ショゾク</t>
    </rPh>
    <rPh sb="2" eb="4">
      <t>アカ</t>
    </rPh>
    <phoneticPr fontId="2"/>
  </si>
  <si>
    <t>個体数</t>
  </si>
  <si>
    <t>湿重量</t>
  </si>
  <si>
    <t>扁形動物</t>
    <phoneticPr fontId="2"/>
  </si>
  <si>
    <t>有棒状体</t>
    <phoneticPr fontId="2"/>
  </si>
  <si>
    <t>三岐腸</t>
    <phoneticPr fontId="2"/>
  </si>
  <si>
    <t>サンカクアタマウズムシ</t>
    <phoneticPr fontId="2"/>
  </si>
  <si>
    <t>ナミウズムシ</t>
    <phoneticPr fontId="2"/>
  </si>
  <si>
    <t>Dugesia japonica</t>
    <phoneticPr fontId="2"/>
  </si>
  <si>
    <t>軟体動物</t>
    <phoneticPr fontId="2"/>
  </si>
  <si>
    <t>二枚貝</t>
    <phoneticPr fontId="2"/>
  </si>
  <si>
    <t>マルスダレガイ</t>
    <phoneticPr fontId="2"/>
  </si>
  <si>
    <t>マメシジミ</t>
    <phoneticPr fontId="2"/>
  </si>
  <si>
    <t>マメシジミ属</t>
    <phoneticPr fontId="2"/>
  </si>
  <si>
    <r>
      <t xml:space="preserve">Pisidium </t>
    </r>
    <r>
      <rPr>
        <sz val="9"/>
        <color theme="1"/>
        <rFont val="ＭＳ 明朝"/>
        <family val="1"/>
        <charset val="128"/>
      </rPr>
      <t>sp.</t>
    </r>
    <phoneticPr fontId="2"/>
  </si>
  <si>
    <t>環形動物</t>
    <phoneticPr fontId="2"/>
  </si>
  <si>
    <t>ミミズ</t>
    <phoneticPr fontId="2"/>
  </si>
  <si>
    <t>イトミミズ</t>
    <phoneticPr fontId="2"/>
  </si>
  <si>
    <t>ミズミミズ</t>
    <phoneticPr fontId="2"/>
  </si>
  <si>
    <t>ミズミミズ科</t>
    <phoneticPr fontId="2"/>
  </si>
  <si>
    <t>Naididae sp.</t>
    <phoneticPr fontId="2"/>
  </si>
  <si>
    <t>節足動物</t>
    <phoneticPr fontId="2"/>
  </si>
  <si>
    <t>昆虫</t>
    <phoneticPr fontId="2"/>
  </si>
  <si>
    <t>カゲロウ(蜉蝣)</t>
    <phoneticPr fontId="2"/>
  </si>
  <si>
    <t>トビイロカゲロウ</t>
    <phoneticPr fontId="2"/>
  </si>
  <si>
    <t>トビイロカゲロウ属</t>
    <phoneticPr fontId="2"/>
  </si>
  <si>
    <r>
      <t xml:space="preserve">Paraleptophlebia </t>
    </r>
    <r>
      <rPr>
        <sz val="9"/>
        <color theme="1"/>
        <rFont val="ＭＳ 明朝"/>
        <family val="1"/>
        <charset val="128"/>
      </rPr>
      <t>sp.</t>
    </r>
    <phoneticPr fontId="2"/>
  </si>
  <si>
    <t>モンカゲロウ</t>
    <phoneticPr fontId="2"/>
  </si>
  <si>
    <t>フタスジモンカゲロウ</t>
    <phoneticPr fontId="2"/>
  </si>
  <si>
    <t>Ephemera japonica</t>
    <phoneticPr fontId="2"/>
  </si>
  <si>
    <t>Ephemera strigata</t>
    <phoneticPr fontId="2"/>
  </si>
  <si>
    <t>モンカゲロウ属</t>
    <phoneticPr fontId="2"/>
  </si>
  <si>
    <r>
      <t xml:space="preserve">Ephemera </t>
    </r>
    <r>
      <rPr>
        <sz val="9"/>
        <color theme="1"/>
        <rFont val="ＭＳ 明朝"/>
        <family val="1"/>
        <charset val="128"/>
      </rPr>
      <t>sp.</t>
    </r>
    <phoneticPr fontId="2"/>
  </si>
  <si>
    <t>マダラカゲロウ</t>
    <phoneticPr fontId="2"/>
  </si>
  <si>
    <t>オオクママダラカゲロウ</t>
    <phoneticPr fontId="2"/>
  </si>
  <si>
    <t>Cincticostella elongatula</t>
    <phoneticPr fontId="2"/>
  </si>
  <si>
    <t>チェルノバマダラカゲロウ</t>
    <phoneticPr fontId="2"/>
  </si>
  <si>
    <t>Cincticostella orientalis</t>
    <phoneticPr fontId="2"/>
  </si>
  <si>
    <t>オオマダラカゲロウ</t>
    <phoneticPr fontId="2"/>
  </si>
  <si>
    <t>Drunella basalis</t>
    <phoneticPr fontId="2"/>
  </si>
  <si>
    <t>アカマダラカゲロウ</t>
    <phoneticPr fontId="2"/>
  </si>
  <si>
    <t>Teleganopsis punctisetae</t>
    <phoneticPr fontId="2"/>
  </si>
  <si>
    <t>エラブタマダラカゲロウ</t>
    <phoneticPr fontId="2"/>
  </si>
  <si>
    <t>Torleya japonica</t>
    <phoneticPr fontId="2"/>
  </si>
  <si>
    <t>コカゲロウ</t>
    <phoneticPr fontId="2"/>
  </si>
  <si>
    <t>ミジカオフタバコカゲロウ</t>
    <phoneticPr fontId="2"/>
  </si>
  <si>
    <t>Acentrella sibirica</t>
    <phoneticPr fontId="2"/>
  </si>
  <si>
    <t>ヨシノコカゲロウ</t>
    <phoneticPr fontId="2"/>
  </si>
  <si>
    <t>Alainites yoshinensis</t>
    <phoneticPr fontId="2"/>
  </si>
  <si>
    <t>フタバコカゲロウ</t>
    <phoneticPr fontId="2"/>
  </si>
  <si>
    <t>Baetiella japonica</t>
    <phoneticPr fontId="2"/>
  </si>
  <si>
    <t>フタモンコカゲロウ</t>
    <phoneticPr fontId="2"/>
  </si>
  <si>
    <t>Baetis taiwanensis</t>
    <phoneticPr fontId="2"/>
  </si>
  <si>
    <t>シロハラコカゲロウ</t>
    <phoneticPr fontId="2"/>
  </si>
  <si>
    <t>Baetis thermicus</t>
    <phoneticPr fontId="2"/>
  </si>
  <si>
    <t>Jコカゲロウ</t>
    <phoneticPr fontId="2"/>
  </si>
  <si>
    <r>
      <t xml:space="preserve">Baetis </t>
    </r>
    <r>
      <rPr>
        <sz val="9"/>
        <color theme="1"/>
        <rFont val="ＭＳ 明朝"/>
        <family val="1"/>
        <charset val="128"/>
      </rPr>
      <t>sp. J</t>
    </r>
    <phoneticPr fontId="2"/>
  </si>
  <si>
    <t>トゲエラトビイロコカゲロウ</t>
    <phoneticPr fontId="2"/>
  </si>
  <si>
    <t>Nigrobaetis acinaciger</t>
    <phoneticPr fontId="2"/>
  </si>
  <si>
    <t>コバネヒゲトガリコカゲロウ</t>
    <phoneticPr fontId="2"/>
  </si>
  <si>
    <t>Tenuibaetis parvipterus</t>
    <phoneticPr fontId="2"/>
  </si>
  <si>
    <t>コカゲロウ科</t>
    <phoneticPr fontId="2"/>
  </si>
  <si>
    <t>Baetidae sp.</t>
    <phoneticPr fontId="2"/>
  </si>
  <si>
    <t>チラカゲロウ</t>
    <phoneticPr fontId="2"/>
  </si>
  <si>
    <t>Isonychia valida</t>
    <phoneticPr fontId="2"/>
  </si>
  <si>
    <t>ヒラタカゲロウ</t>
    <phoneticPr fontId="2"/>
  </si>
  <si>
    <t>ミヤマタニガワカゲロウ属</t>
    <phoneticPr fontId="2"/>
  </si>
  <si>
    <r>
      <t xml:space="preserve">Cinygmula </t>
    </r>
    <r>
      <rPr>
        <sz val="9"/>
        <color theme="1"/>
        <rFont val="ＭＳ 明朝"/>
        <family val="1"/>
        <charset val="128"/>
      </rPr>
      <t>sp.</t>
    </r>
    <phoneticPr fontId="2"/>
  </si>
  <si>
    <t>シロタニガワカゲロウ</t>
    <phoneticPr fontId="2"/>
  </si>
  <si>
    <t>Ecdyonurus yoshidae</t>
    <phoneticPr fontId="2"/>
  </si>
  <si>
    <t>タニガワカゲロウ属</t>
    <phoneticPr fontId="2"/>
  </si>
  <si>
    <r>
      <t xml:space="preserve">Ecdyonurus </t>
    </r>
    <r>
      <rPr>
        <sz val="9"/>
        <color theme="1"/>
        <rFont val="ＭＳ 明朝"/>
        <family val="1"/>
        <charset val="128"/>
      </rPr>
      <t>sp.</t>
    </r>
    <phoneticPr fontId="2"/>
  </si>
  <si>
    <t>ウエノヒラタカゲロウ</t>
    <phoneticPr fontId="2"/>
  </si>
  <si>
    <t>Epeorus curvatulus</t>
    <phoneticPr fontId="2"/>
  </si>
  <si>
    <t>エルモンヒラタカゲロウ</t>
    <phoneticPr fontId="2"/>
  </si>
  <si>
    <t>Epeorus latifolium</t>
    <phoneticPr fontId="2"/>
  </si>
  <si>
    <t>ヒラタカゲロウ属</t>
    <phoneticPr fontId="2"/>
  </si>
  <si>
    <r>
      <t xml:space="preserve">Epeorus </t>
    </r>
    <r>
      <rPr>
        <sz val="9"/>
        <color theme="1"/>
        <rFont val="ＭＳ 明朝"/>
        <family val="1"/>
        <charset val="128"/>
      </rPr>
      <t>sp.</t>
    </r>
    <phoneticPr fontId="2"/>
  </si>
  <si>
    <t>ヒメヒラタカゲロウ属</t>
    <phoneticPr fontId="2"/>
  </si>
  <si>
    <r>
      <t xml:space="preserve">Rhithrogena </t>
    </r>
    <r>
      <rPr>
        <sz val="9"/>
        <color theme="1"/>
        <rFont val="ＭＳ 明朝"/>
        <family val="1"/>
        <charset val="128"/>
      </rPr>
      <t>sp.</t>
    </r>
    <phoneticPr fontId="2"/>
  </si>
  <si>
    <t>トンボ(蜻蛉)</t>
    <phoneticPr fontId="2"/>
  </si>
  <si>
    <t>サナエトンボ</t>
    <phoneticPr fontId="2"/>
  </si>
  <si>
    <t>オナガサナエ</t>
    <phoneticPr fontId="2"/>
  </si>
  <si>
    <t>Melligomphus viridicostus</t>
    <phoneticPr fontId="2"/>
  </si>
  <si>
    <t>サナエトンボ科</t>
    <phoneticPr fontId="2"/>
  </si>
  <si>
    <t>Gomphidae sp.</t>
    <phoneticPr fontId="2"/>
  </si>
  <si>
    <t>カワゲラ(セキ翅)</t>
    <phoneticPr fontId="2"/>
  </si>
  <si>
    <t>ホソカワゲラ</t>
    <phoneticPr fontId="2"/>
  </si>
  <si>
    <t>ホソカワゲラ科</t>
    <phoneticPr fontId="2"/>
  </si>
  <si>
    <t>Leuctridae sp.</t>
    <phoneticPr fontId="2"/>
  </si>
  <si>
    <t>オナシカワゲラ</t>
    <phoneticPr fontId="2"/>
  </si>
  <si>
    <t>ユビオナシカワゲラ属</t>
    <phoneticPr fontId="2"/>
  </si>
  <si>
    <r>
      <t xml:space="preserve">Protonemura </t>
    </r>
    <r>
      <rPr>
        <sz val="9"/>
        <color theme="1"/>
        <rFont val="ＭＳ 明朝"/>
        <family val="1"/>
        <charset val="128"/>
      </rPr>
      <t>sp.</t>
    </r>
    <phoneticPr fontId="2"/>
  </si>
  <si>
    <t>ミドリカワゲラ</t>
    <phoneticPr fontId="2"/>
  </si>
  <si>
    <t>ミドリカワゲラ科</t>
    <phoneticPr fontId="2"/>
  </si>
  <si>
    <t>Chloroperlidae sp.</t>
    <phoneticPr fontId="2"/>
  </si>
  <si>
    <t>カワゲラ</t>
    <phoneticPr fontId="2"/>
  </si>
  <si>
    <t>エダオカワゲラ属</t>
    <phoneticPr fontId="2"/>
  </si>
  <si>
    <r>
      <t xml:space="preserve">Caroperla </t>
    </r>
    <r>
      <rPr>
        <sz val="9"/>
        <color theme="1"/>
        <rFont val="ＭＳ 明朝"/>
        <family val="1"/>
        <charset val="128"/>
      </rPr>
      <t>sp.</t>
    </r>
    <phoneticPr fontId="2"/>
  </si>
  <si>
    <t>カミムラカワゲラ</t>
    <phoneticPr fontId="2"/>
  </si>
  <si>
    <t>Kamimuria tibialis</t>
    <phoneticPr fontId="2"/>
  </si>
  <si>
    <t>カミムラカワゲラ属</t>
    <phoneticPr fontId="2"/>
  </si>
  <si>
    <r>
      <t xml:space="preserve">Kamimuria </t>
    </r>
    <r>
      <rPr>
        <sz val="9"/>
        <color theme="1"/>
        <rFont val="ＭＳ 明朝"/>
        <family val="1"/>
        <charset val="128"/>
      </rPr>
      <t>sp.</t>
    </r>
    <phoneticPr fontId="2"/>
  </si>
  <si>
    <t>アミメカワゲラ</t>
    <phoneticPr fontId="2"/>
  </si>
  <si>
    <t>ヒメカワゲラ属</t>
    <phoneticPr fontId="2"/>
  </si>
  <si>
    <r>
      <t xml:space="preserve">Stavsolus </t>
    </r>
    <r>
      <rPr>
        <sz val="9"/>
        <color theme="1"/>
        <rFont val="ＭＳ 明朝"/>
        <family val="1"/>
        <charset val="128"/>
      </rPr>
      <t>sp.</t>
    </r>
    <phoneticPr fontId="2"/>
  </si>
  <si>
    <t>アミメカワゲラ科</t>
    <phoneticPr fontId="2"/>
  </si>
  <si>
    <t>Perlodidae sp.</t>
    <phoneticPr fontId="2"/>
  </si>
  <si>
    <t>ヘビトンボ</t>
    <phoneticPr fontId="2"/>
  </si>
  <si>
    <t>Protohermes grandis</t>
    <phoneticPr fontId="2"/>
  </si>
  <si>
    <t>トビケラ(毛翅)</t>
    <phoneticPr fontId="2"/>
  </si>
  <si>
    <t>シマトビケラ</t>
    <phoneticPr fontId="2"/>
  </si>
  <si>
    <t>コガタシマトビケラ属</t>
    <phoneticPr fontId="2"/>
  </si>
  <si>
    <r>
      <t xml:space="preserve">Cheumatopsyche </t>
    </r>
    <r>
      <rPr>
        <sz val="9"/>
        <color theme="1"/>
        <rFont val="ＭＳ 明朝"/>
        <family val="1"/>
        <charset val="128"/>
      </rPr>
      <t>sp.</t>
    </r>
    <phoneticPr fontId="2"/>
  </si>
  <si>
    <t>ウルマーシマトビケラ</t>
    <phoneticPr fontId="2"/>
  </si>
  <si>
    <t>Hydropsyche orientalis</t>
    <phoneticPr fontId="2"/>
  </si>
  <si>
    <t>ナカハラシマトビケラ</t>
    <phoneticPr fontId="2"/>
  </si>
  <si>
    <t>Hydropsyche setensis</t>
    <phoneticPr fontId="2"/>
  </si>
  <si>
    <t>Hydropsychidae sp.</t>
    <phoneticPr fontId="2"/>
  </si>
  <si>
    <t>イワトビケラ</t>
    <phoneticPr fontId="2"/>
  </si>
  <si>
    <t>ミヤマイワトビケラ属</t>
    <phoneticPr fontId="2"/>
  </si>
  <si>
    <r>
      <t xml:space="preserve">Plectrocnemia </t>
    </r>
    <r>
      <rPr>
        <sz val="9"/>
        <color theme="1"/>
        <rFont val="ＭＳ 明朝"/>
        <family val="1"/>
        <charset val="128"/>
      </rPr>
      <t>sp.</t>
    </r>
    <phoneticPr fontId="2"/>
  </si>
  <si>
    <t>ヒゲナガカワトビケラ</t>
    <phoneticPr fontId="2"/>
  </si>
  <si>
    <t>Stenopsyche marmorata</t>
    <phoneticPr fontId="2"/>
  </si>
  <si>
    <t>チャバネヒゲナガカワトビケラ</t>
    <phoneticPr fontId="2"/>
  </si>
  <si>
    <t>Stenopsyche sauteri</t>
    <phoneticPr fontId="2"/>
  </si>
  <si>
    <t>ヒゲナガカワトビケラ属</t>
    <phoneticPr fontId="2"/>
  </si>
  <si>
    <r>
      <t xml:space="preserve">Stenopsyche </t>
    </r>
    <r>
      <rPr>
        <sz val="9"/>
        <color theme="1"/>
        <rFont val="ＭＳ 明朝"/>
        <family val="1"/>
        <charset val="128"/>
      </rPr>
      <t>sp.</t>
    </r>
    <phoneticPr fontId="2"/>
  </si>
  <si>
    <t>キブネクダトビケラ</t>
    <phoneticPr fontId="2"/>
  </si>
  <si>
    <t>キブネクダトビケラ属</t>
    <phoneticPr fontId="2"/>
  </si>
  <si>
    <r>
      <t xml:space="preserve">Melanotrichia </t>
    </r>
    <r>
      <rPr>
        <sz val="9"/>
        <color theme="1"/>
        <rFont val="ＭＳ 明朝"/>
        <family val="1"/>
        <charset val="128"/>
      </rPr>
      <t>sp.</t>
    </r>
    <phoneticPr fontId="2"/>
  </si>
  <si>
    <t>ヤマトビケラ</t>
    <phoneticPr fontId="2"/>
  </si>
  <si>
    <t>ヤマトビケラ属</t>
    <phoneticPr fontId="2"/>
  </si>
  <si>
    <r>
      <t xml:space="preserve">Glossosoma </t>
    </r>
    <r>
      <rPr>
        <sz val="9"/>
        <color theme="1"/>
        <rFont val="ＭＳ 明朝"/>
        <family val="1"/>
        <charset val="128"/>
      </rPr>
      <t>sp.</t>
    </r>
    <phoneticPr fontId="2"/>
  </si>
  <si>
    <t>カワリナガレトビケラ</t>
    <phoneticPr fontId="2"/>
  </si>
  <si>
    <t>ツメナガナガレトビケラ</t>
    <phoneticPr fontId="2"/>
  </si>
  <si>
    <t>Apsilochorema sutshanum</t>
    <phoneticPr fontId="2"/>
  </si>
  <si>
    <t>ナガレトビケラ</t>
    <phoneticPr fontId="2"/>
  </si>
  <si>
    <t>タシタナガレトビケラ</t>
    <phoneticPr fontId="2"/>
  </si>
  <si>
    <t>Rhyacophila impar</t>
    <phoneticPr fontId="2"/>
  </si>
  <si>
    <t>カワムラナガレトビケラ</t>
    <phoneticPr fontId="2"/>
  </si>
  <si>
    <t>Rhyacophila kawamurae</t>
    <phoneticPr fontId="2"/>
  </si>
  <si>
    <t>クワヤマナガレトビケラ</t>
    <phoneticPr fontId="2"/>
  </si>
  <si>
    <t>Rhyacophila kuwayamai</t>
    <phoneticPr fontId="2"/>
  </si>
  <si>
    <t>ナガレトビケラ属</t>
    <phoneticPr fontId="2"/>
  </si>
  <si>
    <r>
      <t xml:space="preserve">Rhyacophila </t>
    </r>
    <r>
      <rPr>
        <sz val="9"/>
        <color theme="1"/>
        <rFont val="ＭＳ 明朝"/>
        <family val="1"/>
        <charset val="128"/>
      </rPr>
      <t>sp.</t>
    </r>
    <phoneticPr fontId="2"/>
  </si>
  <si>
    <t>3,4</t>
    <phoneticPr fontId="2"/>
  </si>
  <si>
    <t>カクスイトビケラ</t>
    <phoneticPr fontId="2"/>
  </si>
  <si>
    <t>ヤマトツツトビケラ</t>
    <phoneticPr fontId="2"/>
  </si>
  <si>
    <t>Brachycentrus japonicus</t>
    <phoneticPr fontId="2"/>
  </si>
  <si>
    <t>マルツツトビケラ属</t>
    <phoneticPr fontId="2"/>
  </si>
  <si>
    <r>
      <t xml:space="preserve">Micrasema </t>
    </r>
    <r>
      <rPr>
        <sz val="9"/>
        <color theme="1"/>
        <rFont val="ＭＳ 明朝"/>
        <family val="1"/>
        <charset val="128"/>
      </rPr>
      <t>sp.</t>
    </r>
    <phoneticPr fontId="2"/>
  </si>
  <si>
    <t>ニンギョウトビケラ</t>
    <phoneticPr fontId="2"/>
  </si>
  <si>
    <t>Goera japonica</t>
    <phoneticPr fontId="2"/>
  </si>
  <si>
    <t>ニンギョウトビケラ科</t>
    <phoneticPr fontId="2"/>
  </si>
  <si>
    <t>Goeridae sp.</t>
    <phoneticPr fontId="2"/>
  </si>
  <si>
    <t>カクツツトビケラ</t>
    <phoneticPr fontId="2"/>
  </si>
  <si>
    <t>カクツツトビケラ属</t>
    <phoneticPr fontId="2"/>
  </si>
  <si>
    <r>
      <t xml:space="preserve">Lepidostoma </t>
    </r>
    <r>
      <rPr>
        <sz val="9"/>
        <color theme="1"/>
        <rFont val="ＭＳ 明朝"/>
        <family val="1"/>
        <charset val="128"/>
      </rPr>
      <t>sp.</t>
    </r>
    <phoneticPr fontId="2"/>
  </si>
  <si>
    <t>ヒゲナガトビケラ</t>
    <phoneticPr fontId="2"/>
  </si>
  <si>
    <t>タテヒゲナガトビケラ属</t>
    <phoneticPr fontId="2"/>
  </si>
  <si>
    <r>
      <t xml:space="preserve">Ceraclea </t>
    </r>
    <r>
      <rPr>
        <sz val="9"/>
        <color theme="1"/>
        <rFont val="ＭＳ 明朝"/>
        <family val="1"/>
        <charset val="128"/>
      </rPr>
      <t>sp.</t>
    </r>
    <phoneticPr fontId="2"/>
  </si>
  <si>
    <t>ヒゲナガトビケラ科</t>
    <phoneticPr fontId="2"/>
  </si>
  <si>
    <t>Leptoceridae sp.</t>
    <phoneticPr fontId="2"/>
  </si>
  <si>
    <t>キタガミトビケラ</t>
    <phoneticPr fontId="2"/>
  </si>
  <si>
    <t>Limnocentropus insolitus</t>
    <phoneticPr fontId="2"/>
  </si>
  <si>
    <t>ケトビケラ</t>
    <phoneticPr fontId="2"/>
  </si>
  <si>
    <t>トウヨウグマガトビケラ</t>
    <phoneticPr fontId="2"/>
  </si>
  <si>
    <t>Gumaga orientalis</t>
    <phoneticPr fontId="2"/>
  </si>
  <si>
    <t>チョウ(鱗翅)</t>
    <phoneticPr fontId="2"/>
  </si>
  <si>
    <t>ツトガ</t>
    <phoneticPr fontId="2"/>
  </si>
  <si>
    <t>キオビミズメイガ</t>
    <phoneticPr fontId="2"/>
  </si>
  <si>
    <t>Potamomusa midas</t>
    <phoneticPr fontId="2"/>
  </si>
  <si>
    <t>ハエ(双翅)</t>
    <phoneticPr fontId="2"/>
  </si>
  <si>
    <t>オビヒメガガンボ</t>
    <phoneticPr fontId="2"/>
  </si>
  <si>
    <t>ホソオビヒメガガンボ属</t>
    <phoneticPr fontId="2"/>
  </si>
  <si>
    <r>
      <t xml:space="preserve">Dicranota </t>
    </r>
    <r>
      <rPr>
        <sz val="9"/>
        <color theme="1"/>
        <rFont val="ＭＳ 明朝"/>
        <family val="1"/>
        <charset val="128"/>
      </rPr>
      <t>sp.</t>
    </r>
    <phoneticPr fontId="2"/>
  </si>
  <si>
    <t>ヒメガガンボ</t>
    <phoneticPr fontId="2"/>
  </si>
  <si>
    <t>ウスバガガンボ属</t>
    <phoneticPr fontId="2"/>
  </si>
  <si>
    <r>
      <t xml:space="preserve">Antocha </t>
    </r>
    <r>
      <rPr>
        <sz val="9"/>
        <color theme="1"/>
        <rFont val="ＭＳ 明朝"/>
        <family val="1"/>
        <charset val="128"/>
      </rPr>
      <t>sp.</t>
    </r>
    <phoneticPr fontId="2"/>
  </si>
  <si>
    <t>ヒゲナガガガンボ属</t>
    <phoneticPr fontId="2"/>
  </si>
  <si>
    <r>
      <t xml:space="preserve">Hexatoma </t>
    </r>
    <r>
      <rPr>
        <sz val="9"/>
        <color theme="1"/>
        <rFont val="ＭＳ 明朝"/>
        <family val="1"/>
        <charset val="128"/>
      </rPr>
      <t>sp.</t>
    </r>
    <phoneticPr fontId="2"/>
  </si>
  <si>
    <t>アミカ</t>
    <phoneticPr fontId="2"/>
  </si>
  <si>
    <t>ナミアミカ属</t>
    <phoneticPr fontId="2"/>
  </si>
  <si>
    <r>
      <t xml:space="preserve">Blepharicera </t>
    </r>
    <r>
      <rPr>
        <sz val="9"/>
        <color theme="1"/>
        <rFont val="ＭＳ 明朝"/>
        <family val="1"/>
        <charset val="128"/>
      </rPr>
      <t>sp.</t>
    </r>
    <phoneticPr fontId="2"/>
  </si>
  <si>
    <t>ヌカカ</t>
    <phoneticPr fontId="2"/>
  </si>
  <si>
    <t>ヌカカ科</t>
    <phoneticPr fontId="2"/>
  </si>
  <si>
    <t>Ceratopogonidae sp.</t>
    <phoneticPr fontId="2"/>
  </si>
  <si>
    <t>ユスリカ</t>
    <phoneticPr fontId="2"/>
  </si>
  <si>
    <t>ハダカユスリカ属</t>
    <phoneticPr fontId="2"/>
  </si>
  <si>
    <t>エリユスリカ亜科</t>
  </si>
  <si>
    <r>
      <t xml:space="preserve">Cardiocladius </t>
    </r>
    <r>
      <rPr>
        <sz val="9"/>
        <color theme="1"/>
        <rFont val="ＭＳ 明朝"/>
        <family val="1"/>
        <charset val="128"/>
      </rPr>
      <t>sp.</t>
    </r>
    <phoneticPr fontId="2"/>
  </si>
  <si>
    <t>トラフユスリカ属</t>
    <phoneticPr fontId="2"/>
  </si>
  <si>
    <t>モンユスリカ亜科</t>
  </si>
  <si>
    <r>
      <t xml:space="preserve">Conchapelopia </t>
    </r>
    <r>
      <rPr>
        <sz val="9"/>
        <color theme="1"/>
        <rFont val="ＭＳ 明朝"/>
        <family val="1"/>
        <charset val="128"/>
      </rPr>
      <t>sp.</t>
    </r>
    <phoneticPr fontId="2"/>
  </si>
  <si>
    <t>ツヤユスリカ属</t>
    <phoneticPr fontId="2"/>
  </si>
  <si>
    <r>
      <t xml:space="preserve">Cricotopus </t>
    </r>
    <r>
      <rPr>
        <sz val="9"/>
        <color theme="1"/>
        <rFont val="ＭＳ 明朝"/>
        <family val="1"/>
        <charset val="128"/>
      </rPr>
      <t>sp.</t>
    </r>
    <phoneticPr fontId="2"/>
  </si>
  <si>
    <t>スジカマガタユスリカ属</t>
    <phoneticPr fontId="2"/>
  </si>
  <si>
    <t>ユスリカ亜科</t>
  </si>
  <si>
    <r>
      <t xml:space="preserve">Demicryptochironomus </t>
    </r>
    <r>
      <rPr>
        <sz val="9"/>
        <color theme="1"/>
        <rFont val="ＭＳ 明朝"/>
        <family val="1"/>
        <charset val="128"/>
      </rPr>
      <t>sp.</t>
    </r>
    <phoneticPr fontId="2"/>
  </si>
  <si>
    <t>テンマクエリユスリカ属</t>
    <phoneticPr fontId="2"/>
  </si>
  <si>
    <r>
      <t xml:space="preserve">Eukiefferiella </t>
    </r>
    <r>
      <rPr>
        <sz val="9"/>
        <color theme="1"/>
        <rFont val="ＭＳ 明朝"/>
        <family val="1"/>
        <charset val="128"/>
      </rPr>
      <t>sp.</t>
    </r>
    <phoneticPr fontId="2"/>
  </si>
  <si>
    <t>ツヤムネユスリカ属</t>
    <phoneticPr fontId="2"/>
  </si>
  <si>
    <r>
      <t xml:space="preserve">Microtendipes </t>
    </r>
    <r>
      <rPr>
        <sz val="9"/>
        <color theme="1"/>
        <rFont val="ＭＳ 明朝"/>
        <family val="1"/>
        <charset val="128"/>
      </rPr>
      <t>sp.</t>
    </r>
    <phoneticPr fontId="2"/>
  </si>
  <si>
    <t>コガタエリユスリカ属</t>
    <phoneticPr fontId="2"/>
  </si>
  <si>
    <r>
      <t xml:space="preserve">Nanocladius </t>
    </r>
    <r>
      <rPr>
        <sz val="9"/>
        <color theme="1"/>
        <rFont val="ＭＳ 明朝"/>
        <family val="1"/>
        <charset val="128"/>
      </rPr>
      <t>sp.</t>
    </r>
    <phoneticPr fontId="2"/>
  </si>
  <si>
    <t>エリユスリカ属</t>
    <phoneticPr fontId="2"/>
  </si>
  <si>
    <r>
      <t xml:space="preserve">Orthocladius </t>
    </r>
    <r>
      <rPr>
        <sz val="9"/>
        <color theme="1"/>
        <rFont val="ＭＳ 明朝"/>
        <family val="1"/>
        <charset val="128"/>
      </rPr>
      <t>sp.</t>
    </r>
    <phoneticPr fontId="2"/>
  </si>
  <si>
    <t>オオユキユスリカ属</t>
    <phoneticPr fontId="2"/>
  </si>
  <si>
    <t>ヤマユスリカ亜科</t>
  </si>
  <si>
    <r>
      <t xml:space="preserve">Pagastia </t>
    </r>
    <r>
      <rPr>
        <sz val="9"/>
        <color theme="1"/>
        <rFont val="ＭＳ 明朝"/>
        <family val="1"/>
        <charset val="128"/>
      </rPr>
      <t>sp.</t>
    </r>
    <phoneticPr fontId="2"/>
  </si>
  <si>
    <t>ニセケバネエリユスリカ属</t>
    <phoneticPr fontId="2"/>
  </si>
  <si>
    <r>
      <t xml:space="preserve">Parametriocnemus </t>
    </r>
    <r>
      <rPr>
        <sz val="9"/>
        <color theme="1"/>
        <rFont val="ＭＳ 明朝"/>
        <family val="1"/>
        <charset val="128"/>
      </rPr>
      <t>sp.</t>
    </r>
    <phoneticPr fontId="2"/>
  </si>
  <si>
    <t>ハモンユスリカ属</t>
    <phoneticPr fontId="2"/>
  </si>
  <si>
    <r>
      <t xml:space="preserve">Polypedilum </t>
    </r>
    <r>
      <rPr>
        <sz val="9"/>
        <color theme="1"/>
        <rFont val="ＭＳ 明朝"/>
        <family val="1"/>
        <charset val="128"/>
      </rPr>
      <t>sp.</t>
    </r>
    <phoneticPr fontId="2"/>
  </si>
  <si>
    <t>サワユスリカ属</t>
    <phoneticPr fontId="2"/>
  </si>
  <si>
    <r>
      <t xml:space="preserve">Potthastia </t>
    </r>
    <r>
      <rPr>
        <sz val="9"/>
        <color theme="1"/>
        <rFont val="ＭＳ 明朝"/>
        <family val="1"/>
        <charset val="128"/>
      </rPr>
      <t>sp.</t>
    </r>
    <phoneticPr fontId="2"/>
  </si>
  <si>
    <t>ニセエリユスリカ属</t>
    <phoneticPr fontId="2"/>
  </si>
  <si>
    <r>
      <t xml:space="preserve">Pseudorthocladius </t>
    </r>
    <r>
      <rPr>
        <sz val="9"/>
        <color theme="1"/>
        <rFont val="ＭＳ 明朝"/>
        <family val="1"/>
        <charset val="128"/>
      </rPr>
      <t>sp.</t>
    </r>
    <phoneticPr fontId="2"/>
  </si>
  <si>
    <t>ウスギヌヒメユスリカ属</t>
    <phoneticPr fontId="2"/>
  </si>
  <si>
    <r>
      <t xml:space="preserve">Rheopelopia </t>
    </r>
    <r>
      <rPr>
        <sz val="9"/>
        <color theme="1"/>
        <rFont val="ＭＳ 明朝"/>
        <family val="1"/>
        <charset val="128"/>
      </rPr>
      <t>sp.</t>
    </r>
    <phoneticPr fontId="2"/>
  </si>
  <si>
    <t>ナガレユスリカ属</t>
    <phoneticPr fontId="2"/>
  </si>
  <si>
    <r>
      <t xml:space="preserve">Rheotanytarsus </t>
    </r>
    <r>
      <rPr>
        <sz val="9"/>
        <color theme="1"/>
        <rFont val="ＭＳ 明朝"/>
        <family val="1"/>
        <charset val="128"/>
      </rPr>
      <t>sp.</t>
    </r>
    <phoneticPr fontId="2"/>
  </si>
  <si>
    <t>ハムグリユスリカ属</t>
    <phoneticPr fontId="2"/>
  </si>
  <si>
    <r>
      <t xml:space="preserve">Stenochironomus </t>
    </r>
    <r>
      <rPr>
        <sz val="9"/>
        <color theme="1"/>
        <rFont val="ＭＳ 明朝"/>
        <family val="1"/>
        <charset val="128"/>
      </rPr>
      <t>sp.</t>
    </r>
    <phoneticPr fontId="2"/>
  </si>
  <si>
    <t>ヒゲユスリカ属</t>
    <phoneticPr fontId="2"/>
  </si>
  <si>
    <r>
      <t xml:space="preserve">Tanytarsus </t>
    </r>
    <r>
      <rPr>
        <sz val="9"/>
        <color theme="1"/>
        <rFont val="ＭＳ 明朝"/>
        <family val="1"/>
        <charset val="128"/>
      </rPr>
      <t>sp.</t>
    </r>
    <phoneticPr fontId="2"/>
  </si>
  <si>
    <t>ニセテンマクエリユスリカ属</t>
    <phoneticPr fontId="2"/>
  </si>
  <si>
    <r>
      <t xml:space="preserve">Tvetenia </t>
    </r>
    <r>
      <rPr>
        <sz val="9"/>
        <color theme="1"/>
        <rFont val="ＭＳ 明朝"/>
        <family val="1"/>
        <charset val="128"/>
      </rPr>
      <t>sp.</t>
    </r>
    <phoneticPr fontId="2"/>
  </si>
  <si>
    <t>Chironomidae sp.</t>
    <phoneticPr fontId="2"/>
  </si>
  <si>
    <t>ブユ</t>
    <phoneticPr fontId="2"/>
  </si>
  <si>
    <t>キアシツメトゲブユ</t>
    <phoneticPr fontId="2"/>
  </si>
  <si>
    <t>Simulium bidentatum</t>
    <phoneticPr fontId="2"/>
  </si>
  <si>
    <t>アシマダラブユ属</t>
    <phoneticPr fontId="2"/>
  </si>
  <si>
    <r>
      <t xml:space="preserve">Simulium </t>
    </r>
    <r>
      <rPr>
        <sz val="9"/>
        <color theme="1"/>
        <rFont val="ＭＳ 明朝"/>
        <family val="1"/>
        <charset val="128"/>
      </rPr>
      <t>sp.</t>
    </r>
    <phoneticPr fontId="2"/>
  </si>
  <si>
    <t>ナガレアブ</t>
    <phoneticPr fontId="2"/>
  </si>
  <si>
    <t>ハマダラナガレアブ</t>
    <phoneticPr fontId="2"/>
  </si>
  <si>
    <t>Atherix ibis japonica</t>
    <phoneticPr fontId="2"/>
  </si>
  <si>
    <t>ナガレアブ科</t>
    <phoneticPr fontId="2"/>
  </si>
  <si>
    <t>Athericidae sp.</t>
    <phoneticPr fontId="2"/>
  </si>
  <si>
    <t>コウチュウ(鞘翅)</t>
    <phoneticPr fontId="2"/>
  </si>
  <si>
    <t>ミズスマシ</t>
    <phoneticPr fontId="2"/>
  </si>
  <si>
    <t>オナガミズスマシ属</t>
    <phoneticPr fontId="2"/>
  </si>
  <si>
    <r>
      <t xml:space="preserve">Orectochilus </t>
    </r>
    <r>
      <rPr>
        <sz val="9"/>
        <color theme="1"/>
        <rFont val="ＭＳ 明朝"/>
        <family val="1"/>
        <charset val="128"/>
      </rPr>
      <t>sp.</t>
    </r>
    <phoneticPr fontId="2"/>
  </si>
  <si>
    <t>ヒメドロムシ</t>
    <phoneticPr fontId="2"/>
  </si>
  <si>
    <t>ナガアシドロムシ属</t>
    <phoneticPr fontId="2"/>
  </si>
  <si>
    <r>
      <t xml:space="preserve">Grouvellinus </t>
    </r>
    <r>
      <rPr>
        <sz val="9"/>
        <color theme="1"/>
        <rFont val="ＭＳ 明朝"/>
        <family val="1"/>
        <charset val="128"/>
      </rPr>
      <t>sp.</t>
    </r>
    <phoneticPr fontId="2"/>
  </si>
  <si>
    <t>キタマルヒメドロムシ属</t>
    <phoneticPr fontId="2"/>
  </si>
  <si>
    <r>
      <t xml:space="preserve">Heterlimnius </t>
    </r>
    <r>
      <rPr>
        <sz val="9"/>
        <color theme="1"/>
        <rFont val="ＭＳ 明朝"/>
        <family val="1"/>
        <charset val="128"/>
      </rPr>
      <t>sp.</t>
    </r>
    <phoneticPr fontId="2"/>
  </si>
  <si>
    <t>ミゾツヤドロムシ</t>
    <phoneticPr fontId="2"/>
  </si>
  <si>
    <t>Zaitzevia rivalis</t>
    <phoneticPr fontId="2"/>
  </si>
  <si>
    <t>ツヤドロムシ属</t>
    <phoneticPr fontId="2"/>
  </si>
  <si>
    <r>
      <t xml:space="preserve">Zaitzevia </t>
    </r>
    <r>
      <rPr>
        <sz val="9"/>
        <color theme="1"/>
        <rFont val="ＭＳ 明朝"/>
        <family val="1"/>
        <charset val="128"/>
      </rPr>
      <t>sp.</t>
    </r>
    <phoneticPr fontId="2"/>
  </si>
  <si>
    <t>ホソヒメツヤドロムシ</t>
    <phoneticPr fontId="2"/>
  </si>
  <si>
    <t>Zaitzeviaria gotoi</t>
    <phoneticPr fontId="2"/>
  </si>
  <si>
    <t>ヒラタドロムシ</t>
    <phoneticPr fontId="2"/>
  </si>
  <si>
    <t>チビヒゲナガハナノミ</t>
    <phoneticPr fontId="2"/>
  </si>
  <si>
    <t>Ectopria opaca opaca</t>
    <phoneticPr fontId="2"/>
  </si>
  <si>
    <t>クシヒゲマルヒラタドロムシ</t>
    <phoneticPr fontId="2"/>
  </si>
  <si>
    <t>Eubrianax granicollis</t>
    <phoneticPr fontId="2"/>
  </si>
  <si>
    <t>マスダチビヒラタドロムシ</t>
    <phoneticPr fontId="2"/>
  </si>
  <si>
    <t>Malacopsephenoides japonicus</t>
    <phoneticPr fontId="2"/>
  </si>
  <si>
    <t>Mataeopsephus japonicus</t>
    <phoneticPr fontId="2"/>
  </si>
  <si>
    <t>-</t>
  </si>
  <si>
    <t>※ 種名は河川水辺の国勢調査のための生物リスト　令和3年度生物リスト(河川環境データベース　国土交通省　2021年)に従ったが、一部他の文献を参考にした。</t>
    <phoneticPr fontId="2"/>
  </si>
  <si>
    <t>　 ～sp.は同科、同属等の種が確認されている場合は種数に計上しない。</t>
    <rPh sb="12" eb="13">
      <t>ナド</t>
    </rPh>
    <rPh sb="29" eb="31">
      <t>ケイジョウ</t>
    </rPh>
    <phoneticPr fontId="8"/>
  </si>
  <si>
    <t>同定根拠における数字は以下の通り。</t>
    <rPh sb="0" eb="2">
      <t>ドウテイ</t>
    </rPh>
    <rPh sb="2" eb="4">
      <t>コンキョ</t>
    </rPh>
    <rPh sb="8" eb="10">
      <t>スウジ</t>
    </rPh>
    <rPh sb="11" eb="13">
      <t>イカ</t>
    </rPh>
    <rPh sb="14" eb="15">
      <t>トオ</t>
    </rPh>
    <phoneticPr fontId="2"/>
  </si>
  <si>
    <t>:未成熟</t>
    <rPh sb="1" eb="4">
      <t>ミセイジュク</t>
    </rPh>
    <phoneticPr fontId="2"/>
  </si>
  <si>
    <t>:「河川水辺の国勢調査のための生物リスト　種同定にあたっての参考文献および留意事項　底生動物　同定レベルリスト」に従った。</t>
    <rPh sb="2" eb="6">
      <t>カセンミズベ</t>
    </rPh>
    <rPh sb="7" eb="11">
      <t>コクセイチョウサ</t>
    </rPh>
    <rPh sb="15" eb="17">
      <t>セイブツ</t>
    </rPh>
    <rPh sb="21" eb="22">
      <t>シュ</t>
    </rPh>
    <rPh sb="22" eb="24">
      <t>ドウテイ</t>
    </rPh>
    <rPh sb="42" eb="46">
      <t>テイセイドウブツ</t>
    </rPh>
    <rPh sb="47" eb="49">
      <t>ドウテイ</t>
    </rPh>
    <rPh sb="57" eb="58">
      <t>シタガ</t>
    </rPh>
    <phoneticPr fontId="2"/>
  </si>
  <si>
    <t>:若齢幼虫</t>
    <phoneticPr fontId="2"/>
  </si>
  <si>
    <t>:ムナグロナガレトビケラ又はニッポンナガレトビケラとなるが、形態による区別が出来ない。</t>
    <phoneticPr fontId="2"/>
  </si>
  <si>
    <t>:幼虫</t>
    <rPh sb="1" eb="3">
      <t>ヨウチュウ</t>
    </rPh>
    <phoneticPr fontId="2"/>
  </si>
  <si>
    <t>:蛹</t>
    <rPh sb="1" eb="2">
      <t>サナギ</t>
    </rPh>
    <phoneticPr fontId="2"/>
  </si>
  <si>
    <t>種別詳細</t>
    <rPh sb="0" eb="2">
      <t>シュベツ</t>
    </rPh>
    <rPh sb="2" eb="4">
      <t>ショウサイ</t>
    </rPh>
    <phoneticPr fontId="2"/>
  </si>
  <si>
    <t>N1-①</t>
    <phoneticPr fontId="2"/>
  </si>
  <si>
    <t>N1-②</t>
    <phoneticPr fontId="2"/>
  </si>
  <si>
    <t>N1-③</t>
    <phoneticPr fontId="2"/>
  </si>
  <si>
    <t>N2-①</t>
    <phoneticPr fontId="2"/>
  </si>
  <si>
    <t>N2-②</t>
    <phoneticPr fontId="2"/>
  </si>
  <si>
    <t>N2-③</t>
    <phoneticPr fontId="2"/>
  </si>
  <si>
    <t>個体数</t>
    <phoneticPr fontId="2"/>
  </si>
  <si>
    <t>湿重量</t>
    <phoneticPr fontId="2"/>
  </si>
  <si>
    <t>-</t>
    <phoneticPr fontId="2"/>
  </si>
  <si>
    <t>クロオビミズミミズ</t>
    <phoneticPr fontId="2"/>
  </si>
  <si>
    <t>Ophidonais serpentina</t>
    <phoneticPr fontId="2"/>
  </si>
  <si>
    <t>ヒメシロカゲロウ</t>
    <phoneticPr fontId="2"/>
  </si>
  <si>
    <t>ヒメシロカゲロウ属</t>
    <phoneticPr fontId="2"/>
  </si>
  <si>
    <r>
      <t xml:space="preserve">Caenis </t>
    </r>
    <r>
      <rPr>
        <sz val="9"/>
        <color theme="1"/>
        <rFont val="ＭＳ 明朝"/>
        <family val="1"/>
        <charset val="128"/>
      </rPr>
      <t>sp.</t>
    </r>
    <phoneticPr fontId="2"/>
  </si>
  <si>
    <t>クロマダラカゲロウ</t>
    <phoneticPr fontId="2"/>
  </si>
  <si>
    <t>Cincticostella nigra</t>
    <phoneticPr fontId="2"/>
  </si>
  <si>
    <t>ヨシノマダラカゲロウ</t>
    <phoneticPr fontId="2"/>
  </si>
  <si>
    <t>Drunella ishiyamana</t>
    <phoneticPr fontId="2"/>
  </si>
  <si>
    <t>コウノマダラカゲロウ</t>
    <phoneticPr fontId="2"/>
  </si>
  <si>
    <t>Drunella kohnoi</t>
    <phoneticPr fontId="2"/>
  </si>
  <si>
    <t>フタマタマダラカゲロウ</t>
    <phoneticPr fontId="2"/>
  </si>
  <si>
    <t>Drunella sachalinensis</t>
    <phoneticPr fontId="2"/>
  </si>
  <si>
    <t>ミツトゲマダラカゲロウ</t>
    <phoneticPr fontId="2"/>
  </si>
  <si>
    <t>Drunella trispina</t>
    <phoneticPr fontId="2"/>
  </si>
  <si>
    <t>トゲマダラカゲロウ属</t>
    <phoneticPr fontId="2"/>
  </si>
  <si>
    <r>
      <t xml:space="preserve">Drunella </t>
    </r>
    <r>
      <rPr>
        <sz val="9"/>
        <color theme="1"/>
        <rFont val="ＭＳ 明朝"/>
        <family val="1"/>
        <charset val="128"/>
      </rPr>
      <t>sp.</t>
    </r>
    <phoneticPr fontId="2"/>
  </si>
  <si>
    <t>Ephemerellidae sp.</t>
    <phoneticPr fontId="2"/>
  </si>
  <si>
    <t>ヒメフタオカゲロウ</t>
    <phoneticPr fontId="2"/>
  </si>
  <si>
    <t>ヒメフタオカゲロウ属</t>
    <phoneticPr fontId="2"/>
  </si>
  <si>
    <r>
      <t xml:space="preserve">Ameletus </t>
    </r>
    <r>
      <rPr>
        <sz val="9"/>
        <color theme="1"/>
        <rFont val="ＭＳ 明朝"/>
        <family val="1"/>
        <charset val="128"/>
      </rPr>
      <t>sp.</t>
    </r>
    <phoneticPr fontId="2"/>
  </si>
  <si>
    <t>サホコカゲロウ</t>
    <phoneticPr fontId="2"/>
  </si>
  <si>
    <t>Baetis sahoensis</t>
    <phoneticPr fontId="2"/>
  </si>
  <si>
    <t>キイロヒラタカゲロウ</t>
    <phoneticPr fontId="2"/>
  </si>
  <si>
    <t>Epeorus aesculus</t>
    <phoneticPr fontId="2"/>
  </si>
  <si>
    <t>フサオナシカワゲラ属</t>
    <phoneticPr fontId="2"/>
  </si>
  <si>
    <r>
      <t xml:space="preserve">Amphinemura </t>
    </r>
    <r>
      <rPr>
        <sz val="9"/>
        <color theme="1"/>
        <rFont val="ＭＳ 明朝"/>
        <family val="1"/>
        <charset val="128"/>
      </rPr>
      <t>sp.</t>
    </r>
    <phoneticPr fontId="2"/>
  </si>
  <si>
    <t>オナシカワゲラ属</t>
    <phoneticPr fontId="2"/>
  </si>
  <si>
    <r>
      <t xml:space="preserve">Nemoura </t>
    </r>
    <r>
      <rPr>
        <sz val="9"/>
        <color theme="1"/>
        <rFont val="ＭＳ 明朝"/>
        <family val="1"/>
        <charset val="128"/>
      </rPr>
      <t>sp.</t>
    </r>
    <phoneticPr fontId="2"/>
  </si>
  <si>
    <t>クラカケカワゲラ属</t>
    <phoneticPr fontId="2"/>
  </si>
  <si>
    <r>
      <t xml:space="preserve">Paragnetina </t>
    </r>
    <r>
      <rPr>
        <sz val="9"/>
        <color theme="1"/>
        <rFont val="ＭＳ 明朝"/>
        <family val="1"/>
        <charset val="128"/>
      </rPr>
      <t>sp.</t>
    </r>
    <phoneticPr fontId="2"/>
  </si>
  <si>
    <t>クサカワゲラ属</t>
    <phoneticPr fontId="2"/>
  </si>
  <si>
    <r>
      <t xml:space="preserve">Isoperla </t>
    </r>
    <r>
      <rPr>
        <sz val="9"/>
        <color theme="1"/>
        <rFont val="ＭＳ 明朝"/>
        <family val="1"/>
        <charset val="128"/>
      </rPr>
      <t>sp.</t>
    </r>
    <phoneticPr fontId="2"/>
  </si>
  <si>
    <t>シロズシマトビケラ</t>
    <phoneticPr fontId="2"/>
  </si>
  <si>
    <t>Hydropsyche albicephala</t>
    <phoneticPr fontId="2"/>
  </si>
  <si>
    <t>ヤマナカナガレトビケラ</t>
    <phoneticPr fontId="2"/>
  </si>
  <si>
    <t>Rhyacophila yamanakensis</t>
    <phoneticPr fontId="2"/>
  </si>
  <si>
    <t>アカギマルツツトビケラ</t>
    <phoneticPr fontId="2"/>
  </si>
  <si>
    <t>Micrasema akagiae</t>
    <phoneticPr fontId="2"/>
  </si>
  <si>
    <t>マルツツトビケラ</t>
    <phoneticPr fontId="2"/>
  </si>
  <si>
    <t>Micrasema quadriloba</t>
    <phoneticPr fontId="2"/>
  </si>
  <si>
    <t>コジマカクツツトビケラ</t>
    <phoneticPr fontId="2"/>
  </si>
  <si>
    <t>Lepidostoma kojimai</t>
    <phoneticPr fontId="2"/>
  </si>
  <si>
    <t>セトトビケラ属</t>
    <phoneticPr fontId="2"/>
  </si>
  <si>
    <r>
      <t xml:space="preserve">Setodes </t>
    </r>
    <r>
      <rPr>
        <sz val="9"/>
        <color theme="1"/>
        <rFont val="ＭＳ 明朝"/>
        <family val="1"/>
        <charset val="128"/>
      </rPr>
      <t>sp.</t>
    </r>
    <phoneticPr fontId="2"/>
  </si>
  <si>
    <t>コナユスリカ属</t>
    <phoneticPr fontId="2"/>
  </si>
  <si>
    <r>
      <t xml:space="preserve">Corynoneura </t>
    </r>
    <r>
      <rPr>
        <sz val="9"/>
        <color theme="1"/>
        <rFont val="ＭＳ 明朝"/>
        <family val="1"/>
        <charset val="128"/>
      </rPr>
      <t>sp.</t>
    </r>
    <phoneticPr fontId="2"/>
  </si>
  <si>
    <t>ヤマユスリカ属</t>
    <phoneticPr fontId="2"/>
  </si>
  <si>
    <r>
      <t xml:space="preserve">Diamesa </t>
    </r>
    <r>
      <rPr>
        <sz val="9"/>
        <color theme="1"/>
        <rFont val="ＭＳ 明朝"/>
        <family val="1"/>
        <charset val="128"/>
      </rPr>
      <t>sp.</t>
    </r>
    <phoneticPr fontId="2"/>
  </si>
  <si>
    <t>ヌカユスリカ属</t>
    <phoneticPr fontId="2"/>
  </si>
  <si>
    <r>
      <t xml:space="preserve">Thienemanniella </t>
    </r>
    <r>
      <rPr>
        <sz val="9"/>
        <color theme="1"/>
        <rFont val="ＭＳ 明朝"/>
        <family val="1"/>
        <charset val="128"/>
      </rPr>
      <t>sp.</t>
    </r>
    <phoneticPr fontId="2"/>
  </si>
  <si>
    <t>ハヤセヒメユスリカ属</t>
    <phoneticPr fontId="2"/>
  </si>
  <si>
    <r>
      <t xml:space="preserve">Trissopelopia </t>
    </r>
    <r>
      <rPr>
        <sz val="9"/>
        <color theme="1"/>
        <rFont val="ＭＳ 明朝"/>
        <family val="1"/>
        <charset val="128"/>
      </rPr>
      <t>sp.</t>
    </r>
    <phoneticPr fontId="2"/>
  </si>
  <si>
    <t>3,6</t>
    <phoneticPr fontId="2"/>
  </si>
  <si>
    <t>ツノマユブユ属</t>
    <phoneticPr fontId="2"/>
  </si>
  <si>
    <r>
      <t xml:space="preserve">Eusimulium </t>
    </r>
    <r>
      <rPr>
        <sz val="9"/>
        <color theme="1"/>
        <rFont val="ＭＳ 明朝"/>
        <family val="1"/>
        <charset val="128"/>
      </rPr>
      <t>sp.</t>
    </r>
    <phoneticPr fontId="2"/>
  </si>
  <si>
    <t>マルヒメドロムシ属</t>
    <phoneticPr fontId="2"/>
  </si>
  <si>
    <r>
      <t xml:space="preserve">Optioservus </t>
    </r>
    <r>
      <rPr>
        <sz val="9"/>
        <color theme="1"/>
        <rFont val="ＭＳ 明朝"/>
        <family val="1"/>
        <charset val="128"/>
      </rPr>
      <t>sp.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</si>
</sst>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9" formatCode="0.000"/>
    <numFmt numFmtId="180" formatCode="0&quot;門&quot;"/>
    <numFmt numFmtId="181" formatCode="0&quot;綱&quot;"/>
    <numFmt numFmtId="182" formatCode="0&quot;目&quot;"/>
    <numFmt numFmtId="183" formatCode="0&quot;科&quot;"/>
    <numFmt numFmtId="184" formatCode="0&quot;種&quot;"/>
    <numFmt numFmtId="185" formatCode="0&quot;個&quot;&quot;体&quot;"/>
    <numFmt numFmtId="186" formatCode="0.000\g"/>
  </numFmts>
  <fonts count="9" x14ac:knownFonts="1">
    <font>
      <sz val="10"/>
      <color theme="1"/>
      <name val="ＭＳ ゴシック"/>
      <family val="2"/>
      <charset val="128"/>
    </font>
    <font>
      <sz val="10"/>
      <color theme="1"/>
      <name val="游ゴシック"/>
      <family val="3"/>
      <charset val="128"/>
    </font>
    <font>
      <sz val="6"/>
      <name val="ＭＳ ゴシック"/>
      <family val="2"/>
      <charset val="128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ＭＳ 明朝"/>
      <family val="1"/>
      <charset val="128"/>
    </font>
    <font>
      <i/>
      <sz val="9"/>
      <color theme="1"/>
      <name val="ＭＳ 明朝"/>
      <family val="1"/>
      <charset val="128"/>
    </font>
    <font>
      <b/>
      <sz val="11"/>
      <color theme="3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19" xfId="0" applyFont="1" applyBorder="1" applyAlignment="1"/>
    <xf numFmtId="0" fontId="7" fillId="0" borderId="19" xfId="0" applyFont="1" applyBorder="1" applyAlignment="1"/>
    <xf numFmtId="0" fontId="6" fillId="0" borderId="19" xfId="0" applyFont="1" applyBorder="1">
      <alignment vertical="center"/>
    </xf>
    <xf numFmtId="179" fontId="6" fillId="0" borderId="19" xfId="0" applyNumberFormat="1" applyFont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/>
    <xf numFmtId="0" fontId="6" fillId="0" borderId="13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10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25" xfId="0" applyFont="1" applyBorder="1" applyAlignment="1">
      <alignment horizontal="center" vertical="center"/>
    </xf>
    <xf numFmtId="180" fontId="6" fillId="0" borderId="26" xfId="0" applyNumberFormat="1" applyFont="1" applyBorder="1" applyAlignment="1">
      <alignment horizontal="center" vertical="center"/>
    </xf>
    <xf numFmtId="181" fontId="6" fillId="0" borderId="26" xfId="0" applyNumberFormat="1" applyFont="1" applyBorder="1" applyAlignment="1">
      <alignment horizontal="center" vertical="center"/>
    </xf>
    <xf numFmtId="182" fontId="6" fillId="0" borderId="26" xfId="0" applyNumberFormat="1" applyFont="1" applyBorder="1" applyAlignment="1">
      <alignment horizontal="center" vertical="center"/>
    </xf>
    <xf numFmtId="183" fontId="6" fillId="0" borderId="26" xfId="0" applyNumberFormat="1" applyFont="1" applyBorder="1" applyAlignment="1">
      <alignment horizontal="center" vertical="center"/>
    </xf>
    <xf numFmtId="184" fontId="6" fillId="0" borderId="26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84" fontId="6" fillId="0" borderId="13" xfId="0" applyNumberFormat="1" applyFont="1" applyBorder="1" applyAlignment="1">
      <alignment horizontal="center" vertical="center"/>
    </xf>
    <xf numFmtId="184" fontId="6" fillId="0" borderId="14" xfId="0" applyNumberFormat="1" applyFont="1" applyBorder="1" applyAlignment="1">
      <alignment horizontal="center" vertical="center"/>
    </xf>
    <xf numFmtId="184" fontId="6" fillId="0" borderId="24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80" fontId="6" fillId="0" borderId="28" xfId="0" applyNumberFormat="1" applyFont="1" applyBorder="1" applyAlignment="1">
      <alignment horizontal="center" vertical="center"/>
    </xf>
    <xf numFmtId="181" fontId="6" fillId="0" borderId="28" xfId="0" applyNumberFormat="1" applyFont="1" applyBorder="1" applyAlignment="1">
      <alignment horizontal="center" vertical="center"/>
    </xf>
    <xf numFmtId="182" fontId="6" fillId="0" borderId="28" xfId="0" applyNumberFormat="1" applyFont="1" applyBorder="1" applyAlignment="1">
      <alignment horizontal="center" vertical="center"/>
    </xf>
    <xf numFmtId="183" fontId="6" fillId="0" borderId="28" xfId="0" applyNumberFormat="1" applyFont="1" applyBorder="1" applyAlignment="1">
      <alignment horizontal="center" vertical="center"/>
    </xf>
    <xf numFmtId="184" fontId="6" fillId="0" borderId="28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85" fontId="6" fillId="0" borderId="29" xfId="0" applyNumberFormat="1" applyFont="1" applyBorder="1" applyAlignment="1">
      <alignment horizontal="center" vertical="center"/>
    </xf>
    <xf numFmtId="186" fontId="6" fillId="0" borderId="29" xfId="0" applyNumberFormat="1" applyFont="1" applyBorder="1">
      <alignment vertical="center"/>
    </xf>
    <xf numFmtId="186" fontId="6" fillId="0" borderId="30" xfId="0" applyNumberFormat="1" applyFont="1" applyBorder="1">
      <alignment vertical="center"/>
    </xf>
    <xf numFmtId="0" fontId="6" fillId="0" borderId="3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3" xfId="0" applyFont="1" applyBorder="1" applyAlignment="1"/>
    <xf numFmtId="0" fontId="6" fillId="0" borderId="26" xfId="0" applyFont="1" applyBorder="1" applyAlignment="1"/>
    <xf numFmtId="0" fontId="6" fillId="0" borderId="19" xfId="0" applyFont="1" applyBorder="1" applyAlignment="1">
      <alignment horizontal="center"/>
    </xf>
    <xf numFmtId="0" fontId="6" fillId="0" borderId="13" xfId="0" applyFont="1" applyBorder="1">
      <alignment vertical="center"/>
    </xf>
    <xf numFmtId="179" fontId="6" fillId="0" borderId="13" xfId="0" applyNumberFormat="1" applyFont="1" applyBorder="1">
      <alignment vertical="center"/>
    </xf>
    <xf numFmtId="0" fontId="6" fillId="0" borderId="11" xfId="0" applyFont="1" applyBorder="1" applyAlignment="1"/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3F9F-A46A-4B44-A224-DC6128A71904}">
  <dimension ref="A1:W7"/>
  <sheetViews>
    <sheetView tabSelected="1" zoomScale="130" zoomScaleNormal="130" workbookViewId="0">
      <selection activeCell="D5" sqref="D5"/>
    </sheetView>
  </sheetViews>
  <sheetFormatPr defaultRowHeight="12" x14ac:dyDescent="0.15"/>
  <sheetData>
    <row r="1" spans="1:23" ht="18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</row>
    <row r="2" spans="1:23" ht="18" x14ac:dyDescent="0.15">
      <c r="A2" s="4" t="s">
        <v>0</v>
      </c>
      <c r="B2" s="4">
        <v>1</v>
      </c>
      <c r="C2" s="4" t="str">
        <f>A2&amp;"_"&amp;B2</f>
        <v>N1_1</v>
      </c>
      <c r="D2" s="3">
        <v>37</v>
      </c>
      <c r="E2" s="3">
        <v>15</v>
      </c>
      <c r="F2" s="3">
        <v>2</v>
      </c>
      <c r="G2" s="3">
        <v>4</v>
      </c>
      <c r="H2" s="3">
        <v>9</v>
      </c>
      <c r="I2" s="3">
        <v>11</v>
      </c>
      <c r="J2" s="3">
        <v>21</v>
      </c>
      <c r="K2" s="3">
        <v>178</v>
      </c>
      <c r="L2" s="3">
        <v>80</v>
      </c>
      <c r="M2" s="3">
        <v>2</v>
      </c>
      <c r="N2" s="3">
        <v>15</v>
      </c>
      <c r="O2" s="3">
        <v>55</v>
      </c>
      <c r="P2" s="3">
        <v>73</v>
      </c>
      <c r="Q2" s="3">
        <v>97</v>
      </c>
      <c r="R2" s="3">
        <v>15</v>
      </c>
      <c r="S2" s="3">
        <v>46</v>
      </c>
      <c r="T2" s="3">
        <v>7</v>
      </c>
      <c r="U2" s="3">
        <v>14</v>
      </c>
      <c r="V2" s="3">
        <v>55</v>
      </c>
      <c r="W2" s="3"/>
    </row>
    <row r="3" spans="1:23" ht="18" x14ac:dyDescent="0.15">
      <c r="A3" s="4" t="s">
        <v>0</v>
      </c>
      <c r="B3" s="4">
        <v>2</v>
      </c>
      <c r="C3" s="4" t="str">
        <f t="shared" ref="C3:C7" si="0">A3&amp;"_"&amp;B3</f>
        <v>N1_2</v>
      </c>
      <c r="D3" s="3">
        <v>35</v>
      </c>
      <c r="E3" s="3">
        <v>12</v>
      </c>
      <c r="F3" s="3">
        <v>1</v>
      </c>
      <c r="G3" s="3">
        <v>9</v>
      </c>
      <c r="H3" s="3">
        <v>9</v>
      </c>
      <c r="I3" s="3">
        <v>11</v>
      </c>
      <c r="J3" s="3">
        <v>22</v>
      </c>
      <c r="K3" s="3">
        <v>197</v>
      </c>
      <c r="L3" s="3">
        <v>91</v>
      </c>
      <c r="M3" s="3">
        <v>1</v>
      </c>
      <c r="N3" s="3">
        <v>20</v>
      </c>
      <c r="O3" s="3">
        <v>49</v>
      </c>
      <c r="P3" s="3">
        <v>67</v>
      </c>
      <c r="Q3" s="3">
        <v>112</v>
      </c>
      <c r="R3" s="3">
        <v>8</v>
      </c>
      <c r="S3" s="3">
        <v>38</v>
      </c>
      <c r="T3" s="3">
        <v>14</v>
      </c>
      <c r="U3" s="3">
        <v>8</v>
      </c>
      <c r="V3" s="3">
        <v>49</v>
      </c>
      <c r="W3" s="3"/>
    </row>
    <row r="4" spans="1:23" ht="18" x14ac:dyDescent="0.15">
      <c r="A4" s="4" t="s">
        <v>0</v>
      </c>
      <c r="B4" s="4">
        <v>3</v>
      </c>
      <c r="C4" s="4" t="str">
        <f t="shared" si="0"/>
        <v>N1_3</v>
      </c>
      <c r="D4" s="3">
        <v>31</v>
      </c>
      <c r="E4" s="3">
        <v>13</v>
      </c>
      <c r="F4" s="3">
        <v>1</v>
      </c>
      <c r="G4" s="3">
        <v>5</v>
      </c>
      <c r="H4" s="3">
        <v>8</v>
      </c>
      <c r="I4" s="3">
        <v>10</v>
      </c>
      <c r="J4" s="3">
        <v>19</v>
      </c>
      <c r="K4" s="3">
        <v>120</v>
      </c>
      <c r="L4" s="3">
        <v>62</v>
      </c>
      <c r="M4" s="3">
        <v>1</v>
      </c>
      <c r="N4" s="3">
        <v>6</v>
      </c>
      <c r="O4" s="3">
        <v>38</v>
      </c>
      <c r="P4" s="3">
        <v>44</v>
      </c>
      <c r="Q4" s="3">
        <v>69</v>
      </c>
      <c r="R4" s="3">
        <v>14</v>
      </c>
      <c r="S4" s="3">
        <v>30</v>
      </c>
      <c r="T4" s="3">
        <v>10</v>
      </c>
      <c r="U4" s="3">
        <v>3</v>
      </c>
      <c r="V4" s="3">
        <v>38</v>
      </c>
      <c r="W4" s="3"/>
    </row>
    <row r="5" spans="1:23" ht="18" x14ac:dyDescent="0.15">
      <c r="A5" s="4" t="s">
        <v>6</v>
      </c>
      <c r="B5" s="4">
        <v>1</v>
      </c>
      <c r="C5" s="4" t="str">
        <f t="shared" si="0"/>
        <v>N2_1</v>
      </c>
      <c r="D5" s="3">
        <v>28</v>
      </c>
      <c r="E5" s="3">
        <v>14</v>
      </c>
      <c r="F5" s="3">
        <v>2</v>
      </c>
      <c r="G5" s="3">
        <v>4</v>
      </c>
      <c r="H5" s="3">
        <v>5</v>
      </c>
      <c r="I5" s="3">
        <v>8</v>
      </c>
      <c r="J5" s="3">
        <v>20</v>
      </c>
      <c r="K5" s="3">
        <v>187</v>
      </c>
      <c r="L5" s="3">
        <v>110</v>
      </c>
      <c r="M5" s="3">
        <v>2</v>
      </c>
      <c r="N5" s="3">
        <v>19</v>
      </c>
      <c r="O5" s="3">
        <v>45</v>
      </c>
      <c r="P5" s="3">
        <v>56</v>
      </c>
      <c r="Q5" s="3">
        <v>131</v>
      </c>
      <c r="R5" s="3">
        <v>12</v>
      </c>
      <c r="S5" s="3">
        <v>60</v>
      </c>
      <c r="T5" s="3">
        <v>12</v>
      </c>
      <c r="U5" s="3">
        <v>16</v>
      </c>
      <c r="V5" s="3">
        <v>45</v>
      </c>
      <c r="W5" s="3"/>
    </row>
    <row r="6" spans="1:23" ht="18" x14ac:dyDescent="0.15">
      <c r="A6" s="4" t="s">
        <v>6</v>
      </c>
      <c r="B6" s="4">
        <v>2</v>
      </c>
      <c r="C6" s="4" t="str">
        <f t="shared" si="0"/>
        <v>N2_2</v>
      </c>
      <c r="D6" s="3">
        <v>34</v>
      </c>
      <c r="E6" s="3">
        <v>16</v>
      </c>
      <c r="F6" s="3">
        <v>1</v>
      </c>
      <c r="G6" s="3">
        <v>6</v>
      </c>
      <c r="H6" s="3">
        <v>6</v>
      </c>
      <c r="I6" s="3">
        <v>9</v>
      </c>
      <c r="J6" s="3">
        <v>23</v>
      </c>
      <c r="K6" s="3">
        <v>166</v>
      </c>
      <c r="L6" s="3">
        <v>99</v>
      </c>
      <c r="M6" s="3">
        <v>1</v>
      </c>
      <c r="N6" s="3">
        <v>20</v>
      </c>
      <c r="O6" s="3">
        <v>31</v>
      </c>
      <c r="P6" s="3">
        <v>38</v>
      </c>
      <c r="Q6" s="3">
        <v>120</v>
      </c>
      <c r="R6" s="3">
        <v>9</v>
      </c>
      <c r="S6" s="3">
        <v>57</v>
      </c>
      <c r="T6" s="3">
        <v>7</v>
      </c>
      <c r="U6" s="3">
        <v>16</v>
      </c>
      <c r="V6" s="3">
        <v>31</v>
      </c>
      <c r="W6" s="3"/>
    </row>
    <row r="7" spans="1:23" ht="18" x14ac:dyDescent="0.15">
      <c r="A7" s="4" t="s">
        <v>6</v>
      </c>
      <c r="B7" s="4">
        <v>3</v>
      </c>
      <c r="C7" s="4" t="str">
        <f t="shared" si="0"/>
        <v>N2_3</v>
      </c>
      <c r="D7" s="3">
        <v>28</v>
      </c>
      <c r="E7" s="3">
        <v>12</v>
      </c>
      <c r="F7" s="3">
        <v>1</v>
      </c>
      <c r="G7" s="3">
        <v>6</v>
      </c>
      <c r="H7" s="3">
        <v>5</v>
      </c>
      <c r="I7" s="3">
        <v>6</v>
      </c>
      <c r="J7" s="3">
        <v>19</v>
      </c>
      <c r="K7" s="3">
        <v>120</v>
      </c>
      <c r="L7" s="3">
        <v>77</v>
      </c>
      <c r="M7" s="3">
        <v>1</v>
      </c>
      <c r="N7" s="3">
        <v>11</v>
      </c>
      <c r="O7" s="3">
        <v>24</v>
      </c>
      <c r="P7" s="3">
        <v>28</v>
      </c>
      <c r="Q7" s="3">
        <v>89</v>
      </c>
      <c r="R7" s="3">
        <v>5</v>
      </c>
      <c r="S7" s="3">
        <v>53</v>
      </c>
      <c r="T7" s="3">
        <v>7</v>
      </c>
      <c r="U7" s="3">
        <v>8</v>
      </c>
      <c r="V7" s="3">
        <v>24</v>
      </c>
      <c r="W7" s="3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5DA8-34B3-46B2-8459-837DBECC39F1}">
  <dimension ref="A1:V11"/>
  <sheetViews>
    <sheetView workbookViewId="0">
      <selection sqref="A1:V1"/>
    </sheetView>
  </sheetViews>
  <sheetFormatPr defaultRowHeight="16.2" x14ac:dyDescent="0.15"/>
  <cols>
    <col min="1" max="5" width="8.88671875" style="1"/>
    <col min="6" max="6" width="12.6640625" style="1" customWidth="1"/>
    <col min="7" max="16384" width="8.88671875" style="1"/>
  </cols>
  <sheetData>
    <row r="1" spans="1:22" ht="18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</row>
    <row r="2" spans="1:22" x14ac:dyDescent="0.15">
      <c r="A2" s="1" t="s">
        <v>0</v>
      </c>
      <c r="B2" s="1">
        <v>1</v>
      </c>
      <c r="C2" s="1" t="s">
        <v>1</v>
      </c>
      <c r="D2" s="1">
        <v>45</v>
      </c>
      <c r="E2" s="1">
        <v>16</v>
      </c>
      <c r="F2" s="1">
        <v>3</v>
      </c>
      <c r="G2" s="1">
        <v>10</v>
      </c>
      <c r="H2" s="1">
        <v>7</v>
      </c>
      <c r="I2" s="1">
        <v>11</v>
      </c>
      <c r="J2" s="1">
        <v>29</v>
      </c>
      <c r="K2" s="1">
        <v>499</v>
      </c>
      <c r="L2" s="1">
        <v>256</v>
      </c>
      <c r="M2" s="1">
        <v>16</v>
      </c>
      <c r="N2" s="1">
        <v>131</v>
      </c>
      <c r="O2" s="1">
        <v>72</v>
      </c>
      <c r="P2" s="1">
        <v>87</v>
      </c>
      <c r="Q2" s="1">
        <v>403</v>
      </c>
      <c r="R2" s="3">
        <v>39</v>
      </c>
      <c r="S2" s="3">
        <v>142</v>
      </c>
      <c r="T2" s="3">
        <v>73</v>
      </c>
      <c r="U2" s="3">
        <v>97</v>
      </c>
      <c r="V2" s="3">
        <v>72</v>
      </c>
    </row>
    <row r="3" spans="1:22" x14ac:dyDescent="0.15">
      <c r="A3" s="1" t="s">
        <v>0</v>
      </c>
      <c r="B3" s="1">
        <v>2</v>
      </c>
      <c r="C3" s="1" t="s">
        <v>2</v>
      </c>
      <c r="D3" s="1">
        <v>32</v>
      </c>
      <c r="E3" s="1">
        <v>11</v>
      </c>
      <c r="F3" s="1">
        <v>3</v>
      </c>
      <c r="G3" s="1">
        <v>7</v>
      </c>
      <c r="H3" s="1">
        <v>5</v>
      </c>
      <c r="I3" s="1">
        <v>7</v>
      </c>
      <c r="J3" s="1">
        <v>21</v>
      </c>
      <c r="K3" s="1">
        <v>447</v>
      </c>
      <c r="L3" s="1">
        <v>219</v>
      </c>
      <c r="M3" s="1">
        <v>6</v>
      </c>
      <c r="N3" s="1">
        <v>167</v>
      </c>
      <c r="O3" s="1">
        <v>27</v>
      </c>
      <c r="P3" s="1">
        <v>32</v>
      </c>
      <c r="Q3" s="1">
        <v>392</v>
      </c>
      <c r="R3" s="3">
        <v>14</v>
      </c>
      <c r="S3" s="3">
        <v>143</v>
      </c>
      <c r="T3" s="3">
        <v>57</v>
      </c>
      <c r="U3" s="3">
        <v>129</v>
      </c>
      <c r="V3" s="3">
        <v>27</v>
      </c>
    </row>
    <row r="4" spans="1:22" x14ac:dyDescent="0.15">
      <c r="A4" s="1" t="s">
        <v>0</v>
      </c>
      <c r="B4" s="1">
        <v>3</v>
      </c>
      <c r="C4" s="1" t="s">
        <v>3</v>
      </c>
      <c r="D4" s="1">
        <v>41</v>
      </c>
      <c r="E4" s="1">
        <v>13</v>
      </c>
      <c r="F4" s="1">
        <v>3</v>
      </c>
      <c r="G4" s="1">
        <v>9</v>
      </c>
      <c r="H4" s="1">
        <v>8</v>
      </c>
      <c r="I4" s="1">
        <v>12</v>
      </c>
      <c r="J4" s="1">
        <v>25</v>
      </c>
      <c r="K4" s="1">
        <v>401</v>
      </c>
      <c r="L4" s="1">
        <v>222</v>
      </c>
      <c r="M4" s="1">
        <v>10</v>
      </c>
      <c r="N4" s="1">
        <v>90</v>
      </c>
      <c r="O4" s="1">
        <v>62</v>
      </c>
      <c r="P4" s="1">
        <v>71</v>
      </c>
      <c r="Q4" s="1">
        <v>322</v>
      </c>
      <c r="R4" s="3">
        <v>27</v>
      </c>
      <c r="S4" s="3">
        <v>118</v>
      </c>
      <c r="T4" s="3">
        <v>77</v>
      </c>
      <c r="U4" s="3">
        <v>55</v>
      </c>
      <c r="V4" s="3">
        <v>62</v>
      </c>
    </row>
    <row r="5" spans="1:22" x14ac:dyDescent="0.15">
      <c r="A5" s="1" t="s">
        <v>0</v>
      </c>
      <c r="B5" s="1">
        <v>4</v>
      </c>
      <c r="C5" s="1" t="s">
        <v>4</v>
      </c>
      <c r="D5" s="1">
        <v>61</v>
      </c>
      <c r="E5" s="1">
        <v>18</v>
      </c>
      <c r="F5" s="1">
        <v>3</v>
      </c>
      <c r="G5" s="1">
        <v>14</v>
      </c>
      <c r="H5" s="1">
        <v>12</v>
      </c>
      <c r="I5" s="1">
        <v>18</v>
      </c>
      <c r="J5" s="1">
        <v>35</v>
      </c>
      <c r="K5" s="1">
        <v>672</v>
      </c>
      <c r="L5" s="1">
        <v>314</v>
      </c>
      <c r="M5" s="1">
        <v>9</v>
      </c>
      <c r="N5" s="1">
        <v>215</v>
      </c>
      <c r="O5" s="1">
        <v>100</v>
      </c>
      <c r="P5" s="1">
        <v>116</v>
      </c>
      <c r="Q5" s="1">
        <v>538</v>
      </c>
      <c r="R5" s="3">
        <v>35</v>
      </c>
      <c r="S5" s="3">
        <v>221</v>
      </c>
      <c r="T5" s="3">
        <v>48</v>
      </c>
      <c r="U5" s="3">
        <v>157</v>
      </c>
      <c r="V5" s="3">
        <v>100</v>
      </c>
    </row>
    <row r="6" spans="1:22" x14ac:dyDescent="0.15">
      <c r="A6" s="1" t="s">
        <v>0</v>
      </c>
      <c r="B6" s="1">
        <v>5</v>
      </c>
      <c r="C6" s="1" t="s">
        <v>5</v>
      </c>
      <c r="D6" s="1">
        <v>52</v>
      </c>
      <c r="E6" s="1">
        <v>16</v>
      </c>
      <c r="F6" s="1">
        <v>3</v>
      </c>
      <c r="G6" s="1">
        <v>11</v>
      </c>
      <c r="H6" s="1">
        <v>10</v>
      </c>
      <c r="I6" s="1">
        <v>15</v>
      </c>
      <c r="J6" s="1">
        <v>30</v>
      </c>
      <c r="K6" s="1">
        <v>657</v>
      </c>
      <c r="L6" s="1">
        <v>311</v>
      </c>
      <c r="M6" s="1">
        <v>12</v>
      </c>
      <c r="N6" s="1">
        <v>233</v>
      </c>
      <c r="O6" s="1">
        <v>69</v>
      </c>
      <c r="P6" s="1">
        <v>85</v>
      </c>
      <c r="Q6" s="1">
        <v>556</v>
      </c>
      <c r="R6" s="3">
        <v>21</v>
      </c>
      <c r="S6" s="3">
        <v>194</v>
      </c>
      <c r="T6" s="3">
        <v>94</v>
      </c>
      <c r="U6" s="3">
        <v>160</v>
      </c>
      <c r="V6" s="3">
        <v>69</v>
      </c>
    </row>
    <row r="7" spans="1:22" x14ac:dyDescent="0.15">
      <c r="A7" s="1" t="s">
        <v>6</v>
      </c>
      <c r="B7" s="1">
        <v>1</v>
      </c>
      <c r="C7" s="1" t="s">
        <v>7</v>
      </c>
      <c r="D7" s="1">
        <v>44</v>
      </c>
      <c r="E7" s="1">
        <v>15</v>
      </c>
      <c r="F7" s="1">
        <v>3</v>
      </c>
      <c r="G7" s="1">
        <v>8</v>
      </c>
      <c r="H7" s="1">
        <v>7</v>
      </c>
      <c r="I7" s="1">
        <v>13</v>
      </c>
      <c r="J7" s="1">
        <v>26</v>
      </c>
      <c r="K7" s="1">
        <v>757</v>
      </c>
      <c r="L7" s="1">
        <v>346</v>
      </c>
      <c r="M7" s="1">
        <v>13</v>
      </c>
      <c r="N7" s="1">
        <v>292</v>
      </c>
      <c r="O7" s="1">
        <v>50</v>
      </c>
      <c r="P7" s="1">
        <v>84</v>
      </c>
      <c r="Q7" s="1">
        <v>651</v>
      </c>
      <c r="R7" s="3">
        <v>38</v>
      </c>
      <c r="S7" s="3">
        <v>229</v>
      </c>
      <c r="T7" s="3">
        <v>67</v>
      </c>
      <c r="U7" s="3">
        <v>242</v>
      </c>
      <c r="V7" s="3">
        <v>50</v>
      </c>
    </row>
    <row r="8" spans="1:22" x14ac:dyDescent="0.15">
      <c r="A8" s="1" t="s">
        <v>6</v>
      </c>
      <c r="B8" s="1">
        <v>2</v>
      </c>
      <c r="C8" s="1" t="s">
        <v>8</v>
      </c>
      <c r="D8" s="1">
        <v>42</v>
      </c>
      <c r="E8" s="1">
        <v>13</v>
      </c>
      <c r="F8" s="1">
        <v>2</v>
      </c>
      <c r="G8" s="1">
        <v>8</v>
      </c>
      <c r="H8" s="1">
        <v>9</v>
      </c>
      <c r="I8" s="1">
        <v>13</v>
      </c>
      <c r="J8" s="1">
        <v>23</v>
      </c>
      <c r="K8" s="1">
        <v>986</v>
      </c>
      <c r="L8" s="1">
        <v>479</v>
      </c>
      <c r="M8" s="1">
        <v>12</v>
      </c>
      <c r="N8" s="1">
        <v>291</v>
      </c>
      <c r="O8" s="1">
        <v>151</v>
      </c>
      <c r="P8" s="1">
        <v>193</v>
      </c>
      <c r="Q8" s="1">
        <v>782</v>
      </c>
      <c r="R8" s="3">
        <v>60</v>
      </c>
      <c r="S8" s="3">
        <v>310</v>
      </c>
      <c r="T8" s="3">
        <v>102</v>
      </c>
      <c r="U8" s="3">
        <v>231</v>
      </c>
      <c r="V8" s="3">
        <v>151</v>
      </c>
    </row>
    <row r="9" spans="1:22" x14ac:dyDescent="0.15">
      <c r="A9" s="1" t="s">
        <v>6</v>
      </c>
      <c r="B9" s="1">
        <v>3</v>
      </c>
      <c r="C9" s="1" t="s">
        <v>9</v>
      </c>
      <c r="D9" s="1">
        <v>46</v>
      </c>
      <c r="E9" s="1">
        <v>14</v>
      </c>
      <c r="F9" s="1">
        <v>4</v>
      </c>
      <c r="G9" s="1">
        <v>9</v>
      </c>
      <c r="H9" s="1">
        <v>8</v>
      </c>
      <c r="I9" s="1">
        <v>12</v>
      </c>
      <c r="J9" s="1">
        <v>27</v>
      </c>
      <c r="K9" s="1">
        <v>597</v>
      </c>
      <c r="L9" s="1">
        <v>300</v>
      </c>
      <c r="M9" s="1">
        <v>13</v>
      </c>
      <c r="N9" s="1">
        <v>122</v>
      </c>
      <c r="O9" s="1">
        <v>105</v>
      </c>
      <c r="P9" s="1">
        <v>141</v>
      </c>
      <c r="Q9" s="1">
        <v>435</v>
      </c>
      <c r="R9" s="3">
        <v>50</v>
      </c>
      <c r="S9" s="3">
        <v>124</v>
      </c>
      <c r="T9" s="3">
        <v>113</v>
      </c>
      <c r="U9" s="3">
        <v>59</v>
      </c>
      <c r="V9" s="3">
        <v>105</v>
      </c>
    </row>
    <row r="10" spans="1:22" x14ac:dyDescent="0.15">
      <c r="A10" s="1" t="s">
        <v>6</v>
      </c>
      <c r="B10" s="1">
        <v>4</v>
      </c>
      <c r="C10" s="1" t="s">
        <v>10</v>
      </c>
      <c r="D10" s="1">
        <v>53</v>
      </c>
      <c r="E10" s="1">
        <v>18</v>
      </c>
      <c r="F10" s="1">
        <v>2</v>
      </c>
      <c r="G10" s="1">
        <v>10</v>
      </c>
      <c r="H10" s="1">
        <v>9</v>
      </c>
      <c r="I10" s="1">
        <v>14</v>
      </c>
      <c r="J10" s="1">
        <v>30</v>
      </c>
      <c r="K10" s="1">
        <v>792</v>
      </c>
      <c r="L10" s="1">
        <v>369</v>
      </c>
      <c r="M10" s="1">
        <v>4</v>
      </c>
      <c r="N10" s="1">
        <v>291</v>
      </c>
      <c r="O10" s="1">
        <v>49</v>
      </c>
      <c r="P10" s="1">
        <v>103</v>
      </c>
      <c r="Q10" s="1">
        <v>664</v>
      </c>
      <c r="R10" s="3">
        <v>36</v>
      </c>
      <c r="S10" s="3">
        <v>248</v>
      </c>
      <c r="T10" s="3">
        <v>81</v>
      </c>
      <c r="U10" s="3">
        <v>262</v>
      </c>
      <c r="V10" s="3">
        <v>49</v>
      </c>
    </row>
    <row r="11" spans="1:22" x14ac:dyDescent="0.15">
      <c r="A11" s="1" t="s">
        <v>6</v>
      </c>
      <c r="B11" s="1">
        <v>5</v>
      </c>
      <c r="C11" s="1" t="s">
        <v>11</v>
      </c>
      <c r="D11" s="1">
        <v>44</v>
      </c>
      <c r="E11" s="1">
        <v>15</v>
      </c>
      <c r="F11" s="1">
        <v>2</v>
      </c>
      <c r="G11" s="1">
        <v>6</v>
      </c>
      <c r="H11" s="1">
        <v>9</v>
      </c>
      <c r="I11" s="1">
        <v>14</v>
      </c>
      <c r="J11" s="1">
        <v>23</v>
      </c>
      <c r="K11" s="1">
        <v>657</v>
      </c>
      <c r="L11" s="1">
        <v>358</v>
      </c>
      <c r="M11" s="1">
        <v>7</v>
      </c>
      <c r="N11" s="1">
        <v>140</v>
      </c>
      <c r="O11" s="1">
        <v>73</v>
      </c>
      <c r="P11" s="1">
        <v>115</v>
      </c>
      <c r="Q11" s="1">
        <v>505</v>
      </c>
      <c r="R11" s="3">
        <v>43</v>
      </c>
      <c r="S11" s="3">
        <v>228</v>
      </c>
      <c r="T11" s="3">
        <v>84</v>
      </c>
      <c r="U11" s="3">
        <v>112</v>
      </c>
      <c r="V11" s="3">
        <v>73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F29D-769D-4475-8B10-91FEAAFE34AC}">
  <dimension ref="A1:U93"/>
  <sheetViews>
    <sheetView showGridLines="0" workbookViewId="0">
      <selection activeCell="H45" sqref="H45"/>
    </sheetView>
  </sheetViews>
  <sheetFormatPr defaultColWidth="9.109375" defaultRowHeight="10.8" x14ac:dyDescent="0.15"/>
  <cols>
    <col min="1" max="1" width="4.33203125" style="69" bestFit="1" customWidth="1"/>
    <col min="2" max="3" width="8.5546875" style="5" bestFit="1" customWidth="1"/>
    <col min="4" max="4" width="16.109375" style="5" bestFit="1" customWidth="1"/>
    <col min="5" max="5" width="21.88671875" style="5" bestFit="1" customWidth="1"/>
    <col min="6" max="6" width="27.6640625" style="5" customWidth="1"/>
    <col min="7" max="7" width="16.109375" style="5" customWidth="1"/>
    <col min="8" max="8" width="28.33203125" style="5" customWidth="1"/>
    <col min="9" max="9" width="8.6640625" style="5" customWidth="1"/>
    <col min="10" max="10" width="7.6640625" style="5" customWidth="1"/>
    <col min="11" max="11" width="8.6640625" style="5" customWidth="1"/>
    <col min="12" max="12" width="7.6640625" style="5" customWidth="1"/>
    <col min="13" max="13" width="8.6640625" style="5" customWidth="1"/>
    <col min="14" max="14" width="7.6640625" style="5" customWidth="1"/>
    <col min="15" max="15" width="8.6640625" style="5" customWidth="1"/>
    <col min="16" max="16" width="7.6640625" style="5" customWidth="1"/>
    <col min="17" max="17" width="8.6640625" style="5" customWidth="1"/>
    <col min="18" max="18" width="7.6640625" style="5" customWidth="1"/>
    <col min="19" max="19" width="8.6640625" style="5" customWidth="1"/>
    <col min="20" max="20" width="7.6640625" style="5" customWidth="1"/>
    <col min="21" max="21" width="9.109375" style="5" customWidth="1"/>
    <col min="22" max="16384" width="9.109375" style="5"/>
  </cols>
  <sheetData>
    <row r="1" spans="1:21" x14ac:dyDescent="0.15">
      <c r="A1" s="6" t="s">
        <v>34</v>
      </c>
      <c r="B1" s="7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10" t="s">
        <v>40</v>
      </c>
      <c r="H1" s="8" t="s">
        <v>41</v>
      </c>
      <c r="I1" s="11" t="s">
        <v>327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  <c r="U1" s="14" t="s">
        <v>43</v>
      </c>
    </row>
    <row r="2" spans="1:21" x14ac:dyDescent="0.15">
      <c r="A2" s="15"/>
      <c r="B2" s="16"/>
      <c r="C2" s="17"/>
      <c r="D2" s="17"/>
      <c r="E2" s="17"/>
      <c r="F2" s="17"/>
      <c r="G2" s="19"/>
      <c r="H2" s="17"/>
      <c r="I2" s="25" t="s">
        <v>328</v>
      </c>
      <c r="J2" s="23"/>
      <c r="K2" s="25" t="s">
        <v>329</v>
      </c>
      <c r="L2" s="23"/>
      <c r="M2" s="25" t="s">
        <v>330</v>
      </c>
      <c r="N2" s="23"/>
      <c r="O2" s="25" t="s">
        <v>331</v>
      </c>
      <c r="P2" s="23"/>
      <c r="Q2" s="25" t="s">
        <v>332</v>
      </c>
      <c r="R2" s="23"/>
      <c r="S2" s="25" t="s">
        <v>333</v>
      </c>
      <c r="T2" s="70"/>
      <c r="U2" s="22"/>
    </row>
    <row r="3" spans="1:21" x14ac:dyDescent="0.15">
      <c r="A3" s="15"/>
      <c r="B3" s="23"/>
      <c r="C3" s="24"/>
      <c r="D3" s="24"/>
      <c r="E3" s="24"/>
      <c r="F3" s="24"/>
      <c r="G3" s="26" t="s">
        <v>54</v>
      </c>
      <c r="H3" s="24"/>
      <c r="I3" s="27" t="s">
        <v>334</v>
      </c>
      <c r="J3" s="27" t="s">
        <v>335</v>
      </c>
      <c r="K3" s="27" t="s">
        <v>334</v>
      </c>
      <c r="L3" s="27" t="s">
        <v>335</v>
      </c>
      <c r="M3" s="27" t="s">
        <v>334</v>
      </c>
      <c r="N3" s="27" t="s">
        <v>335</v>
      </c>
      <c r="O3" s="27" t="s">
        <v>334</v>
      </c>
      <c r="P3" s="27" t="s">
        <v>335</v>
      </c>
      <c r="Q3" s="27" t="s">
        <v>334</v>
      </c>
      <c r="R3" s="27" t="s">
        <v>335</v>
      </c>
      <c r="S3" s="27" t="s">
        <v>334</v>
      </c>
      <c r="T3" s="71" t="s">
        <v>335</v>
      </c>
      <c r="U3" s="28"/>
    </row>
    <row r="4" spans="1:21" x14ac:dyDescent="0.15">
      <c r="A4" s="29">
        <v>1</v>
      </c>
      <c r="B4" s="72" t="s">
        <v>57</v>
      </c>
      <c r="C4" s="73" t="s">
        <v>58</v>
      </c>
      <c r="D4" s="73" t="s">
        <v>59</v>
      </c>
      <c r="E4" s="73" t="s">
        <v>60</v>
      </c>
      <c r="F4" s="32" t="s">
        <v>61</v>
      </c>
      <c r="G4" s="74" t="s">
        <v>336</v>
      </c>
      <c r="H4" s="33" t="s">
        <v>62</v>
      </c>
      <c r="I4" s="34">
        <v>2</v>
      </c>
      <c r="J4" s="35">
        <v>1.4E-2</v>
      </c>
      <c r="K4" s="34"/>
      <c r="L4" s="34"/>
      <c r="M4" s="34"/>
      <c r="N4" s="34"/>
      <c r="O4" s="34"/>
      <c r="P4" s="34"/>
      <c r="Q4" s="34"/>
      <c r="R4" s="34"/>
      <c r="S4" s="34"/>
      <c r="T4" s="75"/>
      <c r="U4" s="36"/>
    </row>
    <row r="5" spans="1:21" x14ac:dyDescent="0.15">
      <c r="A5" s="29">
        <v>2</v>
      </c>
      <c r="B5" s="72" t="s">
        <v>69</v>
      </c>
      <c r="C5" s="73" t="s">
        <v>70</v>
      </c>
      <c r="D5" s="73" t="s">
        <v>71</v>
      </c>
      <c r="E5" s="73" t="s">
        <v>72</v>
      </c>
      <c r="F5" s="32" t="s">
        <v>337</v>
      </c>
      <c r="G5" s="74" t="s">
        <v>336</v>
      </c>
      <c r="H5" s="33" t="s">
        <v>338</v>
      </c>
      <c r="I5" s="34"/>
      <c r="J5" s="34"/>
      <c r="K5" s="34"/>
      <c r="L5" s="34"/>
      <c r="M5" s="34"/>
      <c r="N5" s="34"/>
      <c r="O5" s="34"/>
      <c r="P5" s="34"/>
      <c r="Q5" s="34">
        <v>1</v>
      </c>
      <c r="R5" s="35">
        <v>0</v>
      </c>
      <c r="S5" s="34"/>
      <c r="T5" s="75"/>
      <c r="U5" s="36"/>
    </row>
    <row r="6" spans="1:21" x14ac:dyDescent="0.15">
      <c r="A6" s="29"/>
      <c r="B6" s="45"/>
      <c r="C6" s="46"/>
      <c r="D6" s="44"/>
      <c r="E6" s="44"/>
      <c r="F6" s="32" t="s">
        <v>73</v>
      </c>
      <c r="G6" s="74" t="s">
        <v>336</v>
      </c>
      <c r="H6" s="32" t="s">
        <v>74</v>
      </c>
      <c r="I6" s="34">
        <v>3</v>
      </c>
      <c r="J6" s="35">
        <v>0</v>
      </c>
      <c r="K6" s="34">
        <v>17</v>
      </c>
      <c r="L6" s="35">
        <v>6.0000000000000001E-3</v>
      </c>
      <c r="M6" s="34">
        <v>6</v>
      </c>
      <c r="N6" s="35">
        <v>1E-3</v>
      </c>
      <c r="O6" s="34"/>
      <c r="P6" s="34"/>
      <c r="Q6" s="34">
        <v>5</v>
      </c>
      <c r="R6" s="35">
        <v>0</v>
      </c>
      <c r="S6" s="34">
        <v>1</v>
      </c>
      <c r="T6" s="76">
        <v>0</v>
      </c>
      <c r="U6" s="36">
        <v>1</v>
      </c>
    </row>
    <row r="7" spans="1:21" x14ac:dyDescent="0.15">
      <c r="A7" s="29">
        <v>3</v>
      </c>
      <c r="B7" s="39" t="s">
        <v>75</v>
      </c>
      <c r="C7" s="77" t="s">
        <v>76</v>
      </c>
      <c r="D7" s="73" t="s">
        <v>77</v>
      </c>
      <c r="E7" s="73" t="s">
        <v>78</v>
      </c>
      <c r="F7" s="32" t="s">
        <v>79</v>
      </c>
      <c r="G7" s="74" t="s">
        <v>336</v>
      </c>
      <c r="H7" s="33" t="s">
        <v>80</v>
      </c>
      <c r="I7" s="34">
        <v>5</v>
      </c>
      <c r="J7" s="35">
        <v>7.0000000000000001E-3</v>
      </c>
      <c r="K7" s="34">
        <v>13</v>
      </c>
      <c r="L7" s="35">
        <v>5.0000000000000001E-3</v>
      </c>
      <c r="M7" s="34">
        <v>7</v>
      </c>
      <c r="N7" s="35">
        <v>1.0999999999999999E-2</v>
      </c>
      <c r="O7" s="34">
        <v>23</v>
      </c>
      <c r="P7" s="35">
        <v>3.5999999999999997E-2</v>
      </c>
      <c r="Q7" s="34">
        <v>23</v>
      </c>
      <c r="R7" s="35">
        <v>3.2000000000000001E-2</v>
      </c>
      <c r="S7" s="34">
        <v>8</v>
      </c>
      <c r="T7" s="76">
        <v>1.2E-2</v>
      </c>
      <c r="U7" s="36">
        <v>2</v>
      </c>
    </row>
    <row r="8" spans="1:21" x14ac:dyDescent="0.15">
      <c r="A8" s="29">
        <v>4</v>
      </c>
      <c r="B8" s="41"/>
      <c r="C8" s="44"/>
      <c r="D8" s="44"/>
      <c r="E8" s="73" t="s">
        <v>81</v>
      </c>
      <c r="F8" s="32" t="s">
        <v>81</v>
      </c>
      <c r="G8" s="74" t="s">
        <v>336</v>
      </c>
      <c r="H8" s="33" t="s">
        <v>84</v>
      </c>
      <c r="I8" s="34">
        <v>1</v>
      </c>
      <c r="J8" s="35">
        <v>1E-3</v>
      </c>
      <c r="K8" s="34">
        <v>1</v>
      </c>
      <c r="L8" s="35">
        <v>3.0000000000000001E-3</v>
      </c>
      <c r="M8" s="34"/>
      <c r="N8" s="34"/>
      <c r="O8" s="34"/>
      <c r="P8" s="34"/>
      <c r="Q8" s="34"/>
      <c r="R8" s="34"/>
      <c r="S8" s="34"/>
      <c r="T8" s="75"/>
      <c r="U8" s="36"/>
    </row>
    <row r="9" spans="1:21" x14ac:dyDescent="0.15">
      <c r="A9" s="29">
        <v>5</v>
      </c>
      <c r="B9" s="41"/>
      <c r="C9" s="44"/>
      <c r="D9" s="44"/>
      <c r="E9" s="73" t="s">
        <v>339</v>
      </c>
      <c r="F9" s="32" t="s">
        <v>340</v>
      </c>
      <c r="G9" s="74" t="s">
        <v>336</v>
      </c>
      <c r="H9" s="33" t="s">
        <v>341</v>
      </c>
      <c r="I9" s="34">
        <v>6</v>
      </c>
      <c r="J9" s="35">
        <v>0</v>
      </c>
      <c r="K9" s="34">
        <v>17</v>
      </c>
      <c r="L9" s="35">
        <v>2E-3</v>
      </c>
      <c r="M9" s="34">
        <v>1</v>
      </c>
      <c r="N9" s="35">
        <v>0</v>
      </c>
      <c r="O9" s="34">
        <v>2</v>
      </c>
      <c r="P9" s="35">
        <v>0</v>
      </c>
      <c r="Q9" s="34">
        <v>3</v>
      </c>
      <c r="R9" s="35">
        <v>0</v>
      </c>
      <c r="S9" s="34">
        <v>4</v>
      </c>
      <c r="T9" s="76">
        <v>0</v>
      </c>
      <c r="U9" s="36">
        <v>2</v>
      </c>
    </row>
    <row r="10" spans="1:21" x14ac:dyDescent="0.15">
      <c r="A10" s="29">
        <v>6</v>
      </c>
      <c r="B10" s="41"/>
      <c r="C10" s="44"/>
      <c r="D10" s="44"/>
      <c r="E10" s="73" t="s">
        <v>87</v>
      </c>
      <c r="F10" s="32" t="s">
        <v>342</v>
      </c>
      <c r="G10" s="74" t="s">
        <v>336</v>
      </c>
      <c r="H10" s="33" t="s">
        <v>343</v>
      </c>
      <c r="I10" s="34">
        <v>1</v>
      </c>
      <c r="J10" s="35">
        <v>6.0000000000000001E-3</v>
      </c>
      <c r="K10" s="34"/>
      <c r="L10" s="34"/>
      <c r="M10" s="34"/>
      <c r="N10" s="34"/>
      <c r="O10" s="34"/>
      <c r="P10" s="34"/>
      <c r="Q10" s="34"/>
      <c r="R10" s="34"/>
      <c r="S10" s="34">
        <v>2</v>
      </c>
      <c r="T10" s="76">
        <v>8.9999999999999993E-3</v>
      </c>
      <c r="U10" s="36"/>
    </row>
    <row r="11" spans="1:21" x14ac:dyDescent="0.15">
      <c r="A11" s="29">
        <v>7</v>
      </c>
      <c r="B11" s="41"/>
      <c r="C11" s="44"/>
      <c r="D11" s="44"/>
      <c r="E11" s="44"/>
      <c r="F11" s="32" t="s">
        <v>344</v>
      </c>
      <c r="G11" s="74" t="s">
        <v>336</v>
      </c>
      <c r="H11" s="33" t="s">
        <v>345</v>
      </c>
      <c r="I11" s="34">
        <v>6</v>
      </c>
      <c r="J11" s="35">
        <v>1.4999999999999999E-2</v>
      </c>
      <c r="K11" s="34">
        <v>12</v>
      </c>
      <c r="L11" s="35">
        <v>2.5000000000000001E-2</v>
      </c>
      <c r="M11" s="34">
        <v>9</v>
      </c>
      <c r="N11" s="35">
        <v>1.9E-2</v>
      </c>
      <c r="O11" s="34">
        <v>25</v>
      </c>
      <c r="P11" s="35">
        <v>5.6000000000000001E-2</v>
      </c>
      <c r="Q11" s="34">
        <v>16</v>
      </c>
      <c r="R11" s="35">
        <v>3.5000000000000003E-2</v>
      </c>
      <c r="S11" s="34">
        <v>7</v>
      </c>
      <c r="T11" s="76">
        <v>1.6E-2</v>
      </c>
      <c r="U11" s="36"/>
    </row>
    <row r="12" spans="1:21" x14ac:dyDescent="0.15">
      <c r="A12" s="29">
        <v>8</v>
      </c>
      <c r="B12" s="41"/>
      <c r="C12" s="44"/>
      <c r="D12" s="44"/>
      <c r="E12" s="44"/>
      <c r="F12" s="32" t="s">
        <v>346</v>
      </c>
      <c r="G12" s="74" t="s">
        <v>336</v>
      </c>
      <c r="H12" s="33" t="s">
        <v>347</v>
      </c>
      <c r="I12" s="34">
        <v>1</v>
      </c>
      <c r="J12" s="35">
        <v>3.6999999999999998E-2</v>
      </c>
      <c r="K12" s="34"/>
      <c r="L12" s="34"/>
      <c r="M12" s="34">
        <v>1</v>
      </c>
      <c r="N12" s="35">
        <v>3.5000000000000003E-2</v>
      </c>
      <c r="O12" s="34">
        <v>2</v>
      </c>
      <c r="P12" s="35">
        <v>9.5000000000000001E-2</v>
      </c>
      <c r="Q12" s="34">
        <v>1</v>
      </c>
      <c r="R12" s="35">
        <v>2.1999999999999999E-2</v>
      </c>
      <c r="S12" s="34"/>
      <c r="T12" s="75"/>
      <c r="U12" s="36"/>
    </row>
    <row r="13" spans="1:21" x14ac:dyDescent="0.15">
      <c r="A13" s="29">
        <v>9</v>
      </c>
      <c r="B13" s="41"/>
      <c r="C13" s="44"/>
      <c r="D13" s="44"/>
      <c r="E13" s="44"/>
      <c r="F13" s="32" t="s">
        <v>348</v>
      </c>
      <c r="G13" s="74" t="s">
        <v>336</v>
      </c>
      <c r="H13" s="33" t="s">
        <v>349</v>
      </c>
      <c r="I13" s="34">
        <v>1</v>
      </c>
      <c r="J13" s="35">
        <v>4.0000000000000001E-3</v>
      </c>
      <c r="K13" s="34">
        <v>2</v>
      </c>
      <c r="L13" s="35">
        <v>2.7E-2</v>
      </c>
      <c r="M13" s="34">
        <v>4</v>
      </c>
      <c r="N13" s="35">
        <v>4.5999999999999999E-2</v>
      </c>
      <c r="O13" s="34">
        <v>8</v>
      </c>
      <c r="P13" s="35">
        <v>8.8999999999999996E-2</v>
      </c>
      <c r="Q13" s="34">
        <v>6</v>
      </c>
      <c r="R13" s="35">
        <v>7.5999999999999998E-2</v>
      </c>
      <c r="S13" s="34">
        <v>2</v>
      </c>
      <c r="T13" s="76">
        <v>4.1000000000000002E-2</v>
      </c>
      <c r="U13" s="36"/>
    </row>
    <row r="14" spans="1:21" x14ac:dyDescent="0.15">
      <c r="A14" s="29">
        <v>10</v>
      </c>
      <c r="B14" s="41"/>
      <c r="C14" s="44"/>
      <c r="D14" s="44"/>
      <c r="E14" s="44"/>
      <c r="F14" s="32" t="s">
        <v>350</v>
      </c>
      <c r="G14" s="74" t="s">
        <v>336</v>
      </c>
      <c r="H14" s="33" t="s">
        <v>351</v>
      </c>
      <c r="I14" s="34"/>
      <c r="J14" s="34"/>
      <c r="K14" s="34"/>
      <c r="L14" s="34"/>
      <c r="M14" s="34"/>
      <c r="N14" s="34"/>
      <c r="O14" s="34">
        <v>1</v>
      </c>
      <c r="P14" s="35">
        <v>2.5999999999999999E-2</v>
      </c>
      <c r="Q14" s="34">
        <v>1</v>
      </c>
      <c r="R14" s="35">
        <v>3.5999999999999997E-2</v>
      </c>
      <c r="S14" s="34"/>
      <c r="T14" s="75"/>
      <c r="U14" s="36"/>
    </row>
    <row r="15" spans="1:21" x14ac:dyDescent="0.15">
      <c r="A15" s="29"/>
      <c r="B15" s="41"/>
      <c r="C15" s="44"/>
      <c r="D15" s="44"/>
      <c r="E15" s="44"/>
      <c r="F15" s="32" t="s">
        <v>352</v>
      </c>
      <c r="G15" s="74" t="s">
        <v>336</v>
      </c>
      <c r="H15" s="33" t="s">
        <v>353</v>
      </c>
      <c r="I15" s="34">
        <v>5</v>
      </c>
      <c r="J15" s="35">
        <v>2E-3</v>
      </c>
      <c r="K15" s="34"/>
      <c r="L15" s="34"/>
      <c r="M15" s="34"/>
      <c r="N15" s="34"/>
      <c r="O15" s="34"/>
      <c r="P15" s="34"/>
      <c r="Q15" s="34">
        <v>1</v>
      </c>
      <c r="R15" s="35">
        <v>0</v>
      </c>
      <c r="S15" s="34">
        <v>1</v>
      </c>
      <c r="T15" s="76">
        <v>0</v>
      </c>
      <c r="U15" s="36">
        <v>3</v>
      </c>
    </row>
    <row r="16" spans="1:21" x14ac:dyDescent="0.15">
      <c r="A16" s="29">
        <v>11</v>
      </c>
      <c r="B16" s="41"/>
      <c r="C16" s="44"/>
      <c r="D16" s="44"/>
      <c r="E16" s="44"/>
      <c r="F16" s="32" t="s">
        <v>94</v>
      </c>
      <c r="G16" s="74" t="s">
        <v>336</v>
      </c>
      <c r="H16" s="33" t="s">
        <v>95</v>
      </c>
      <c r="I16" s="34">
        <v>29</v>
      </c>
      <c r="J16" s="35">
        <v>3.9E-2</v>
      </c>
      <c r="K16" s="34">
        <v>19</v>
      </c>
      <c r="L16" s="35">
        <v>8.0000000000000002E-3</v>
      </c>
      <c r="M16" s="34">
        <v>15</v>
      </c>
      <c r="N16" s="35">
        <v>2.1000000000000001E-2</v>
      </c>
      <c r="O16" s="34">
        <v>24</v>
      </c>
      <c r="P16" s="35">
        <v>4.2000000000000003E-2</v>
      </c>
      <c r="Q16" s="34">
        <v>31</v>
      </c>
      <c r="R16" s="35">
        <v>4.3999999999999997E-2</v>
      </c>
      <c r="S16" s="34">
        <v>40</v>
      </c>
      <c r="T16" s="76">
        <v>5.7000000000000002E-2</v>
      </c>
      <c r="U16" s="36"/>
    </row>
    <row r="17" spans="1:21" x14ac:dyDescent="0.15">
      <c r="A17" s="29">
        <v>12</v>
      </c>
      <c r="B17" s="41"/>
      <c r="C17" s="44"/>
      <c r="D17" s="44"/>
      <c r="E17" s="44"/>
      <c r="F17" s="32" t="s">
        <v>96</v>
      </c>
      <c r="G17" s="74" t="s">
        <v>336</v>
      </c>
      <c r="H17" s="33" t="s">
        <v>97</v>
      </c>
      <c r="I17" s="34">
        <v>2</v>
      </c>
      <c r="J17" s="35">
        <v>5.0000000000000001E-3</v>
      </c>
      <c r="K17" s="34">
        <v>5</v>
      </c>
      <c r="L17" s="35">
        <v>5.0000000000000001E-3</v>
      </c>
      <c r="M17" s="34"/>
      <c r="N17" s="34"/>
      <c r="O17" s="34"/>
      <c r="P17" s="34"/>
      <c r="Q17" s="34">
        <v>1</v>
      </c>
      <c r="R17" s="35">
        <v>0</v>
      </c>
      <c r="S17" s="34">
        <v>1</v>
      </c>
      <c r="T17" s="76">
        <v>0</v>
      </c>
      <c r="U17" s="36"/>
    </row>
    <row r="18" spans="1:21" x14ac:dyDescent="0.15">
      <c r="A18" s="29"/>
      <c r="B18" s="41"/>
      <c r="C18" s="44"/>
      <c r="D18" s="44"/>
      <c r="E18" s="44"/>
      <c r="F18" s="32" t="s">
        <v>30</v>
      </c>
      <c r="G18" s="74" t="s">
        <v>336</v>
      </c>
      <c r="H18" s="32" t="s">
        <v>354</v>
      </c>
      <c r="I18" s="34">
        <v>1</v>
      </c>
      <c r="J18" s="35">
        <v>0</v>
      </c>
      <c r="K18" s="34"/>
      <c r="L18" s="34"/>
      <c r="M18" s="34">
        <v>1</v>
      </c>
      <c r="N18" s="35">
        <v>0</v>
      </c>
      <c r="O18" s="34"/>
      <c r="P18" s="34"/>
      <c r="Q18" s="34"/>
      <c r="R18" s="34"/>
      <c r="S18" s="34"/>
      <c r="T18" s="75"/>
      <c r="U18" s="36">
        <v>3</v>
      </c>
    </row>
    <row r="19" spans="1:21" x14ac:dyDescent="0.15">
      <c r="A19" s="29">
        <v>13</v>
      </c>
      <c r="B19" s="41"/>
      <c r="C19" s="44"/>
      <c r="D19" s="44"/>
      <c r="E19" s="73" t="s">
        <v>355</v>
      </c>
      <c r="F19" s="32" t="s">
        <v>356</v>
      </c>
      <c r="G19" s="74" t="s">
        <v>336</v>
      </c>
      <c r="H19" s="33" t="s">
        <v>357</v>
      </c>
      <c r="I19" s="34"/>
      <c r="J19" s="34"/>
      <c r="K19" s="34"/>
      <c r="L19" s="34"/>
      <c r="M19" s="34"/>
      <c r="N19" s="34"/>
      <c r="O19" s="34">
        <v>1</v>
      </c>
      <c r="P19" s="35">
        <v>0</v>
      </c>
      <c r="Q19" s="34"/>
      <c r="R19" s="34"/>
      <c r="S19" s="34"/>
      <c r="T19" s="75"/>
      <c r="U19" s="36">
        <v>2</v>
      </c>
    </row>
    <row r="20" spans="1:21" x14ac:dyDescent="0.15">
      <c r="A20" s="29">
        <v>14</v>
      </c>
      <c r="B20" s="41"/>
      <c r="C20" s="44"/>
      <c r="D20" s="44"/>
      <c r="E20" s="73" t="s">
        <v>98</v>
      </c>
      <c r="F20" s="32" t="s">
        <v>101</v>
      </c>
      <c r="G20" s="74" t="s">
        <v>336</v>
      </c>
      <c r="H20" s="33" t="s">
        <v>102</v>
      </c>
      <c r="I20" s="34">
        <v>1</v>
      </c>
      <c r="J20" s="35">
        <v>1E-3</v>
      </c>
      <c r="K20" s="34"/>
      <c r="L20" s="34"/>
      <c r="M20" s="34"/>
      <c r="N20" s="34"/>
      <c r="O20" s="34"/>
      <c r="P20" s="34"/>
      <c r="Q20" s="34"/>
      <c r="R20" s="34"/>
      <c r="S20" s="34"/>
      <c r="T20" s="75"/>
      <c r="U20" s="36"/>
    </row>
    <row r="21" spans="1:21" x14ac:dyDescent="0.15">
      <c r="A21" s="29">
        <v>15</v>
      </c>
      <c r="B21" s="41"/>
      <c r="C21" s="44"/>
      <c r="D21" s="44"/>
      <c r="E21" s="44"/>
      <c r="F21" s="32" t="s">
        <v>103</v>
      </c>
      <c r="G21" s="74" t="s">
        <v>336</v>
      </c>
      <c r="H21" s="33" t="s">
        <v>104</v>
      </c>
      <c r="I21" s="34">
        <v>3</v>
      </c>
      <c r="J21" s="35">
        <v>4.0000000000000001E-3</v>
      </c>
      <c r="K21" s="34"/>
      <c r="L21" s="34"/>
      <c r="M21" s="34">
        <v>2</v>
      </c>
      <c r="N21" s="35">
        <v>1E-3</v>
      </c>
      <c r="O21" s="34">
        <v>4</v>
      </c>
      <c r="P21" s="35">
        <v>8.0000000000000002E-3</v>
      </c>
      <c r="Q21" s="34">
        <v>1</v>
      </c>
      <c r="R21" s="35">
        <v>0</v>
      </c>
      <c r="S21" s="34">
        <v>1</v>
      </c>
      <c r="T21" s="76">
        <v>0</v>
      </c>
      <c r="U21" s="36"/>
    </row>
    <row r="22" spans="1:21" x14ac:dyDescent="0.15">
      <c r="A22" s="29">
        <v>16</v>
      </c>
      <c r="B22" s="41"/>
      <c r="C22" s="44"/>
      <c r="D22" s="44"/>
      <c r="E22" s="44"/>
      <c r="F22" s="32" t="s">
        <v>358</v>
      </c>
      <c r="G22" s="74" t="s">
        <v>336</v>
      </c>
      <c r="H22" s="33" t="s">
        <v>359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>
        <v>1</v>
      </c>
      <c r="T22" s="76">
        <v>0</v>
      </c>
      <c r="U22" s="36"/>
    </row>
    <row r="23" spans="1:21" x14ac:dyDescent="0.15">
      <c r="A23" s="29">
        <v>17</v>
      </c>
      <c r="B23" s="41"/>
      <c r="C23" s="44"/>
      <c r="D23" s="44"/>
      <c r="E23" s="44"/>
      <c r="F23" s="32" t="s">
        <v>107</v>
      </c>
      <c r="G23" s="74" t="s">
        <v>336</v>
      </c>
      <c r="H23" s="33" t="s">
        <v>108</v>
      </c>
      <c r="I23" s="34">
        <v>1</v>
      </c>
      <c r="J23" s="35">
        <v>3.0000000000000001E-3</v>
      </c>
      <c r="K23" s="34">
        <v>1</v>
      </c>
      <c r="L23" s="35">
        <v>7.0000000000000001E-3</v>
      </c>
      <c r="M23" s="34">
        <v>9</v>
      </c>
      <c r="N23" s="35">
        <v>2.7E-2</v>
      </c>
      <c r="O23" s="34">
        <v>5</v>
      </c>
      <c r="P23" s="35">
        <v>1.7999999999999999E-2</v>
      </c>
      <c r="Q23" s="34">
        <v>4</v>
      </c>
      <c r="R23" s="35">
        <v>1.4999999999999999E-2</v>
      </c>
      <c r="S23" s="34">
        <v>3</v>
      </c>
      <c r="T23" s="76">
        <v>8.0000000000000002E-3</v>
      </c>
      <c r="U23" s="36"/>
    </row>
    <row r="24" spans="1:21" x14ac:dyDescent="0.15">
      <c r="A24" s="29">
        <v>18</v>
      </c>
      <c r="B24" s="41"/>
      <c r="C24" s="44"/>
      <c r="D24" s="44"/>
      <c r="E24" s="44"/>
      <c r="F24" s="32" t="s">
        <v>111</v>
      </c>
      <c r="G24" s="74" t="s">
        <v>336</v>
      </c>
      <c r="H24" s="33" t="s">
        <v>112</v>
      </c>
      <c r="I24" s="34">
        <v>6</v>
      </c>
      <c r="J24" s="35">
        <v>3.0000000000000001E-3</v>
      </c>
      <c r="K24" s="34">
        <v>1</v>
      </c>
      <c r="L24" s="35">
        <v>2E-3</v>
      </c>
      <c r="M24" s="34"/>
      <c r="N24" s="34"/>
      <c r="O24" s="34"/>
      <c r="P24" s="34"/>
      <c r="Q24" s="34">
        <v>2</v>
      </c>
      <c r="R24" s="35">
        <v>2E-3</v>
      </c>
      <c r="S24" s="34"/>
      <c r="T24" s="75"/>
      <c r="U24" s="36"/>
    </row>
    <row r="25" spans="1:21" x14ac:dyDescent="0.15">
      <c r="A25" s="29">
        <v>19</v>
      </c>
      <c r="B25" s="41"/>
      <c r="C25" s="44"/>
      <c r="D25" s="44"/>
      <c r="E25" s="44"/>
      <c r="F25" s="32" t="s">
        <v>113</v>
      </c>
      <c r="G25" s="74" t="s">
        <v>336</v>
      </c>
      <c r="H25" s="33" t="s">
        <v>114</v>
      </c>
      <c r="I25" s="34">
        <v>4</v>
      </c>
      <c r="J25" s="35">
        <v>1E-3</v>
      </c>
      <c r="K25" s="34">
        <v>6</v>
      </c>
      <c r="L25" s="35">
        <v>3.0000000000000001E-3</v>
      </c>
      <c r="M25" s="34">
        <v>3</v>
      </c>
      <c r="N25" s="35">
        <v>3.0000000000000001E-3</v>
      </c>
      <c r="O25" s="34">
        <v>3</v>
      </c>
      <c r="P25" s="35">
        <v>4.0000000000000001E-3</v>
      </c>
      <c r="Q25" s="34">
        <v>2</v>
      </c>
      <c r="R25" s="35">
        <v>1E-3</v>
      </c>
      <c r="S25" s="34"/>
      <c r="T25" s="75"/>
      <c r="U25" s="36"/>
    </row>
    <row r="26" spans="1:21" x14ac:dyDescent="0.15">
      <c r="A26" s="29">
        <v>20</v>
      </c>
      <c r="B26" s="41"/>
      <c r="C26" s="44"/>
      <c r="D26" s="44"/>
      <c r="E26" s="73" t="s">
        <v>119</v>
      </c>
      <c r="F26" s="32" t="s">
        <v>120</v>
      </c>
      <c r="G26" s="74" t="s">
        <v>336</v>
      </c>
      <c r="H26" s="33" t="s">
        <v>121</v>
      </c>
      <c r="I26" s="34"/>
      <c r="J26" s="34"/>
      <c r="K26" s="34"/>
      <c r="L26" s="34"/>
      <c r="M26" s="34">
        <v>2</v>
      </c>
      <c r="N26" s="35">
        <v>3.0000000000000001E-3</v>
      </c>
      <c r="O26" s="34"/>
      <c r="P26" s="34"/>
      <c r="Q26" s="34">
        <v>1</v>
      </c>
      <c r="R26" s="35">
        <v>0</v>
      </c>
      <c r="S26" s="34">
        <v>2</v>
      </c>
      <c r="T26" s="76">
        <v>2E-3</v>
      </c>
      <c r="U26" s="36">
        <v>2</v>
      </c>
    </row>
    <row r="27" spans="1:21" x14ac:dyDescent="0.15">
      <c r="A27" s="29">
        <v>21</v>
      </c>
      <c r="B27" s="41"/>
      <c r="C27" s="44"/>
      <c r="D27" s="44"/>
      <c r="E27" s="44"/>
      <c r="F27" s="32" t="s">
        <v>122</v>
      </c>
      <c r="G27" s="74" t="s">
        <v>336</v>
      </c>
      <c r="H27" s="33" t="s">
        <v>123</v>
      </c>
      <c r="I27" s="34"/>
      <c r="J27" s="34"/>
      <c r="K27" s="34">
        <v>1</v>
      </c>
      <c r="L27" s="35">
        <v>4.0000000000000001E-3</v>
      </c>
      <c r="M27" s="34"/>
      <c r="N27" s="34"/>
      <c r="O27" s="34"/>
      <c r="P27" s="34"/>
      <c r="Q27" s="34"/>
      <c r="R27" s="34"/>
      <c r="S27" s="34"/>
      <c r="T27" s="75"/>
      <c r="U27" s="36"/>
    </row>
    <row r="28" spans="1:21" x14ac:dyDescent="0.15">
      <c r="A28" s="29"/>
      <c r="B28" s="41"/>
      <c r="C28" s="44"/>
      <c r="D28" s="44"/>
      <c r="E28" s="44"/>
      <c r="F28" s="32" t="s">
        <v>124</v>
      </c>
      <c r="G28" s="74" t="s">
        <v>336</v>
      </c>
      <c r="H28" s="33" t="s">
        <v>125</v>
      </c>
      <c r="I28" s="34"/>
      <c r="J28" s="34"/>
      <c r="K28" s="34"/>
      <c r="L28" s="34"/>
      <c r="M28" s="34">
        <v>1</v>
      </c>
      <c r="N28" s="35">
        <v>0</v>
      </c>
      <c r="O28" s="34"/>
      <c r="P28" s="34"/>
      <c r="Q28" s="34">
        <v>1</v>
      </c>
      <c r="R28" s="35">
        <v>0</v>
      </c>
      <c r="S28" s="34"/>
      <c r="T28" s="75"/>
      <c r="U28" s="36">
        <v>3</v>
      </c>
    </row>
    <row r="29" spans="1:21" x14ac:dyDescent="0.15">
      <c r="A29" s="29">
        <v>22</v>
      </c>
      <c r="B29" s="41"/>
      <c r="C29" s="44"/>
      <c r="D29" s="44"/>
      <c r="E29" s="44"/>
      <c r="F29" s="32" t="s">
        <v>360</v>
      </c>
      <c r="G29" s="74" t="s">
        <v>336</v>
      </c>
      <c r="H29" s="33" t="s">
        <v>361</v>
      </c>
      <c r="I29" s="34"/>
      <c r="J29" s="34"/>
      <c r="K29" s="34"/>
      <c r="L29" s="34"/>
      <c r="M29" s="34"/>
      <c r="N29" s="34"/>
      <c r="O29" s="34">
        <v>1</v>
      </c>
      <c r="P29" s="35">
        <v>0</v>
      </c>
      <c r="Q29" s="34">
        <v>1</v>
      </c>
      <c r="R29" s="35">
        <v>0</v>
      </c>
      <c r="S29" s="34"/>
      <c r="T29" s="75"/>
      <c r="U29" s="36"/>
    </row>
    <row r="30" spans="1:21" x14ac:dyDescent="0.15">
      <c r="A30" s="29">
        <v>23</v>
      </c>
      <c r="B30" s="41"/>
      <c r="C30" s="44"/>
      <c r="D30" s="44"/>
      <c r="E30" s="44"/>
      <c r="F30" s="32" t="s">
        <v>128</v>
      </c>
      <c r="G30" s="74" t="s">
        <v>336</v>
      </c>
      <c r="H30" s="33" t="s">
        <v>129</v>
      </c>
      <c r="I30" s="34">
        <v>4</v>
      </c>
      <c r="J30" s="35">
        <v>3.1E-2</v>
      </c>
      <c r="K30" s="34">
        <v>13</v>
      </c>
      <c r="L30" s="35">
        <v>5.0000000000000001E-3</v>
      </c>
      <c r="M30" s="34">
        <v>3</v>
      </c>
      <c r="N30" s="35">
        <v>6.0000000000000001E-3</v>
      </c>
      <c r="O30" s="34">
        <v>9</v>
      </c>
      <c r="P30" s="35">
        <v>4.2000000000000003E-2</v>
      </c>
      <c r="Q30" s="34">
        <v>4</v>
      </c>
      <c r="R30" s="35">
        <v>2.1999999999999999E-2</v>
      </c>
      <c r="S30" s="34">
        <v>5</v>
      </c>
      <c r="T30" s="76">
        <v>6.4000000000000001E-2</v>
      </c>
      <c r="U30" s="36"/>
    </row>
    <row r="31" spans="1:21" x14ac:dyDescent="0.15">
      <c r="A31" s="29"/>
      <c r="B31" s="41"/>
      <c r="C31" s="44"/>
      <c r="D31" s="44"/>
      <c r="E31" s="44"/>
      <c r="F31" s="32" t="s">
        <v>130</v>
      </c>
      <c r="G31" s="74" t="s">
        <v>336</v>
      </c>
      <c r="H31" s="33" t="s">
        <v>131</v>
      </c>
      <c r="I31" s="34">
        <v>3</v>
      </c>
      <c r="J31" s="35">
        <v>1E-3</v>
      </c>
      <c r="K31" s="34"/>
      <c r="L31" s="34"/>
      <c r="M31" s="34"/>
      <c r="N31" s="34"/>
      <c r="O31" s="34"/>
      <c r="P31" s="34"/>
      <c r="Q31" s="34"/>
      <c r="R31" s="34"/>
      <c r="S31" s="34"/>
      <c r="T31" s="75"/>
      <c r="U31" s="36">
        <v>3</v>
      </c>
    </row>
    <row r="32" spans="1:21" x14ac:dyDescent="0.15">
      <c r="A32" s="29">
        <v>24</v>
      </c>
      <c r="B32" s="41"/>
      <c r="C32" s="44"/>
      <c r="D32" s="44"/>
      <c r="E32" s="44"/>
      <c r="F32" s="32" t="s">
        <v>132</v>
      </c>
      <c r="G32" s="74" t="s">
        <v>336</v>
      </c>
      <c r="H32" s="33" t="s">
        <v>133</v>
      </c>
      <c r="I32" s="34"/>
      <c r="J32" s="34"/>
      <c r="K32" s="34"/>
      <c r="L32" s="34"/>
      <c r="M32" s="34">
        <v>4</v>
      </c>
      <c r="N32" s="35">
        <v>6.9000000000000006E-2</v>
      </c>
      <c r="O32" s="34">
        <v>2</v>
      </c>
      <c r="P32" s="35">
        <v>0.02</v>
      </c>
      <c r="Q32" s="34"/>
      <c r="R32" s="34"/>
      <c r="S32" s="34"/>
      <c r="T32" s="75"/>
      <c r="U32" s="36">
        <v>3</v>
      </c>
    </row>
    <row r="33" spans="1:21" x14ac:dyDescent="0.15">
      <c r="A33" s="29">
        <v>25</v>
      </c>
      <c r="B33" s="41"/>
      <c r="C33" s="44"/>
      <c r="D33" s="73" t="s">
        <v>140</v>
      </c>
      <c r="E33" s="73" t="s">
        <v>144</v>
      </c>
      <c r="F33" s="32" t="s">
        <v>362</v>
      </c>
      <c r="G33" s="74" t="s">
        <v>336</v>
      </c>
      <c r="H33" s="33" t="s">
        <v>363</v>
      </c>
      <c r="I33" s="34">
        <v>1</v>
      </c>
      <c r="J33" s="35">
        <v>1E-3</v>
      </c>
      <c r="K33" s="34"/>
      <c r="L33" s="34"/>
      <c r="M33" s="34"/>
      <c r="N33" s="34"/>
      <c r="O33" s="34"/>
      <c r="P33" s="34"/>
      <c r="Q33" s="34"/>
      <c r="R33" s="34"/>
      <c r="S33" s="34"/>
      <c r="T33" s="75"/>
      <c r="U33" s="36">
        <v>2</v>
      </c>
    </row>
    <row r="34" spans="1:21" x14ac:dyDescent="0.15">
      <c r="A34" s="29">
        <v>26</v>
      </c>
      <c r="B34" s="41"/>
      <c r="C34" s="44"/>
      <c r="D34" s="44"/>
      <c r="E34" s="44"/>
      <c r="F34" s="32" t="s">
        <v>364</v>
      </c>
      <c r="G34" s="74" t="s">
        <v>336</v>
      </c>
      <c r="H34" s="33" t="s">
        <v>365</v>
      </c>
      <c r="I34" s="34">
        <v>1</v>
      </c>
      <c r="J34" s="35">
        <v>0</v>
      </c>
      <c r="K34" s="34"/>
      <c r="L34" s="34"/>
      <c r="M34" s="34"/>
      <c r="N34" s="34"/>
      <c r="O34" s="34"/>
      <c r="P34" s="34"/>
      <c r="Q34" s="34"/>
      <c r="R34" s="34"/>
      <c r="S34" s="34"/>
      <c r="T34" s="75"/>
      <c r="U34" s="36">
        <v>2</v>
      </c>
    </row>
    <row r="35" spans="1:21" x14ac:dyDescent="0.15">
      <c r="A35" s="29">
        <v>27</v>
      </c>
      <c r="B35" s="41"/>
      <c r="C35" s="44"/>
      <c r="D35" s="44"/>
      <c r="E35" s="73" t="s">
        <v>147</v>
      </c>
      <c r="F35" s="32" t="s">
        <v>148</v>
      </c>
      <c r="G35" s="74" t="s">
        <v>336</v>
      </c>
      <c r="H35" s="32" t="s">
        <v>149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>
        <v>1</v>
      </c>
      <c r="T35" s="76">
        <v>4.0000000000000001E-3</v>
      </c>
      <c r="U35" s="36">
        <v>3</v>
      </c>
    </row>
    <row r="36" spans="1:21" x14ac:dyDescent="0.15">
      <c r="A36" s="29">
        <v>28</v>
      </c>
      <c r="B36" s="41"/>
      <c r="C36" s="44"/>
      <c r="D36" s="44"/>
      <c r="E36" s="73" t="s">
        <v>150</v>
      </c>
      <c r="F36" s="32" t="s">
        <v>153</v>
      </c>
      <c r="G36" s="74" t="s">
        <v>336</v>
      </c>
      <c r="H36" s="33" t="s">
        <v>154</v>
      </c>
      <c r="I36" s="34"/>
      <c r="J36" s="34"/>
      <c r="K36" s="34"/>
      <c r="L36" s="34"/>
      <c r="M36" s="34"/>
      <c r="N36" s="34"/>
      <c r="O36" s="34">
        <v>1</v>
      </c>
      <c r="P36" s="35">
        <v>0.13900000000000001</v>
      </c>
      <c r="Q36" s="34"/>
      <c r="R36" s="34"/>
      <c r="S36" s="34"/>
      <c r="T36" s="75"/>
      <c r="U36" s="36"/>
    </row>
    <row r="37" spans="1:21" x14ac:dyDescent="0.15">
      <c r="A37" s="29">
        <v>29</v>
      </c>
      <c r="B37" s="41"/>
      <c r="C37" s="44"/>
      <c r="D37" s="44"/>
      <c r="E37" s="44"/>
      <c r="F37" s="32" t="s">
        <v>366</v>
      </c>
      <c r="G37" s="74" t="s">
        <v>336</v>
      </c>
      <c r="H37" s="33" t="s">
        <v>367</v>
      </c>
      <c r="I37" s="34"/>
      <c r="J37" s="34"/>
      <c r="K37" s="34">
        <v>1</v>
      </c>
      <c r="L37" s="35">
        <v>3.4000000000000002E-2</v>
      </c>
      <c r="M37" s="34"/>
      <c r="N37" s="34"/>
      <c r="O37" s="34"/>
      <c r="P37" s="34"/>
      <c r="Q37" s="34"/>
      <c r="R37" s="34"/>
      <c r="S37" s="34"/>
      <c r="T37" s="75"/>
      <c r="U37" s="36">
        <v>3</v>
      </c>
    </row>
    <row r="38" spans="1:21" x14ac:dyDescent="0.15">
      <c r="A38" s="29">
        <v>30</v>
      </c>
      <c r="B38" s="41"/>
      <c r="C38" s="44"/>
      <c r="D38" s="44"/>
      <c r="E38" s="73" t="s">
        <v>157</v>
      </c>
      <c r="F38" s="32" t="s">
        <v>368</v>
      </c>
      <c r="G38" s="74" t="s">
        <v>336</v>
      </c>
      <c r="H38" s="33" t="s">
        <v>369</v>
      </c>
      <c r="I38" s="34"/>
      <c r="J38" s="34"/>
      <c r="K38" s="34"/>
      <c r="L38" s="34"/>
      <c r="M38" s="34">
        <v>1</v>
      </c>
      <c r="N38" s="35">
        <v>1.2999999999999999E-2</v>
      </c>
      <c r="O38" s="34">
        <v>1</v>
      </c>
      <c r="P38" s="35">
        <v>0.01</v>
      </c>
      <c r="Q38" s="34"/>
      <c r="R38" s="34"/>
      <c r="S38" s="34"/>
      <c r="T38" s="75"/>
      <c r="U38" s="36">
        <v>2</v>
      </c>
    </row>
    <row r="39" spans="1:21" x14ac:dyDescent="0.15">
      <c r="A39" s="29">
        <v>31</v>
      </c>
      <c r="B39" s="41"/>
      <c r="C39" s="44"/>
      <c r="D39" s="44"/>
      <c r="E39" s="44"/>
      <c r="F39" s="32" t="s">
        <v>158</v>
      </c>
      <c r="G39" s="74" t="s">
        <v>336</v>
      </c>
      <c r="H39" s="33" t="s">
        <v>159</v>
      </c>
      <c r="I39" s="34"/>
      <c r="J39" s="34"/>
      <c r="K39" s="34"/>
      <c r="L39" s="34"/>
      <c r="M39" s="34"/>
      <c r="N39" s="34"/>
      <c r="O39" s="34"/>
      <c r="P39" s="34"/>
      <c r="Q39" s="34">
        <v>1</v>
      </c>
      <c r="R39" s="35">
        <v>7.0000000000000001E-3</v>
      </c>
      <c r="S39" s="34"/>
      <c r="T39" s="75"/>
      <c r="U39" s="36">
        <v>2</v>
      </c>
    </row>
    <row r="40" spans="1:21" x14ac:dyDescent="0.15">
      <c r="A40" s="29">
        <v>32</v>
      </c>
      <c r="B40" s="41"/>
      <c r="C40" s="44"/>
      <c r="D40" s="73" t="s">
        <v>164</v>
      </c>
      <c r="E40" s="73" t="s">
        <v>165</v>
      </c>
      <c r="F40" s="32" t="s">
        <v>166</v>
      </c>
      <c r="G40" s="74" t="s">
        <v>336</v>
      </c>
      <c r="H40" s="33" t="s">
        <v>167</v>
      </c>
      <c r="I40" s="34">
        <v>10</v>
      </c>
      <c r="J40" s="35">
        <v>2.9000000000000001E-2</v>
      </c>
      <c r="K40" s="34">
        <v>7</v>
      </c>
      <c r="L40" s="35">
        <v>1.2E-2</v>
      </c>
      <c r="M40" s="34">
        <v>2</v>
      </c>
      <c r="N40" s="35">
        <v>6.0000000000000001E-3</v>
      </c>
      <c r="O40" s="34">
        <v>13</v>
      </c>
      <c r="P40" s="35">
        <v>2.1000000000000001E-2</v>
      </c>
      <c r="Q40" s="34">
        <v>11</v>
      </c>
      <c r="R40" s="35">
        <v>2.4E-2</v>
      </c>
      <c r="S40" s="34">
        <v>5</v>
      </c>
      <c r="T40" s="76">
        <v>2.3E-2</v>
      </c>
      <c r="U40" s="36">
        <v>3</v>
      </c>
    </row>
    <row r="41" spans="1:21" x14ac:dyDescent="0.15">
      <c r="A41" s="29">
        <v>33</v>
      </c>
      <c r="B41" s="41"/>
      <c r="C41" s="44"/>
      <c r="D41" s="44"/>
      <c r="E41" s="44"/>
      <c r="F41" s="32" t="s">
        <v>370</v>
      </c>
      <c r="G41" s="74" t="s">
        <v>336</v>
      </c>
      <c r="H41" s="33" t="s">
        <v>371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>
        <v>1</v>
      </c>
      <c r="T41" s="76">
        <v>4.0000000000000001E-3</v>
      </c>
      <c r="U41" s="36"/>
    </row>
    <row r="42" spans="1:21" x14ac:dyDescent="0.15">
      <c r="A42" s="29">
        <v>34</v>
      </c>
      <c r="B42" s="41"/>
      <c r="C42" s="44"/>
      <c r="D42" s="44"/>
      <c r="E42" s="44"/>
      <c r="F42" s="32" t="s">
        <v>168</v>
      </c>
      <c r="G42" s="74" t="s">
        <v>336</v>
      </c>
      <c r="H42" s="33" t="s">
        <v>169</v>
      </c>
      <c r="I42" s="34">
        <v>2</v>
      </c>
      <c r="J42" s="35">
        <v>0.01</v>
      </c>
      <c r="K42" s="34">
        <v>1</v>
      </c>
      <c r="L42" s="35">
        <v>3.0000000000000001E-3</v>
      </c>
      <c r="M42" s="34">
        <v>1</v>
      </c>
      <c r="N42" s="35">
        <v>7.0000000000000001E-3</v>
      </c>
      <c r="O42" s="34">
        <v>3</v>
      </c>
      <c r="P42" s="35">
        <v>2.3E-2</v>
      </c>
      <c r="Q42" s="34">
        <v>5</v>
      </c>
      <c r="R42" s="35">
        <v>2.9000000000000001E-2</v>
      </c>
      <c r="S42" s="34">
        <v>2</v>
      </c>
      <c r="T42" s="76">
        <v>5.0000000000000001E-3</v>
      </c>
      <c r="U42" s="36"/>
    </row>
    <row r="43" spans="1:21" x14ac:dyDescent="0.15">
      <c r="A43" s="29">
        <v>35</v>
      </c>
      <c r="B43" s="41"/>
      <c r="C43" s="44"/>
      <c r="D43" s="44"/>
      <c r="E43" s="44"/>
      <c r="F43" s="32" t="s">
        <v>170</v>
      </c>
      <c r="G43" s="74" t="s">
        <v>336</v>
      </c>
      <c r="H43" s="33" t="s">
        <v>171</v>
      </c>
      <c r="I43" s="34">
        <v>2</v>
      </c>
      <c r="J43" s="35">
        <v>2E-3</v>
      </c>
      <c r="K43" s="34"/>
      <c r="L43" s="34"/>
      <c r="M43" s="34"/>
      <c r="N43" s="34"/>
      <c r="O43" s="34"/>
      <c r="P43" s="34"/>
      <c r="Q43" s="34"/>
      <c r="R43" s="34"/>
      <c r="S43" s="34"/>
      <c r="T43" s="75"/>
      <c r="U43" s="36"/>
    </row>
    <row r="44" spans="1:21" x14ac:dyDescent="0.15">
      <c r="A44" s="29">
        <v>36</v>
      </c>
      <c r="B44" s="41"/>
      <c r="C44" s="44"/>
      <c r="D44" s="44"/>
      <c r="E44" s="73" t="s">
        <v>173</v>
      </c>
      <c r="F44" s="32" t="s">
        <v>174</v>
      </c>
      <c r="G44" s="74" t="s">
        <v>336</v>
      </c>
      <c r="H44" s="33" t="s">
        <v>175</v>
      </c>
      <c r="I44" s="34"/>
      <c r="J44" s="34"/>
      <c r="K44" s="34">
        <v>1</v>
      </c>
      <c r="L44" s="35">
        <v>0</v>
      </c>
      <c r="M44" s="34"/>
      <c r="N44" s="34"/>
      <c r="O44" s="34">
        <v>1</v>
      </c>
      <c r="P44" s="35">
        <v>6.0000000000000001E-3</v>
      </c>
      <c r="Q44" s="34"/>
      <c r="R44" s="34"/>
      <c r="S44" s="34"/>
      <c r="T44" s="75"/>
      <c r="U44" s="36">
        <v>2</v>
      </c>
    </row>
    <row r="45" spans="1:21" x14ac:dyDescent="0.15">
      <c r="A45" s="29">
        <v>37</v>
      </c>
      <c r="B45" s="41"/>
      <c r="C45" s="44"/>
      <c r="D45" s="44"/>
      <c r="E45" s="73" t="s">
        <v>176</v>
      </c>
      <c r="F45" s="32" t="s">
        <v>176</v>
      </c>
      <c r="G45" s="74" t="s">
        <v>336</v>
      </c>
      <c r="H45" s="33" t="s">
        <v>177</v>
      </c>
      <c r="I45" s="34"/>
      <c r="J45" s="34"/>
      <c r="K45" s="34">
        <v>3</v>
      </c>
      <c r="L45" s="35">
        <v>0.81200000000000006</v>
      </c>
      <c r="M45" s="34"/>
      <c r="N45" s="34"/>
      <c r="O45" s="34"/>
      <c r="P45" s="34"/>
      <c r="Q45" s="34">
        <v>1</v>
      </c>
      <c r="R45" s="35">
        <v>0.40100000000000002</v>
      </c>
      <c r="S45" s="34"/>
      <c r="T45" s="75"/>
      <c r="U45" s="36"/>
    </row>
    <row r="46" spans="1:21" x14ac:dyDescent="0.15">
      <c r="A46" s="29">
        <v>38</v>
      </c>
      <c r="B46" s="41"/>
      <c r="C46" s="44"/>
      <c r="D46" s="44"/>
      <c r="E46" s="44"/>
      <c r="F46" s="32" t="s">
        <v>178</v>
      </c>
      <c r="G46" s="74" t="s">
        <v>336</v>
      </c>
      <c r="H46" s="33" t="s">
        <v>179</v>
      </c>
      <c r="I46" s="34">
        <v>1</v>
      </c>
      <c r="J46" s="35">
        <v>0.30599999999999999</v>
      </c>
      <c r="K46" s="34">
        <v>1</v>
      </c>
      <c r="L46" s="35">
        <v>7.0999999999999994E-2</v>
      </c>
      <c r="M46" s="34"/>
      <c r="N46" s="34"/>
      <c r="O46" s="34"/>
      <c r="P46" s="34"/>
      <c r="Q46" s="34">
        <v>1</v>
      </c>
      <c r="R46" s="35">
        <v>0.217</v>
      </c>
      <c r="S46" s="34">
        <v>1</v>
      </c>
      <c r="T46" s="76">
        <v>1.2E-2</v>
      </c>
      <c r="U46" s="36"/>
    </row>
    <row r="47" spans="1:21" x14ac:dyDescent="0.15">
      <c r="A47" s="29">
        <v>39</v>
      </c>
      <c r="B47" s="41"/>
      <c r="C47" s="44"/>
      <c r="D47" s="44"/>
      <c r="E47" s="73" t="s">
        <v>191</v>
      </c>
      <c r="F47" s="32" t="s">
        <v>372</v>
      </c>
      <c r="G47" s="74" t="s">
        <v>336</v>
      </c>
      <c r="H47" s="33" t="s">
        <v>373</v>
      </c>
      <c r="I47" s="34"/>
      <c r="J47" s="34"/>
      <c r="K47" s="34"/>
      <c r="L47" s="34"/>
      <c r="M47" s="34"/>
      <c r="N47" s="34"/>
      <c r="O47" s="34">
        <v>1</v>
      </c>
      <c r="P47" s="35">
        <v>1.7000000000000001E-2</v>
      </c>
      <c r="Q47" s="34"/>
      <c r="R47" s="34"/>
      <c r="S47" s="34"/>
      <c r="T47" s="75"/>
      <c r="U47" s="36"/>
    </row>
    <row r="48" spans="1:21" x14ac:dyDescent="0.15">
      <c r="A48" s="29"/>
      <c r="B48" s="41"/>
      <c r="C48" s="44"/>
      <c r="D48" s="44"/>
      <c r="E48" s="44"/>
      <c r="F48" s="32" t="s">
        <v>198</v>
      </c>
      <c r="G48" s="74" t="s">
        <v>336</v>
      </c>
      <c r="H48" s="33" t="s">
        <v>199</v>
      </c>
      <c r="I48" s="34"/>
      <c r="J48" s="34"/>
      <c r="K48" s="34">
        <v>3</v>
      </c>
      <c r="L48" s="35">
        <v>1.2E-2</v>
      </c>
      <c r="M48" s="34">
        <v>1</v>
      </c>
      <c r="N48" s="35">
        <v>3.0000000000000001E-3</v>
      </c>
      <c r="O48" s="34">
        <v>1</v>
      </c>
      <c r="P48" s="35">
        <v>2E-3</v>
      </c>
      <c r="Q48" s="34"/>
      <c r="R48" s="34"/>
      <c r="S48" s="34">
        <v>1</v>
      </c>
      <c r="T48" s="76">
        <v>1E-3</v>
      </c>
      <c r="U48" s="36">
        <v>4</v>
      </c>
    </row>
    <row r="49" spans="1:21" x14ac:dyDescent="0.15">
      <c r="A49" s="29">
        <v>40</v>
      </c>
      <c r="B49" s="41"/>
      <c r="C49" s="44"/>
      <c r="D49" s="44"/>
      <c r="E49" s="73" t="s">
        <v>201</v>
      </c>
      <c r="F49" s="32" t="s">
        <v>374</v>
      </c>
      <c r="G49" s="74" t="s">
        <v>336</v>
      </c>
      <c r="H49" s="33" t="s">
        <v>375</v>
      </c>
      <c r="I49" s="34"/>
      <c r="J49" s="34"/>
      <c r="K49" s="34"/>
      <c r="L49" s="34"/>
      <c r="M49" s="34">
        <v>1</v>
      </c>
      <c r="N49" s="35">
        <v>4.0000000000000001E-3</v>
      </c>
      <c r="O49" s="34"/>
      <c r="P49" s="34"/>
      <c r="Q49" s="34"/>
      <c r="R49" s="34"/>
      <c r="S49" s="34"/>
      <c r="T49" s="75"/>
      <c r="U49" s="36"/>
    </row>
    <row r="50" spans="1:21" x14ac:dyDescent="0.15">
      <c r="A50" s="29">
        <v>41</v>
      </c>
      <c r="B50" s="41"/>
      <c r="C50" s="44"/>
      <c r="D50" s="44"/>
      <c r="E50" s="44"/>
      <c r="F50" s="32" t="s">
        <v>376</v>
      </c>
      <c r="G50" s="74" t="s">
        <v>336</v>
      </c>
      <c r="H50" s="33" t="s">
        <v>377</v>
      </c>
      <c r="I50" s="34"/>
      <c r="J50" s="34"/>
      <c r="K50" s="34"/>
      <c r="L50" s="34"/>
      <c r="M50" s="34">
        <v>1</v>
      </c>
      <c r="N50" s="35">
        <v>2E-3</v>
      </c>
      <c r="O50" s="34"/>
      <c r="P50" s="34"/>
      <c r="Q50" s="34"/>
      <c r="R50" s="34"/>
      <c r="S50" s="34"/>
      <c r="T50" s="75"/>
      <c r="U50" s="36"/>
    </row>
    <row r="51" spans="1:21" x14ac:dyDescent="0.15">
      <c r="A51" s="29">
        <v>42</v>
      </c>
      <c r="B51" s="41"/>
      <c r="C51" s="44"/>
      <c r="D51" s="44"/>
      <c r="E51" s="73" t="s">
        <v>206</v>
      </c>
      <c r="F51" s="32" t="s">
        <v>206</v>
      </c>
      <c r="G51" s="74" t="s">
        <v>336</v>
      </c>
      <c r="H51" s="33" t="s">
        <v>207</v>
      </c>
      <c r="I51" s="34"/>
      <c r="J51" s="34"/>
      <c r="K51" s="34">
        <v>1</v>
      </c>
      <c r="L51" s="35">
        <v>6.0000000000000001E-3</v>
      </c>
      <c r="M51" s="34"/>
      <c r="N51" s="34"/>
      <c r="O51" s="34"/>
      <c r="P51" s="34"/>
      <c r="Q51" s="34"/>
      <c r="R51" s="34"/>
      <c r="S51" s="34"/>
      <c r="T51" s="75"/>
      <c r="U51" s="36"/>
    </row>
    <row r="52" spans="1:21" x14ac:dyDescent="0.15">
      <c r="A52" s="29">
        <v>43</v>
      </c>
      <c r="B52" s="41"/>
      <c r="C52" s="44"/>
      <c r="D52" s="44"/>
      <c r="E52" s="73" t="s">
        <v>210</v>
      </c>
      <c r="F52" s="32" t="s">
        <v>378</v>
      </c>
      <c r="G52" s="74" t="s">
        <v>336</v>
      </c>
      <c r="H52" s="33" t="s">
        <v>379</v>
      </c>
      <c r="I52" s="34"/>
      <c r="J52" s="34"/>
      <c r="K52" s="34"/>
      <c r="L52" s="34"/>
      <c r="M52" s="34"/>
      <c r="N52" s="34"/>
      <c r="O52" s="34"/>
      <c r="P52" s="34"/>
      <c r="Q52" s="34">
        <v>1</v>
      </c>
      <c r="R52" s="35">
        <v>6.0000000000000001E-3</v>
      </c>
      <c r="S52" s="34"/>
      <c r="T52" s="75"/>
      <c r="U52" s="36"/>
    </row>
    <row r="53" spans="1:21" x14ac:dyDescent="0.15">
      <c r="A53" s="29"/>
      <c r="B53" s="41"/>
      <c r="C53" s="44"/>
      <c r="D53" s="44"/>
      <c r="E53" s="44"/>
      <c r="F53" s="32" t="s">
        <v>211</v>
      </c>
      <c r="G53" s="74" t="s">
        <v>336</v>
      </c>
      <c r="H53" s="33" t="s">
        <v>212</v>
      </c>
      <c r="I53" s="34"/>
      <c r="J53" s="34"/>
      <c r="K53" s="34">
        <v>1</v>
      </c>
      <c r="L53" s="35">
        <v>2E-3</v>
      </c>
      <c r="M53" s="34"/>
      <c r="N53" s="34"/>
      <c r="O53" s="34"/>
      <c r="P53" s="34"/>
      <c r="Q53" s="34"/>
      <c r="R53" s="34"/>
      <c r="S53" s="34"/>
      <c r="T53" s="75"/>
      <c r="U53" s="36">
        <v>2</v>
      </c>
    </row>
    <row r="54" spans="1:21" x14ac:dyDescent="0.15">
      <c r="A54" s="29">
        <v>44</v>
      </c>
      <c r="B54" s="41"/>
      <c r="C54" s="44"/>
      <c r="D54" s="44"/>
      <c r="E54" s="73" t="s">
        <v>213</v>
      </c>
      <c r="F54" s="32" t="s">
        <v>214</v>
      </c>
      <c r="G54" s="74" t="s">
        <v>336</v>
      </c>
      <c r="H54" s="33" t="s">
        <v>215</v>
      </c>
      <c r="I54" s="34"/>
      <c r="J54" s="34"/>
      <c r="K54" s="34">
        <v>2</v>
      </c>
      <c r="L54" s="35">
        <v>1.7999999999999999E-2</v>
      </c>
      <c r="M54" s="34"/>
      <c r="N54" s="34"/>
      <c r="O54" s="34"/>
      <c r="P54" s="34"/>
      <c r="Q54" s="34"/>
      <c r="R54" s="34"/>
      <c r="S54" s="34">
        <v>1</v>
      </c>
      <c r="T54" s="76">
        <v>5.0000000000000001E-3</v>
      </c>
      <c r="U54" s="36">
        <v>2</v>
      </c>
    </row>
    <row r="55" spans="1:21" x14ac:dyDescent="0.15">
      <c r="A55" s="29">
        <v>45</v>
      </c>
      <c r="B55" s="41"/>
      <c r="C55" s="44"/>
      <c r="D55" s="44"/>
      <c r="E55" s="44"/>
      <c r="F55" s="32" t="s">
        <v>380</v>
      </c>
      <c r="G55" s="74" t="s">
        <v>336</v>
      </c>
      <c r="H55" s="33" t="s">
        <v>381</v>
      </c>
      <c r="I55" s="34"/>
      <c r="J55" s="34"/>
      <c r="K55" s="34"/>
      <c r="L55" s="34"/>
      <c r="M55" s="34"/>
      <c r="N55" s="34"/>
      <c r="O55" s="34"/>
      <c r="P55" s="34"/>
      <c r="Q55" s="34">
        <v>1</v>
      </c>
      <c r="R55" s="35">
        <v>0</v>
      </c>
      <c r="S55" s="34"/>
      <c r="T55" s="75"/>
      <c r="U55" s="36">
        <v>2</v>
      </c>
    </row>
    <row r="56" spans="1:21" x14ac:dyDescent="0.15">
      <c r="A56" s="29">
        <v>46</v>
      </c>
      <c r="B56" s="41"/>
      <c r="C56" s="44"/>
      <c r="D56" s="73" t="s">
        <v>227</v>
      </c>
      <c r="E56" s="73" t="s">
        <v>231</v>
      </c>
      <c r="F56" s="32" t="s">
        <v>232</v>
      </c>
      <c r="G56" s="74" t="s">
        <v>336</v>
      </c>
      <c r="H56" s="33" t="s">
        <v>233</v>
      </c>
      <c r="I56" s="34">
        <v>13</v>
      </c>
      <c r="J56" s="35">
        <v>3.5999999999999997E-2</v>
      </c>
      <c r="K56" s="34">
        <v>16</v>
      </c>
      <c r="L56" s="35">
        <v>3.2000000000000001E-2</v>
      </c>
      <c r="M56" s="34">
        <v>3</v>
      </c>
      <c r="N56" s="35">
        <v>5.0000000000000001E-3</v>
      </c>
      <c r="O56" s="34">
        <v>8</v>
      </c>
      <c r="P56" s="35">
        <v>2.1000000000000001E-2</v>
      </c>
      <c r="Q56" s="34">
        <v>5</v>
      </c>
      <c r="R56" s="35">
        <v>0.01</v>
      </c>
      <c r="S56" s="34">
        <v>4</v>
      </c>
      <c r="T56" s="76">
        <v>0.01</v>
      </c>
      <c r="U56" s="36">
        <v>2</v>
      </c>
    </row>
    <row r="57" spans="1:21" x14ac:dyDescent="0.15">
      <c r="A57" s="29">
        <v>47</v>
      </c>
      <c r="B57" s="41"/>
      <c r="C57" s="44"/>
      <c r="D57" s="44"/>
      <c r="E57" s="44"/>
      <c r="F57" s="32" t="s">
        <v>234</v>
      </c>
      <c r="G57" s="74" t="s">
        <v>336</v>
      </c>
      <c r="H57" s="33" t="s">
        <v>235</v>
      </c>
      <c r="I57" s="34"/>
      <c r="J57" s="34"/>
      <c r="K57" s="34"/>
      <c r="L57" s="34"/>
      <c r="M57" s="34"/>
      <c r="N57" s="34"/>
      <c r="O57" s="34"/>
      <c r="P57" s="34"/>
      <c r="Q57" s="34">
        <v>1</v>
      </c>
      <c r="R57" s="35">
        <v>3.2000000000000001E-2</v>
      </c>
      <c r="S57" s="34"/>
      <c r="T57" s="75"/>
      <c r="U57" s="36">
        <v>2</v>
      </c>
    </row>
    <row r="58" spans="1:21" x14ac:dyDescent="0.15">
      <c r="A58" s="29">
        <v>48</v>
      </c>
      <c r="B58" s="41"/>
      <c r="C58" s="44"/>
      <c r="D58" s="44"/>
      <c r="E58" s="73" t="s">
        <v>242</v>
      </c>
      <c r="F58" s="32" t="s">
        <v>246</v>
      </c>
      <c r="G58" s="73" t="s">
        <v>247</v>
      </c>
      <c r="H58" s="33" t="s">
        <v>248</v>
      </c>
      <c r="I58" s="34"/>
      <c r="J58" s="34"/>
      <c r="K58" s="34">
        <v>1</v>
      </c>
      <c r="L58" s="35">
        <v>2E-3</v>
      </c>
      <c r="M58" s="34"/>
      <c r="N58" s="34"/>
      <c r="O58" s="34">
        <v>1</v>
      </c>
      <c r="P58" s="35">
        <v>0</v>
      </c>
      <c r="Q58" s="34"/>
      <c r="R58" s="34"/>
      <c r="S58" s="34">
        <v>1</v>
      </c>
      <c r="T58" s="76">
        <v>0</v>
      </c>
      <c r="U58" s="36">
        <v>5</v>
      </c>
    </row>
    <row r="59" spans="1:21" x14ac:dyDescent="0.15">
      <c r="A59" s="29">
        <v>49</v>
      </c>
      <c r="B59" s="41"/>
      <c r="C59" s="44"/>
      <c r="D59" s="44"/>
      <c r="E59" s="44"/>
      <c r="F59" s="32" t="s">
        <v>382</v>
      </c>
      <c r="G59" s="73" t="s">
        <v>244</v>
      </c>
      <c r="H59" s="33" t="s">
        <v>383</v>
      </c>
      <c r="I59" s="34"/>
      <c r="J59" s="34"/>
      <c r="K59" s="34">
        <v>1</v>
      </c>
      <c r="L59" s="35">
        <v>0</v>
      </c>
      <c r="M59" s="34">
        <v>2</v>
      </c>
      <c r="N59" s="35">
        <v>0</v>
      </c>
      <c r="O59" s="34"/>
      <c r="P59" s="34"/>
      <c r="Q59" s="34"/>
      <c r="R59" s="34"/>
      <c r="S59" s="34"/>
      <c r="T59" s="75"/>
      <c r="U59" s="36">
        <v>2</v>
      </c>
    </row>
    <row r="60" spans="1:21" x14ac:dyDescent="0.15">
      <c r="A60" s="29">
        <v>50</v>
      </c>
      <c r="B60" s="41"/>
      <c r="C60" s="44"/>
      <c r="D60" s="44"/>
      <c r="E60" s="44"/>
      <c r="F60" s="32" t="s">
        <v>251</v>
      </c>
      <c r="G60" s="73" t="s">
        <v>252</v>
      </c>
      <c r="H60" s="33" t="s">
        <v>253</v>
      </c>
      <c r="I60" s="34"/>
      <c r="J60" s="34"/>
      <c r="K60" s="34">
        <v>1</v>
      </c>
      <c r="L60" s="35">
        <v>0</v>
      </c>
      <c r="M60" s="34"/>
      <c r="N60" s="34"/>
      <c r="O60" s="34"/>
      <c r="P60" s="34"/>
      <c r="Q60" s="34"/>
      <c r="R60" s="34"/>
      <c r="S60" s="34"/>
      <c r="T60" s="75"/>
      <c r="U60" s="36">
        <v>2</v>
      </c>
    </row>
    <row r="61" spans="1:21" x14ac:dyDescent="0.15">
      <c r="A61" s="29">
        <v>51</v>
      </c>
      <c r="B61" s="41"/>
      <c r="C61" s="44"/>
      <c r="D61" s="44"/>
      <c r="E61" s="44"/>
      <c r="F61" s="32" t="s">
        <v>384</v>
      </c>
      <c r="G61" s="73" t="s">
        <v>263</v>
      </c>
      <c r="H61" s="33" t="s">
        <v>385</v>
      </c>
      <c r="I61" s="34">
        <v>1</v>
      </c>
      <c r="J61" s="35">
        <v>1E-3</v>
      </c>
      <c r="K61" s="34"/>
      <c r="L61" s="34"/>
      <c r="M61" s="34">
        <v>1</v>
      </c>
      <c r="N61" s="35">
        <v>1E-3</v>
      </c>
      <c r="O61" s="34"/>
      <c r="P61" s="34"/>
      <c r="Q61" s="34">
        <v>1</v>
      </c>
      <c r="R61" s="35">
        <v>0</v>
      </c>
      <c r="S61" s="34"/>
      <c r="T61" s="75"/>
      <c r="U61" s="36">
        <v>2</v>
      </c>
    </row>
    <row r="62" spans="1:21" x14ac:dyDescent="0.15">
      <c r="A62" s="29">
        <v>52</v>
      </c>
      <c r="B62" s="41"/>
      <c r="C62" s="44"/>
      <c r="D62" s="44"/>
      <c r="E62" s="44"/>
      <c r="F62" s="32" t="s">
        <v>254</v>
      </c>
      <c r="G62" s="73" t="s">
        <v>244</v>
      </c>
      <c r="H62" s="33" t="s">
        <v>255</v>
      </c>
      <c r="I62" s="34">
        <v>20</v>
      </c>
      <c r="J62" s="35">
        <v>6.0000000000000001E-3</v>
      </c>
      <c r="K62" s="34">
        <v>10</v>
      </c>
      <c r="L62" s="35">
        <v>4.0000000000000001E-3</v>
      </c>
      <c r="M62" s="34">
        <v>17</v>
      </c>
      <c r="N62" s="35">
        <v>5.0000000000000001E-3</v>
      </c>
      <c r="O62" s="34">
        <v>26</v>
      </c>
      <c r="P62" s="35">
        <v>6.0000000000000001E-3</v>
      </c>
      <c r="Q62" s="34">
        <v>17</v>
      </c>
      <c r="R62" s="35">
        <v>5.0000000000000001E-3</v>
      </c>
      <c r="S62" s="34">
        <v>1</v>
      </c>
      <c r="T62" s="76">
        <v>0</v>
      </c>
      <c r="U62" s="36">
        <v>2</v>
      </c>
    </row>
    <row r="63" spans="1:21" x14ac:dyDescent="0.15">
      <c r="A63" s="29">
        <v>53</v>
      </c>
      <c r="B63" s="41"/>
      <c r="C63" s="44"/>
      <c r="D63" s="44"/>
      <c r="E63" s="44"/>
      <c r="F63" s="32" t="s">
        <v>256</v>
      </c>
      <c r="G63" s="73" t="s">
        <v>252</v>
      </c>
      <c r="H63" s="33" t="s">
        <v>257</v>
      </c>
      <c r="I63" s="34">
        <v>2</v>
      </c>
      <c r="J63" s="35">
        <v>1E-3</v>
      </c>
      <c r="K63" s="34">
        <v>1</v>
      </c>
      <c r="L63" s="35">
        <v>1E-3</v>
      </c>
      <c r="M63" s="34">
        <v>1</v>
      </c>
      <c r="N63" s="35">
        <v>0</v>
      </c>
      <c r="O63" s="34">
        <v>1</v>
      </c>
      <c r="P63" s="35">
        <v>0</v>
      </c>
      <c r="Q63" s="34"/>
      <c r="R63" s="34"/>
      <c r="S63" s="34"/>
      <c r="T63" s="75"/>
      <c r="U63" s="36">
        <v>2</v>
      </c>
    </row>
    <row r="64" spans="1:21" x14ac:dyDescent="0.15">
      <c r="A64" s="29">
        <v>54</v>
      </c>
      <c r="B64" s="41"/>
      <c r="C64" s="44"/>
      <c r="D64" s="44"/>
      <c r="E64" s="44"/>
      <c r="F64" s="32" t="s">
        <v>260</v>
      </c>
      <c r="G64" s="73" t="s">
        <v>244</v>
      </c>
      <c r="H64" s="33" t="s">
        <v>261</v>
      </c>
      <c r="I64" s="34">
        <v>20</v>
      </c>
      <c r="J64" s="35">
        <v>1.0999999999999999E-2</v>
      </c>
      <c r="K64" s="34">
        <v>24</v>
      </c>
      <c r="L64" s="35">
        <v>8.9999999999999993E-3</v>
      </c>
      <c r="M64" s="34">
        <v>10</v>
      </c>
      <c r="N64" s="35">
        <v>3.0000000000000001E-3</v>
      </c>
      <c r="O64" s="34">
        <v>12</v>
      </c>
      <c r="P64" s="35">
        <v>6.0000000000000001E-3</v>
      </c>
      <c r="Q64" s="34">
        <v>9</v>
      </c>
      <c r="R64" s="35">
        <v>4.0000000000000001E-3</v>
      </c>
      <c r="S64" s="34">
        <v>16</v>
      </c>
      <c r="T64" s="76">
        <v>5.0000000000000001E-3</v>
      </c>
      <c r="U64" s="36">
        <v>2</v>
      </c>
    </row>
    <row r="65" spans="1:21" x14ac:dyDescent="0.15">
      <c r="A65" s="29">
        <v>55</v>
      </c>
      <c r="B65" s="41"/>
      <c r="C65" s="44"/>
      <c r="D65" s="44"/>
      <c r="E65" s="44"/>
      <c r="F65" s="32" t="s">
        <v>262</v>
      </c>
      <c r="G65" s="73" t="s">
        <v>263</v>
      </c>
      <c r="H65" s="33" t="s">
        <v>264</v>
      </c>
      <c r="I65" s="34"/>
      <c r="J65" s="34"/>
      <c r="K65" s="34"/>
      <c r="L65" s="34"/>
      <c r="M65" s="34"/>
      <c r="N65" s="34"/>
      <c r="O65" s="34"/>
      <c r="P65" s="34"/>
      <c r="Q65" s="34">
        <v>1</v>
      </c>
      <c r="R65" s="35">
        <v>0</v>
      </c>
      <c r="S65" s="34"/>
      <c r="T65" s="75"/>
      <c r="U65" s="36">
        <v>2</v>
      </c>
    </row>
    <row r="66" spans="1:21" x14ac:dyDescent="0.15">
      <c r="A66" s="29">
        <v>56</v>
      </c>
      <c r="B66" s="41"/>
      <c r="C66" s="44"/>
      <c r="D66" s="44"/>
      <c r="E66" s="44"/>
      <c r="F66" s="32" t="s">
        <v>265</v>
      </c>
      <c r="G66" s="73" t="s">
        <v>244</v>
      </c>
      <c r="H66" s="33" t="s">
        <v>266</v>
      </c>
      <c r="I66" s="34"/>
      <c r="J66" s="34"/>
      <c r="K66" s="34"/>
      <c r="L66" s="34"/>
      <c r="M66" s="34">
        <v>1</v>
      </c>
      <c r="N66" s="35">
        <v>0</v>
      </c>
      <c r="O66" s="34"/>
      <c r="P66" s="34"/>
      <c r="Q66" s="34">
        <v>1</v>
      </c>
      <c r="R66" s="35">
        <v>0</v>
      </c>
      <c r="S66" s="34"/>
      <c r="T66" s="75"/>
      <c r="U66" s="36">
        <v>2</v>
      </c>
    </row>
    <row r="67" spans="1:21" x14ac:dyDescent="0.15">
      <c r="A67" s="29">
        <v>57</v>
      </c>
      <c r="B67" s="41"/>
      <c r="C67" s="44"/>
      <c r="D67" s="44"/>
      <c r="E67" s="44"/>
      <c r="F67" s="32" t="s">
        <v>267</v>
      </c>
      <c r="G67" s="73" t="s">
        <v>252</v>
      </c>
      <c r="H67" s="33" t="s">
        <v>268</v>
      </c>
      <c r="I67" s="34">
        <v>1</v>
      </c>
      <c r="J67" s="35">
        <v>0</v>
      </c>
      <c r="K67" s="34">
        <v>1</v>
      </c>
      <c r="L67" s="35">
        <v>0</v>
      </c>
      <c r="M67" s="34"/>
      <c r="N67" s="34"/>
      <c r="O67" s="34"/>
      <c r="P67" s="34"/>
      <c r="Q67" s="34"/>
      <c r="R67" s="34"/>
      <c r="S67" s="34"/>
      <c r="T67" s="75"/>
      <c r="U67" s="36">
        <v>2</v>
      </c>
    </row>
    <row r="68" spans="1:21" x14ac:dyDescent="0.15">
      <c r="A68" s="29">
        <v>58</v>
      </c>
      <c r="B68" s="41"/>
      <c r="C68" s="44"/>
      <c r="D68" s="44"/>
      <c r="E68" s="44"/>
      <c r="F68" s="32" t="s">
        <v>269</v>
      </c>
      <c r="G68" s="73" t="s">
        <v>263</v>
      </c>
      <c r="H68" s="33" t="s">
        <v>270</v>
      </c>
      <c r="I68" s="34">
        <v>1</v>
      </c>
      <c r="J68" s="35">
        <v>0</v>
      </c>
      <c r="K68" s="34"/>
      <c r="L68" s="34"/>
      <c r="M68" s="34"/>
      <c r="N68" s="34"/>
      <c r="O68" s="34"/>
      <c r="P68" s="34"/>
      <c r="Q68" s="34"/>
      <c r="R68" s="34"/>
      <c r="S68" s="34"/>
      <c r="T68" s="75"/>
      <c r="U68" s="36">
        <v>2</v>
      </c>
    </row>
    <row r="69" spans="1:21" x14ac:dyDescent="0.15">
      <c r="A69" s="29">
        <v>59</v>
      </c>
      <c r="B69" s="41"/>
      <c r="C69" s="44"/>
      <c r="D69" s="44"/>
      <c r="E69" s="44"/>
      <c r="F69" s="32" t="s">
        <v>273</v>
      </c>
      <c r="G69" s="73" t="s">
        <v>247</v>
      </c>
      <c r="H69" s="33" t="s">
        <v>274</v>
      </c>
      <c r="I69" s="34">
        <v>1</v>
      </c>
      <c r="J69" s="35">
        <v>1E-3</v>
      </c>
      <c r="K69" s="34"/>
      <c r="L69" s="34"/>
      <c r="M69" s="34"/>
      <c r="N69" s="34"/>
      <c r="O69" s="34"/>
      <c r="P69" s="34"/>
      <c r="Q69" s="34"/>
      <c r="R69" s="34"/>
      <c r="S69" s="34"/>
      <c r="T69" s="75"/>
      <c r="U69" s="36">
        <v>2</v>
      </c>
    </row>
    <row r="70" spans="1:21" x14ac:dyDescent="0.15">
      <c r="A70" s="29">
        <v>60</v>
      </c>
      <c r="B70" s="41"/>
      <c r="C70" s="44"/>
      <c r="D70" s="44"/>
      <c r="E70" s="44"/>
      <c r="F70" s="32" t="s">
        <v>275</v>
      </c>
      <c r="G70" s="73" t="s">
        <v>252</v>
      </c>
      <c r="H70" s="33" t="s">
        <v>276</v>
      </c>
      <c r="I70" s="34">
        <v>4</v>
      </c>
      <c r="J70" s="35">
        <v>1E-3</v>
      </c>
      <c r="K70" s="34">
        <v>4</v>
      </c>
      <c r="L70" s="35">
        <v>1E-3</v>
      </c>
      <c r="M70" s="34">
        <v>2</v>
      </c>
      <c r="N70" s="35">
        <v>1E-3</v>
      </c>
      <c r="O70" s="34"/>
      <c r="P70" s="34"/>
      <c r="Q70" s="34">
        <v>1</v>
      </c>
      <c r="R70" s="35">
        <v>0</v>
      </c>
      <c r="S70" s="34">
        <v>5</v>
      </c>
      <c r="T70" s="76">
        <v>1E-3</v>
      </c>
      <c r="U70" s="36">
        <v>2</v>
      </c>
    </row>
    <row r="71" spans="1:21" x14ac:dyDescent="0.15">
      <c r="A71" s="29">
        <v>61</v>
      </c>
      <c r="B71" s="41"/>
      <c r="C71" s="44"/>
      <c r="D71" s="44"/>
      <c r="E71" s="44"/>
      <c r="F71" s="32" t="s">
        <v>279</v>
      </c>
      <c r="G71" s="73" t="s">
        <v>252</v>
      </c>
      <c r="H71" s="33" t="s">
        <v>280</v>
      </c>
      <c r="I71" s="34"/>
      <c r="J71" s="34"/>
      <c r="K71" s="34">
        <v>2</v>
      </c>
      <c r="L71" s="35">
        <v>0</v>
      </c>
      <c r="M71" s="34">
        <v>2</v>
      </c>
      <c r="N71" s="35">
        <v>1E-3</v>
      </c>
      <c r="O71" s="34">
        <v>1</v>
      </c>
      <c r="P71" s="35">
        <v>0</v>
      </c>
      <c r="Q71" s="34"/>
      <c r="R71" s="34"/>
      <c r="S71" s="34"/>
      <c r="T71" s="75"/>
      <c r="U71" s="36">
        <v>2</v>
      </c>
    </row>
    <row r="72" spans="1:21" x14ac:dyDescent="0.15">
      <c r="A72" s="29">
        <v>62</v>
      </c>
      <c r="B72" s="41"/>
      <c r="C72" s="44"/>
      <c r="D72" s="44"/>
      <c r="E72" s="44"/>
      <c r="F72" s="32" t="s">
        <v>386</v>
      </c>
      <c r="G72" s="73" t="s">
        <v>244</v>
      </c>
      <c r="H72" s="33" t="s">
        <v>387</v>
      </c>
      <c r="I72" s="34">
        <v>1</v>
      </c>
      <c r="J72" s="35">
        <v>0</v>
      </c>
      <c r="K72" s="34"/>
      <c r="L72" s="34"/>
      <c r="M72" s="34"/>
      <c r="N72" s="34"/>
      <c r="O72" s="34"/>
      <c r="P72" s="34"/>
      <c r="Q72" s="34"/>
      <c r="R72" s="34"/>
      <c r="S72" s="34"/>
      <c r="T72" s="75"/>
      <c r="U72" s="36">
        <v>2</v>
      </c>
    </row>
    <row r="73" spans="1:21" x14ac:dyDescent="0.15">
      <c r="A73" s="29">
        <v>63</v>
      </c>
      <c r="B73" s="41"/>
      <c r="C73" s="44"/>
      <c r="D73" s="44"/>
      <c r="E73" s="44"/>
      <c r="F73" s="32" t="s">
        <v>388</v>
      </c>
      <c r="G73" s="73" t="s">
        <v>247</v>
      </c>
      <c r="H73" s="33" t="s">
        <v>389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>
        <v>1</v>
      </c>
      <c r="T73" s="76">
        <v>2E-3</v>
      </c>
      <c r="U73" s="36">
        <v>2</v>
      </c>
    </row>
    <row r="74" spans="1:21" x14ac:dyDescent="0.15">
      <c r="A74" s="29"/>
      <c r="B74" s="41"/>
      <c r="C74" s="44"/>
      <c r="D74" s="44"/>
      <c r="E74" s="44"/>
      <c r="F74" s="32" t="s">
        <v>33</v>
      </c>
      <c r="G74" s="74" t="s">
        <v>336</v>
      </c>
      <c r="H74" s="32" t="s">
        <v>283</v>
      </c>
      <c r="I74" s="34">
        <v>4</v>
      </c>
      <c r="J74" s="35">
        <v>3.0000000000000001E-3</v>
      </c>
      <c r="K74" s="34">
        <v>4</v>
      </c>
      <c r="L74" s="35">
        <v>2E-3</v>
      </c>
      <c r="M74" s="34">
        <v>2</v>
      </c>
      <c r="N74" s="35">
        <v>0</v>
      </c>
      <c r="O74" s="34">
        <v>4</v>
      </c>
      <c r="P74" s="35">
        <v>1E-3</v>
      </c>
      <c r="Q74" s="34">
        <v>1</v>
      </c>
      <c r="R74" s="35">
        <v>0</v>
      </c>
      <c r="S74" s="34"/>
      <c r="T74" s="75"/>
      <c r="U74" s="36" t="s">
        <v>390</v>
      </c>
    </row>
    <row r="75" spans="1:21" x14ac:dyDescent="0.15">
      <c r="A75" s="29">
        <v>64</v>
      </c>
      <c r="B75" s="41"/>
      <c r="C75" s="44"/>
      <c r="D75" s="44"/>
      <c r="E75" s="73" t="s">
        <v>284</v>
      </c>
      <c r="F75" s="32" t="s">
        <v>391</v>
      </c>
      <c r="G75" s="74" t="s">
        <v>336</v>
      </c>
      <c r="H75" s="33" t="s">
        <v>392</v>
      </c>
      <c r="I75" s="34"/>
      <c r="J75" s="34"/>
      <c r="K75" s="34"/>
      <c r="L75" s="34"/>
      <c r="M75" s="34"/>
      <c r="N75" s="34"/>
      <c r="O75" s="34">
        <v>2</v>
      </c>
      <c r="P75" s="35">
        <v>1E-3</v>
      </c>
      <c r="Q75" s="34">
        <v>1</v>
      </c>
      <c r="R75" s="35">
        <v>1E-3</v>
      </c>
      <c r="S75" s="34"/>
      <c r="T75" s="75"/>
      <c r="U75" s="36">
        <v>2</v>
      </c>
    </row>
    <row r="76" spans="1:21" x14ac:dyDescent="0.15">
      <c r="A76" s="29">
        <v>65</v>
      </c>
      <c r="B76" s="41"/>
      <c r="C76" s="44"/>
      <c r="D76" s="46"/>
      <c r="E76" s="44"/>
      <c r="F76" s="32" t="s">
        <v>287</v>
      </c>
      <c r="G76" s="74" t="s">
        <v>336</v>
      </c>
      <c r="H76" s="33" t="s">
        <v>288</v>
      </c>
      <c r="I76" s="34">
        <v>5</v>
      </c>
      <c r="J76" s="35">
        <v>3.0000000000000001E-3</v>
      </c>
      <c r="K76" s="34">
        <v>2</v>
      </c>
      <c r="L76" s="35">
        <v>1E-3</v>
      </c>
      <c r="M76" s="34">
        <v>3</v>
      </c>
      <c r="N76" s="35">
        <v>3.0000000000000001E-3</v>
      </c>
      <c r="O76" s="34">
        <v>1</v>
      </c>
      <c r="P76" s="35">
        <v>0</v>
      </c>
      <c r="Q76" s="34"/>
      <c r="R76" s="34"/>
      <c r="S76" s="34"/>
      <c r="T76" s="75"/>
      <c r="U76" s="36">
        <v>2</v>
      </c>
    </row>
    <row r="77" spans="1:21" x14ac:dyDescent="0.15">
      <c r="A77" s="29">
        <v>66</v>
      </c>
      <c r="B77" s="41"/>
      <c r="C77" s="44"/>
      <c r="D77" s="77" t="s">
        <v>294</v>
      </c>
      <c r="E77" s="73" t="s">
        <v>298</v>
      </c>
      <c r="F77" s="32" t="s">
        <v>299</v>
      </c>
      <c r="G77" s="74" t="s">
        <v>336</v>
      </c>
      <c r="H77" s="33" t="s">
        <v>300</v>
      </c>
      <c r="I77" s="34">
        <v>1</v>
      </c>
      <c r="J77" s="35">
        <v>0</v>
      </c>
      <c r="K77" s="34">
        <v>1</v>
      </c>
      <c r="L77" s="35">
        <v>1E-3</v>
      </c>
      <c r="M77" s="34"/>
      <c r="N77" s="34"/>
      <c r="O77" s="34"/>
      <c r="P77" s="34"/>
      <c r="Q77" s="34">
        <v>2</v>
      </c>
      <c r="R77" s="35">
        <v>1E-3</v>
      </c>
      <c r="S77" s="34"/>
      <c r="T77" s="75"/>
      <c r="U77" s="36">
        <v>5</v>
      </c>
    </row>
    <row r="78" spans="1:21" x14ac:dyDescent="0.15">
      <c r="A78" s="29">
        <v>67</v>
      </c>
      <c r="B78" s="41"/>
      <c r="C78" s="44"/>
      <c r="D78" s="44"/>
      <c r="E78" s="44"/>
      <c r="F78" s="32" t="s">
        <v>393</v>
      </c>
      <c r="G78" s="74" t="s">
        <v>336</v>
      </c>
      <c r="H78" s="33" t="s">
        <v>394</v>
      </c>
      <c r="I78" s="34">
        <v>1</v>
      </c>
      <c r="J78" s="35">
        <v>0</v>
      </c>
      <c r="K78" s="34"/>
      <c r="L78" s="34"/>
      <c r="M78" s="34">
        <v>1</v>
      </c>
      <c r="N78" s="35">
        <v>0</v>
      </c>
      <c r="O78" s="34"/>
      <c r="P78" s="34"/>
      <c r="Q78" s="34"/>
      <c r="R78" s="34"/>
      <c r="S78" s="34"/>
      <c r="T78" s="75"/>
      <c r="U78" s="36">
        <v>5</v>
      </c>
    </row>
    <row r="79" spans="1:21" x14ac:dyDescent="0.15">
      <c r="A79" s="29">
        <v>68</v>
      </c>
      <c r="B79" s="41"/>
      <c r="C79" s="44"/>
      <c r="D79" s="44"/>
      <c r="E79" s="46"/>
      <c r="F79" s="32" t="s">
        <v>307</v>
      </c>
      <c r="G79" s="74" t="s">
        <v>336</v>
      </c>
      <c r="H79" s="33" t="s">
        <v>308</v>
      </c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>
        <v>1</v>
      </c>
      <c r="T79" s="76">
        <v>0</v>
      </c>
      <c r="U79" s="36"/>
    </row>
    <row r="80" spans="1:21" x14ac:dyDescent="0.15">
      <c r="A80" s="29">
        <v>69</v>
      </c>
      <c r="B80" s="41"/>
      <c r="C80" s="44"/>
      <c r="D80" s="44"/>
      <c r="E80" s="77" t="s">
        <v>309</v>
      </c>
      <c r="F80" s="32" t="s">
        <v>314</v>
      </c>
      <c r="G80" s="74" t="s">
        <v>336</v>
      </c>
      <c r="H80" s="33" t="s">
        <v>315</v>
      </c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>
        <v>1</v>
      </c>
      <c r="T80" s="76">
        <v>0</v>
      </c>
      <c r="U80" s="36"/>
    </row>
    <row r="81" spans="1:21" x14ac:dyDescent="0.15">
      <c r="A81" s="29">
        <v>70</v>
      </c>
      <c r="B81" s="45"/>
      <c r="C81" s="46"/>
      <c r="D81" s="46"/>
      <c r="E81" s="46"/>
      <c r="F81" s="32" t="s">
        <v>309</v>
      </c>
      <c r="G81" s="74" t="s">
        <v>336</v>
      </c>
      <c r="H81" s="33" t="s">
        <v>316</v>
      </c>
      <c r="I81" s="34">
        <v>1</v>
      </c>
      <c r="J81" s="35">
        <v>4.0000000000000001E-3</v>
      </c>
      <c r="K81" s="34"/>
      <c r="L81" s="34"/>
      <c r="M81" s="34"/>
      <c r="N81" s="34"/>
      <c r="O81" s="34"/>
      <c r="P81" s="34"/>
      <c r="Q81" s="34"/>
      <c r="R81" s="34"/>
      <c r="S81" s="34"/>
      <c r="T81" s="75"/>
      <c r="U81" s="36"/>
    </row>
    <row r="82" spans="1:21" x14ac:dyDescent="0.15">
      <c r="A82" s="47" t="s">
        <v>336</v>
      </c>
      <c r="B82" s="48">
        <f>COUNTA(B4:B81)-0</f>
        <v>3</v>
      </c>
      <c r="C82" s="49">
        <f>COUNTA(C4:C81)-0</f>
        <v>3</v>
      </c>
      <c r="D82" s="50">
        <f>COUNTA(D4:D81)-0</f>
        <v>7</v>
      </c>
      <c r="E82" s="51">
        <f>COUNTA(E4:E81)-0</f>
        <v>26</v>
      </c>
      <c r="F82" s="52">
        <f>COUNTA(F4:F81)-8</f>
        <v>70</v>
      </c>
      <c r="G82" s="53" t="s">
        <v>317</v>
      </c>
      <c r="H82" s="53" t="s">
        <v>317</v>
      </c>
      <c r="I82" s="54">
        <f>COUNTA(I4:I81)-4</f>
        <v>37</v>
      </c>
      <c r="J82" s="55"/>
      <c r="K82" s="54">
        <f>COUNTA(K4:K81)-1</f>
        <v>35</v>
      </c>
      <c r="L82" s="55"/>
      <c r="M82" s="54">
        <f>COUNTA(M4:M81)-2</f>
        <v>31</v>
      </c>
      <c r="N82" s="55"/>
      <c r="O82" s="54">
        <f>COUNTA(O4:O81)-2</f>
        <v>28</v>
      </c>
      <c r="P82" s="55"/>
      <c r="Q82" s="54">
        <f>COUNTA(Q4:Q81)-3</f>
        <v>34</v>
      </c>
      <c r="R82" s="55"/>
      <c r="S82" s="54">
        <f>COUNTA(S4:S81)-1</f>
        <v>28</v>
      </c>
      <c r="T82" s="56"/>
      <c r="U82" s="78" t="s">
        <v>336</v>
      </c>
    </row>
    <row r="83" spans="1:21" x14ac:dyDescent="0.15">
      <c r="A83" s="57"/>
      <c r="B83" s="58"/>
      <c r="C83" s="59"/>
      <c r="D83" s="60"/>
      <c r="E83" s="61"/>
      <c r="F83" s="62"/>
      <c r="G83" s="63"/>
      <c r="H83" s="63"/>
      <c r="I83" s="64">
        <f t="shared" ref="I83:T83" si="0">SUM(I4:I81)</f>
        <v>178</v>
      </c>
      <c r="J83" s="65">
        <f t="shared" si="0"/>
        <v>0.58900000000000008</v>
      </c>
      <c r="K83" s="64">
        <f t="shared" si="0"/>
        <v>197</v>
      </c>
      <c r="L83" s="65">
        <f t="shared" si="0"/>
        <v>1.1249999999999996</v>
      </c>
      <c r="M83" s="64">
        <f t="shared" si="0"/>
        <v>120</v>
      </c>
      <c r="N83" s="65">
        <f t="shared" si="0"/>
        <v>0.29600000000000004</v>
      </c>
      <c r="O83" s="64">
        <f t="shared" si="0"/>
        <v>187</v>
      </c>
      <c r="P83" s="65">
        <f t="shared" si="0"/>
        <v>0.68900000000000017</v>
      </c>
      <c r="Q83" s="64">
        <f t="shared" si="0"/>
        <v>166</v>
      </c>
      <c r="R83" s="65">
        <f t="shared" si="0"/>
        <v>1.0219999999999998</v>
      </c>
      <c r="S83" s="64">
        <f t="shared" si="0"/>
        <v>120</v>
      </c>
      <c r="T83" s="66">
        <f t="shared" si="0"/>
        <v>0.28100000000000003</v>
      </c>
      <c r="U83" s="79"/>
    </row>
    <row r="84" spans="1:21" x14ac:dyDescent="0.15">
      <c r="A84" s="5" t="s">
        <v>318</v>
      </c>
      <c r="H84" s="68"/>
    </row>
    <row r="85" spans="1:21" x14ac:dyDescent="0.15">
      <c r="A85" s="5" t="s">
        <v>319</v>
      </c>
      <c r="H85" s="68"/>
    </row>
    <row r="86" spans="1:21" x14ac:dyDescent="0.15">
      <c r="A86" s="5" t="s">
        <v>320</v>
      </c>
      <c r="G86" s="69"/>
      <c r="H86" s="68"/>
    </row>
    <row r="87" spans="1:21" x14ac:dyDescent="0.15">
      <c r="A87" s="5">
        <v>1</v>
      </c>
      <c r="B87" s="5" t="s">
        <v>321</v>
      </c>
      <c r="G87" s="69"/>
    </row>
    <row r="88" spans="1:21" x14ac:dyDescent="0.15">
      <c r="A88" s="5">
        <v>2</v>
      </c>
      <c r="B88" s="5" t="s">
        <v>322</v>
      </c>
      <c r="G88" s="69"/>
    </row>
    <row r="89" spans="1:21" x14ac:dyDescent="0.15">
      <c r="A89" s="5">
        <v>3</v>
      </c>
      <c r="B89" s="5" t="s">
        <v>323</v>
      </c>
      <c r="G89" s="69"/>
    </row>
    <row r="90" spans="1:21" x14ac:dyDescent="0.15">
      <c r="A90" s="5">
        <v>4</v>
      </c>
      <c r="B90" s="5" t="s">
        <v>324</v>
      </c>
      <c r="G90" s="69"/>
    </row>
    <row r="91" spans="1:21" x14ac:dyDescent="0.15">
      <c r="A91" s="5">
        <v>5</v>
      </c>
      <c r="B91" s="5" t="s">
        <v>325</v>
      </c>
      <c r="G91" s="69"/>
    </row>
    <row r="92" spans="1:21" x14ac:dyDescent="0.15">
      <c r="A92" s="5">
        <v>6</v>
      </c>
      <c r="B92" s="5" t="s">
        <v>326</v>
      </c>
      <c r="G92" s="69"/>
    </row>
    <row r="93" spans="1:21" x14ac:dyDescent="0.15">
      <c r="A93" s="5"/>
      <c r="G93" s="69"/>
    </row>
  </sheetData>
  <mergeCells count="30">
    <mergeCell ref="Q82:R82"/>
    <mergeCell ref="S82:T82"/>
    <mergeCell ref="U82:U83"/>
    <mergeCell ref="G82:G83"/>
    <mergeCell ref="H82:H83"/>
    <mergeCell ref="I82:J82"/>
    <mergeCell ref="K82:L82"/>
    <mergeCell ref="M82:N82"/>
    <mergeCell ref="O82:P82"/>
    <mergeCell ref="A82:A83"/>
    <mergeCell ref="B82:B83"/>
    <mergeCell ref="C82:C83"/>
    <mergeCell ref="D82:D83"/>
    <mergeCell ref="E82:E83"/>
    <mergeCell ref="F82:F83"/>
    <mergeCell ref="H1:H3"/>
    <mergeCell ref="I1:T1"/>
    <mergeCell ref="U1:U3"/>
    <mergeCell ref="I2:J2"/>
    <mergeCell ref="K2:L2"/>
    <mergeCell ref="M2:N2"/>
    <mergeCell ref="O2:P2"/>
    <mergeCell ref="Q2:R2"/>
    <mergeCell ref="S2:T2"/>
    <mergeCell ref="A1:A3"/>
    <mergeCell ref="B1:B3"/>
    <mergeCell ref="C1:C3"/>
    <mergeCell ref="D1:D3"/>
    <mergeCell ref="E1:E3"/>
    <mergeCell ref="F1:F3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D986-786D-4919-ABDD-2ADDCF7C436E}">
  <dimension ref="B1:AD118"/>
  <sheetViews>
    <sheetView showGridLines="0" workbookViewId="0">
      <selection activeCell="Q29" sqref="Q29"/>
    </sheetView>
  </sheetViews>
  <sheetFormatPr defaultColWidth="9.109375" defaultRowHeight="10.8" x14ac:dyDescent="0.15"/>
  <cols>
    <col min="1" max="1" width="1.88671875" style="5" customWidth="1"/>
    <col min="2" max="2" width="3.6640625" style="5" bestFit="1" customWidth="1"/>
    <col min="3" max="4" width="8.5546875" style="5" bestFit="1" customWidth="1"/>
    <col min="5" max="5" width="16.109375" style="5" bestFit="1" customWidth="1"/>
    <col min="6" max="6" width="21.88671875" style="5" bestFit="1" customWidth="1"/>
    <col min="7" max="7" width="27.6640625" style="5" bestFit="1" customWidth="1"/>
    <col min="8" max="8" width="16.109375" style="5" customWidth="1"/>
    <col min="9" max="9" width="28.33203125" style="5" customWidth="1"/>
    <col min="10" max="29" width="7.6640625" style="5" customWidth="1"/>
    <col min="30" max="16384" width="9.109375" style="5"/>
  </cols>
  <sheetData>
    <row r="1" spans="2:30" ht="9" customHeight="1" x14ac:dyDescent="0.15"/>
    <row r="2" spans="2:30" x14ac:dyDescent="0.15">
      <c r="B2" s="6" t="s">
        <v>34</v>
      </c>
      <c r="C2" s="7" t="s">
        <v>35</v>
      </c>
      <c r="D2" s="8" t="s">
        <v>36</v>
      </c>
      <c r="E2" s="8" t="s">
        <v>37</v>
      </c>
      <c r="F2" s="9" t="s">
        <v>38</v>
      </c>
      <c r="G2" s="8" t="s">
        <v>39</v>
      </c>
      <c r="H2" s="10" t="s">
        <v>40</v>
      </c>
      <c r="I2" s="8" t="s">
        <v>41</v>
      </c>
      <c r="J2" s="11" t="s">
        <v>42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14" t="s">
        <v>43</v>
      </c>
    </row>
    <row r="3" spans="2:30" x14ac:dyDescent="0.15">
      <c r="B3" s="15"/>
      <c r="C3" s="16"/>
      <c r="D3" s="17"/>
      <c r="E3" s="17"/>
      <c r="F3" s="18"/>
      <c r="G3" s="17"/>
      <c r="H3" s="19"/>
      <c r="I3" s="17"/>
      <c r="J3" s="20" t="s">
        <v>44</v>
      </c>
      <c r="K3" s="21"/>
      <c r="L3" s="20" t="s">
        <v>45</v>
      </c>
      <c r="M3" s="21"/>
      <c r="N3" s="20" t="s">
        <v>46</v>
      </c>
      <c r="O3" s="21"/>
      <c r="P3" s="20" t="s">
        <v>47</v>
      </c>
      <c r="Q3" s="21"/>
      <c r="R3" s="20" t="s">
        <v>48</v>
      </c>
      <c r="S3" s="21"/>
      <c r="T3" s="20" t="s">
        <v>49</v>
      </c>
      <c r="U3" s="21"/>
      <c r="V3" s="20" t="s">
        <v>50</v>
      </c>
      <c r="W3" s="21"/>
      <c r="X3" s="20" t="s">
        <v>51</v>
      </c>
      <c r="Y3" s="21"/>
      <c r="Z3" s="20" t="s">
        <v>52</v>
      </c>
      <c r="AA3" s="21"/>
      <c r="AB3" s="20" t="s">
        <v>53</v>
      </c>
      <c r="AC3" s="21"/>
      <c r="AD3" s="22"/>
    </row>
    <row r="4" spans="2:30" ht="11.25" customHeight="1" x14ac:dyDescent="0.15">
      <c r="B4" s="15"/>
      <c r="C4" s="23"/>
      <c r="D4" s="24"/>
      <c r="E4" s="24"/>
      <c r="F4" s="25"/>
      <c r="G4" s="24"/>
      <c r="H4" s="26" t="s">
        <v>54</v>
      </c>
      <c r="I4" s="24"/>
      <c r="J4" s="27" t="s">
        <v>55</v>
      </c>
      <c r="K4" s="27" t="s">
        <v>56</v>
      </c>
      <c r="L4" s="27" t="s">
        <v>55</v>
      </c>
      <c r="M4" s="27" t="s">
        <v>56</v>
      </c>
      <c r="N4" s="27" t="s">
        <v>55</v>
      </c>
      <c r="O4" s="27" t="s">
        <v>56</v>
      </c>
      <c r="P4" s="27" t="s">
        <v>55</v>
      </c>
      <c r="Q4" s="27" t="s">
        <v>56</v>
      </c>
      <c r="R4" s="27" t="s">
        <v>55</v>
      </c>
      <c r="S4" s="27" t="s">
        <v>56</v>
      </c>
      <c r="T4" s="27" t="s">
        <v>55</v>
      </c>
      <c r="U4" s="27" t="s">
        <v>56</v>
      </c>
      <c r="V4" s="27" t="s">
        <v>55</v>
      </c>
      <c r="W4" s="27" t="s">
        <v>56</v>
      </c>
      <c r="X4" s="27" t="s">
        <v>55</v>
      </c>
      <c r="Y4" s="27" t="s">
        <v>56</v>
      </c>
      <c r="Z4" s="27" t="s">
        <v>55</v>
      </c>
      <c r="AA4" s="27" t="s">
        <v>56</v>
      </c>
      <c r="AB4" s="27" t="s">
        <v>55</v>
      </c>
      <c r="AC4" s="27" t="s">
        <v>56</v>
      </c>
      <c r="AD4" s="28"/>
    </row>
    <row r="5" spans="2:30" x14ac:dyDescent="0.15">
      <c r="B5" s="29">
        <v>1</v>
      </c>
      <c r="C5" s="30" t="s">
        <v>57</v>
      </c>
      <c r="D5" s="31" t="s">
        <v>58</v>
      </c>
      <c r="E5" s="31" t="s">
        <v>59</v>
      </c>
      <c r="F5" s="31" t="s">
        <v>60</v>
      </c>
      <c r="G5" s="32" t="s">
        <v>61</v>
      </c>
      <c r="H5" s="32"/>
      <c r="I5" s="33" t="s">
        <v>62</v>
      </c>
      <c r="J5" s="34"/>
      <c r="K5" s="34"/>
      <c r="L5" s="34"/>
      <c r="M5" s="34"/>
      <c r="N5" s="34">
        <v>1</v>
      </c>
      <c r="O5" s="35">
        <v>1E-3</v>
      </c>
      <c r="P5" s="34">
        <v>3</v>
      </c>
      <c r="Q5" s="35">
        <v>4.0000000000000001E-3</v>
      </c>
      <c r="R5" s="34">
        <v>2</v>
      </c>
      <c r="S5" s="35">
        <v>3.0000000000000001E-3</v>
      </c>
      <c r="T5" s="34">
        <v>11</v>
      </c>
      <c r="U5" s="35">
        <v>4.0000000000000001E-3</v>
      </c>
      <c r="V5" s="34">
        <v>2</v>
      </c>
      <c r="W5" s="35">
        <v>2E-3</v>
      </c>
      <c r="X5" s="34">
        <v>1</v>
      </c>
      <c r="Y5" s="35">
        <v>1E-3</v>
      </c>
      <c r="Z5" s="34">
        <v>6</v>
      </c>
      <c r="AA5" s="35">
        <v>7.0000000000000001E-3</v>
      </c>
      <c r="AB5" s="34">
        <v>7</v>
      </c>
      <c r="AC5" s="35">
        <v>1.2999999999999999E-2</v>
      </c>
      <c r="AD5" s="36"/>
    </row>
    <row r="6" spans="2:30" x14ac:dyDescent="0.15">
      <c r="B6" s="29">
        <v>2</v>
      </c>
      <c r="C6" s="30" t="s">
        <v>63</v>
      </c>
      <c r="D6" s="31" t="s">
        <v>64</v>
      </c>
      <c r="E6" s="31" t="s">
        <v>65</v>
      </c>
      <c r="F6" s="31" t="s">
        <v>66</v>
      </c>
      <c r="G6" s="32" t="s">
        <v>67</v>
      </c>
      <c r="H6" s="32"/>
      <c r="I6" s="33" t="s">
        <v>68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>
        <v>1</v>
      </c>
      <c r="AA6" s="35">
        <v>0</v>
      </c>
      <c r="AB6" s="34"/>
      <c r="AC6" s="34"/>
      <c r="AD6" s="36">
        <v>2</v>
      </c>
    </row>
    <row r="7" spans="2:30" x14ac:dyDescent="0.15">
      <c r="B7" s="29">
        <v>3</v>
      </c>
      <c r="C7" s="37" t="s">
        <v>69</v>
      </c>
      <c r="D7" s="38" t="s">
        <v>70</v>
      </c>
      <c r="E7" s="31" t="s">
        <v>71</v>
      </c>
      <c r="F7" s="31" t="s">
        <v>72</v>
      </c>
      <c r="G7" s="32" t="s">
        <v>73</v>
      </c>
      <c r="H7" s="32"/>
      <c r="I7" s="32" t="s">
        <v>74</v>
      </c>
      <c r="J7" s="34">
        <v>2</v>
      </c>
      <c r="K7" s="35">
        <v>0</v>
      </c>
      <c r="L7" s="34">
        <v>19</v>
      </c>
      <c r="M7" s="35">
        <v>2E-3</v>
      </c>
      <c r="N7" s="34">
        <v>5</v>
      </c>
      <c r="O7" s="35">
        <v>0</v>
      </c>
      <c r="P7" s="34"/>
      <c r="Q7" s="34"/>
      <c r="R7" s="34">
        <v>2</v>
      </c>
      <c r="S7" s="35">
        <v>0</v>
      </c>
      <c r="T7" s="34">
        <v>7</v>
      </c>
      <c r="U7" s="35">
        <v>2E-3</v>
      </c>
      <c r="V7" s="34">
        <v>2</v>
      </c>
      <c r="W7" s="35">
        <v>0</v>
      </c>
      <c r="X7" s="34">
        <v>12</v>
      </c>
      <c r="Y7" s="35">
        <v>0</v>
      </c>
      <c r="Z7" s="34">
        <v>4</v>
      </c>
      <c r="AA7" s="35">
        <v>0</v>
      </c>
      <c r="AB7" s="34">
        <v>19</v>
      </c>
      <c r="AC7" s="35">
        <v>4.0000000000000001E-3</v>
      </c>
      <c r="AD7" s="36">
        <v>1</v>
      </c>
    </row>
    <row r="8" spans="2:30" x14ac:dyDescent="0.15">
      <c r="B8" s="29">
        <v>4</v>
      </c>
      <c r="C8" s="39" t="s">
        <v>75</v>
      </c>
      <c r="D8" s="40" t="s">
        <v>76</v>
      </c>
      <c r="E8" s="31" t="s">
        <v>77</v>
      </c>
      <c r="F8" s="31" t="s">
        <v>78</v>
      </c>
      <c r="G8" s="32" t="s">
        <v>79</v>
      </c>
      <c r="H8" s="32"/>
      <c r="I8" s="33" t="s">
        <v>80</v>
      </c>
      <c r="J8" s="34"/>
      <c r="K8" s="34"/>
      <c r="L8" s="34">
        <v>5</v>
      </c>
      <c r="M8" s="35">
        <v>2E-3</v>
      </c>
      <c r="N8" s="34"/>
      <c r="O8" s="34"/>
      <c r="P8" s="34">
        <v>2</v>
      </c>
      <c r="Q8" s="35">
        <v>1E-3</v>
      </c>
      <c r="R8" s="34"/>
      <c r="S8" s="34"/>
      <c r="T8" s="34">
        <v>4</v>
      </c>
      <c r="U8" s="35">
        <v>1E-3</v>
      </c>
      <c r="V8" s="34"/>
      <c r="W8" s="34"/>
      <c r="X8" s="34">
        <v>8</v>
      </c>
      <c r="Y8" s="35">
        <v>2E-3</v>
      </c>
      <c r="Z8" s="34">
        <v>2</v>
      </c>
      <c r="AA8" s="35">
        <v>0</v>
      </c>
      <c r="AB8" s="34">
        <v>2</v>
      </c>
      <c r="AC8" s="35">
        <v>0</v>
      </c>
      <c r="AD8" s="36">
        <v>2</v>
      </c>
    </row>
    <row r="9" spans="2:30" x14ac:dyDescent="0.15">
      <c r="B9" s="29">
        <v>5</v>
      </c>
      <c r="C9" s="41"/>
      <c r="D9" s="42"/>
      <c r="E9" s="42"/>
      <c r="F9" s="31" t="s">
        <v>81</v>
      </c>
      <c r="G9" s="32" t="s">
        <v>82</v>
      </c>
      <c r="H9" s="32"/>
      <c r="I9" s="33" t="s">
        <v>83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>
        <v>1</v>
      </c>
      <c r="W9" s="35">
        <v>6.0999999999999999E-2</v>
      </c>
      <c r="X9" s="34"/>
      <c r="Y9" s="34"/>
      <c r="Z9" s="34"/>
      <c r="AA9" s="34"/>
      <c r="AB9" s="34"/>
      <c r="AC9" s="34"/>
      <c r="AD9" s="36"/>
    </row>
    <row r="10" spans="2:30" x14ac:dyDescent="0.15">
      <c r="B10" s="29">
        <v>6</v>
      </c>
      <c r="C10" s="41"/>
      <c r="D10" s="42"/>
      <c r="E10" s="42"/>
      <c r="F10" s="42"/>
      <c r="G10" s="32" t="s">
        <v>81</v>
      </c>
      <c r="H10" s="32"/>
      <c r="I10" s="33" t="s">
        <v>84</v>
      </c>
      <c r="J10" s="34"/>
      <c r="K10" s="34"/>
      <c r="L10" s="34"/>
      <c r="M10" s="34"/>
      <c r="N10" s="34"/>
      <c r="O10" s="34"/>
      <c r="P10" s="34">
        <v>7</v>
      </c>
      <c r="Q10" s="35">
        <v>8.1000000000000003E-2</v>
      </c>
      <c r="R10" s="34">
        <v>1</v>
      </c>
      <c r="S10" s="35">
        <v>0</v>
      </c>
      <c r="T10" s="34">
        <v>8</v>
      </c>
      <c r="U10" s="35">
        <v>2.5000000000000001E-2</v>
      </c>
      <c r="V10" s="34">
        <v>6</v>
      </c>
      <c r="W10" s="35">
        <v>0.151</v>
      </c>
      <c r="X10" s="34">
        <v>4</v>
      </c>
      <c r="Y10" s="35">
        <v>0.03</v>
      </c>
      <c r="Z10" s="34">
        <v>2</v>
      </c>
      <c r="AA10" s="35">
        <v>1.0999999999999999E-2</v>
      </c>
      <c r="AB10" s="34">
        <v>1</v>
      </c>
      <c r="AC10" s="35">
        <v>1.2999999999999999E-2</v>
      </c>
      <c r="AD10" s="36"/>
    </row>
    <row r="11" spans="2:30" x14ac:dyDescent="0.15">
      <c r="B11" s="29"/>
      <c r="C11" s="41"/>
      <c r="D11" s="42"/>
      <c r="E11" s="42"/>
      <c r="F11" s="42"/>
      <c r="G11" s="32" t="s">
        <v>85</v>
      </c>
      <c r="H11" s="32"/>
      <c r="I11" s="33" t="s">
        <v>86</v>
      </c>
      <c r="J11" s="34">
        <v>2</v>
      </c>
      <c r="K11" s="35">
        <v>1E-3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6">
        <v>3</v>
      </c>
    </row>
    <row r="12" spans="2:30" x14ac:dyDescent="0.15">
      <c r="B12" s="29">
        <v>7</v>
      </c>
      <c r="C12" s="41"/>
      <c r="D12" s="42"/>
      <c r="E12" s="42"/>
      <c r="F12" s="31" t="s">
        <v>87</v>
      </c>
      <c r="G12" s="32" t="s">
        <v>88</v>
      </c>
      <c r="H12" s="32"/>
      <c r="I12" s="33" t="s">
        <v>89</v>
      </c>
      <c r="J12" s="34">
        <v>95</v>
      </c>
      <c r="K12" s="35">
        <v>5.1999999999999998E-2</v>
      </c>
      <c r="L12" s="34">
        <v>67</v>
      </c>
      <c r="M12" s="35">
        <v>5.7000000000000002E-2</v>
      </c>
      <c r="N12" s="34">
        <v>62</v>
      </c>
      <c r="O12" s="35">
        <v>3.9E-2</v>
      </c>
      <c r="P12" s="34">
        <v>156</v>
      </c>
      <c r="Q12" s="35">
        <v>0.14299999999999999</v>
      </c>
      <c r="R12" s="34">
        <v>114</v>
      </c>
      <c r="S12" s="35">
        <v>8.4000000000000005E-2</v>
      </c>
      <c r="T12" s="34">
        <v>177</v>
      </c>
      <c r="U12" s="35">
        <v>9.7000000000000003E-2</v>
      </c>
      <c r="V12" s="34">
        <v>134</v>
      </c>
      <c r="W12" s="35">
        <v>7.3999999999999996E-2</v>
      </c>
      <c r="X12" s="34">
        <v>46</v>
      </c>
      <c r="Y12" s="35">
        <v>2.8000000000000001E-2</v>
      </c>
      <c r="Z12" s="34">
        <v>169</v>
      </c>
      <c r="AA12" s="35">
        <v>0.11600000000000001</v>
      </c>
      <c r="AB12" s="34">
        <v>136</v>
      </c>
      <c r="AC12" s="35">
        <v>9.9000000000000005E-2</v>
      </c>
      <c r="AD12" s="36"/>
    </row>
    <row r="13" spans="2:30" x14ac:dyDescent="0.15">
      <c r="B13" s="29">
        <v>8</v>
      </c>
      <c r="C13" s="41"/>
      <c r="D13" s="42"/>
      <c r="E13" s="42"/>
      <c r="F13" s="42"/>
      <c r="G13" s="32" t="s">
        <v>90</v>
      </c>
      <c r="H13" s="32"/>
      <c r="I13" s="33" t="s">
        <v>91</v>
      </c>
      <c r="J13" s="34"/>
      <c r="K13" s="34"/>
      <c r="L13" s="34"/>
      <c r="M13" s="34"/>
      <c r="N13" s="34"/>
      <c r="O13" s="34"/>
      <c r="P13" s="34">
        <v>1</v>
      </c>
      <c r="Q13" s="35">
        <v>2E-3</v>
      </c>
      <c r="R13" s="34">
        <v>1</v>
      </c>
      <c r="S13" s="35">
        <v>1E-3</v>
      </c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6"/>
    </row>
    <row r="14" spans="2:30" x14ac:dyDescent="0.15">
      <c r="B14" s="29">
        <v>9</v>
      </c>
      <c r="C14" s="41"/>
      <c r="D14" s="42"/>
      <c r="E14" s="42"/>
      <c r="F14" s="42"/>
      <c r="G14" s="32" t="s">
        <v>92</v>
      </c>
      <c r="H14" s="32"/>
      <c r="I14" s="33" t="s">
        <v>93</v>
      </c>
      <c r="J14" s="34">
        <v>3</v>
      </c>
      <c r="K14" s="35">
        <v>1.0999999999999999E-2</v>
      </c>
      <c r="L14" s="34">
        <v>4</v>
      </c>
      <c r="M14" s="35">
        <v>1.0999999999999999E-2</v>
      </c>
      <c r="N14" s="34"/>
      <c r="O14" s="34"/>
      <c r="P14" s="34">
        <v>1</v>
      </c>
      <c r="Q14" s="35">
        <v>4.0000000000000001E-3</v>
      </c>
      <c r="R14" s="34">
        <v>1</v>
      </c>
      <c r="S14" s="35">
        <v>2E-3</v>
      </c>
      <c r="T14" s="34"/>
      <c r="U14" s="34"/>
      <c r="V14" s="34"/>
      <c r="W14" s="34"/>
      <c r="X14" s="34"/>
      <c r="Y14" s="34"/>
      <c r="Z14" s="34">
        <v>2</v>
      </c>
      <c r="AA14" s="35">
        <v>5.0000000000000001E-3</v>
      </c>
      <c r="AB14" s="34">
        <v>1</v>
      </c>
      <c r="AC14" s="35">
        <v>0</v>
      </c>
      <c r="AD14" s="36"/>
    </row>
    <row r="15" spans="2:30" x14ac:dyDescent="0.15">
      <c r="B15" s="29">
        <v>10</v>
      </c>
      <c r="C15" s="41"/>
      <c r="D15" s="42"/>
      <c r="E15" s="42"/>
      <c r="F15" s="42"/>
      <c r="G15" s="32" t="s">
        <v>94</v>
      </c>
      <c r="H15" s="32"/>
      <c r="I15" s="33" t="s">
        <v>95</v>
      </c>
      <c r="J15" s="34">
        <v>42</v>
      </c>
      <c r="K15" s="35">
        <v>1.7000000000000001E-2</v>
      </c>
      <c r="L15" s="34">
        <v>72</v>
      </c>
      <c r="M15" s="35">
        <v>3.3000000000000002E-2</v>
      </c>
      <c r="N15" s="34">
        <v>52</v>
      </c>
      <c r="O15" s="35">
        <v>2.1999999999999999E-2</v>
      </c>
      <c r="P15" s="34">
        <v>59</v>
      </c>
      <c r="Q15" s="35">
        <v>3.1E-2</v>
      </c>
      <c r="R15" s="34">
        <v>74</v>
      </c>
      <c r="S15" s="35">
        <v>3.5999999999999997E-2</v>
      </c>
      <c r="T15" s="34">
        <v>52</v>
      </c>
      <c r="U15" s="35">
        <v>0.02</v>
      </c>
      <c r="V15" s="34">
        <v>175</v>
      </c>
      <c r="W15" s="35">
        <v>6.8000000000000005E-2</v>
      </c>
      <c r="X15" s="34">
        <v>77</v>
      </c>
      <c r="Y15" s="35">
        <v>2.9000000000000001E-2</v>
      </c>
      <c r="Z15" s="34">
        <v>75</v>
      </c>
      <c r="AA15" s="35">
        <v>3.1E-2</v>
      </c>
      <c r="AB15" s="34">
        <v>91</v>
      </c>
      <c r="AC15" s="35">
        <v>4.2000000000000003E-2</v>
      </c>
      <c r="AD15" s="36"/>
    </row>
    <row r="16" spans="2:30" x14ac:dyDescent="0.15">
      <c r="B16" s="29">
        <v>11</v>
      </c>
      <c r="C16" s="41"/>
      <c r="D16" s="42"/>
      <c r="E16" s="42"/>
      <c r="F16" s="42"/>
      <c r="G16" s="32" t="s">
        <v>96</v>
      </c>
      <c r="H16" s="32"/>
      <c r="I16" s="33" t="s">
        <v>97</v>
      </c>
      <c r="J16" s="34">
        <v>2</v>
      </c>
      <c r="K16" s="35">
        <v>1E-3</v>
      </c>
      <c r="L16" s="34"/>
      <c r="M16" s="34"/>
      <c r="N16" s="34">
        <v>4</v>
      </c>
      <c r="O16" s="35">
        <v>1E-3</v>
      </c>
      <c r="P16" s="34">
        <v>4</v>
      </c>
      <c r="Q16" s="35">
        <v>5.0000000000000001E-3</v>
      </c>
      <c r="R16" s="34">
        <v>4</v>
      </c>
      <c r="S16" s="35">
        <v>2E-3</v>
      </c>
      <c r="T16" s="34"/>
      <c r="U16" s="34"/>
      <c r="V16" s="34">
        <v>1</v>
      </c>
      <c r="W16" s="35">
        <v>2E-3</v>
      </c>
      <c r="X16" s="34">
        <v>1</v>
      </c>
      <c r="Y16" s="35">
        <v>0</v>
      </c>
      <c r="Z16" s="34">
        <v>2</v>
      </c>
      <c r="AA16" s="35">
        <v>1E-3</v>
      </c>
      <c r="AB16" s="34"/>
      <c r="AC16" s="34"/>
      <c r="AD16" s="36"/>
    </row>
    <row r="17" spans="2:30" x14ac:dyDescent="0.15">
      <c r="B17" s="29">
        <v>12</v>
      </c>
      <c r="C17" s="41"/>
      <c r="D17" s="42"/>
      <c r="E17" s="42"/>
      <c r="F17" s="31" t="s">
        <v>98</v>
      </c>
      <c r="G17" s="32" t="s">
        <v>99</v>
      </c>
      <c r="H17" s="32"/>
      <c r="I17" s="33" t="s">
        <v>100</v>
      </c>
      <c r="J17" s="34">
        <v>13</v>
      </c>
      <c r="K17" s="35">
        <v>1.4E-2</v>
      </c>
      <c r="L17" s="34"/>
      <c r="M17" s="34"/>
      <c r="N17" s="34">
        <v>7</v>
      </c>
      <c r="O17" s="35">
        <v>5.0000000000000001E-3</v>
      </c>
      <c r="P17" s="34">
        <v>5</v>
      </c>
      <c r="Q17" s="35">
        <v>2E-3</v>
      </c>
      <c r="R17" s="34">
        <v>7</v>
      </c>
      <c r="S17" s="35">
        <v>6.0000000000000001E-3</v>
      </c>
      <c r="T17" s="34">
        <v>16</v>
      </c>
      <c r="U17" s="35">
        <v>0.01</v>
      </c>
      <c r="V17" s="34">
        <v>32</v>
      </c>
      <c r="W17" s="35">
        <v>2.5999999999999999E-2</v>
      </c>
      <c r="X17" s="34">
        <v>12</v>
      </c>
      <c r="Y17" s="35">
        <v>7.0000000000000001E-3</v>
      </c>
      <c r="Z17" s="34">
        <v>4</v>
      </c>
      <c r="AA17" s="35">
        <v>4.0000000000000001E-3</v>
      </c>
      <c r="AB17" s="34">
        <v>15</v>
      </c>
      <c r="AC17" s="35">
        <v>1.0999999999999999E-2</v>
      </c>
      <c r="AD17" s="36"/>
    </row>
    <row r="18" spans="2:30" x14ac:dyDescent="0.15">
      <c r="B18" s="29">
        <v>13</v>
      </c>
      <c r="C18" s="41"/>
      <c r="D18" s="42"/>
      <c r="E18" s="42"/>
      <c r="F18" s="42"/>
      <c r="G18" s="32" t="s">
        <v>101</v>
      </c>
      <c r="H18" s="32"/>
      <c r="I18" s="33" t="s">
        <v>102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>
        <v>1</v>
      </c>
      <c r="U18" s="35">
        <v>0</v>
      </c>
      <c r="V18" s="34"/>
      <c r="W18" s="34"/>
      <c r="X18" s="34"/>
      <c r="Y18" s="34"/>
      <c r="Z18" s="34">
        <v>1</v>
      </c>
      <c r="AA18" s="35">
        <v>0</v>
      </c>
      <c r="AB18" s="34"/>
      <c r="AC18" s="34"/>
      <c r="AD18" s="36"/>
    </row>
    <row r="19" spans="2:30" x14ac:dyDescent="0.15">
      <c r="B19" s="29">
        <v>14</v>
      </c>
      <c r="C19" s="41"/>
      <c r="D19" s="42"/>
      <c r="E19" s="42"/>
      <c r="F19" s="42"/>
      <c r="G19" s="32" t="s">
        <v>103</v>
      </c>
      <c r="H19" s="32"/>
      <c r="I19" s="33" t="s">
        <v>104</v>
      </c>
      <c r="J19" s="34">
        <v>12</v>
      </c>
      <c r="K19" s="35">
        <v>3.0000000000000001E-3</v>
      </c>
      <c r="L19" s="34">
        <v>9</v>
      </c>
      <c r="M19" s="35">
        <v>2E-3</v>
      </c>
      <c r="N19" s="34">
        <v>11</v>
      </c>
      <c r="O19" s="35">
        <v>8.0000000000000002E-3</v>
      </c>
      <c r="P19" s="34">
        <v>8</v>
      </c>
      <c r="Q19" s="35">
        <v>2E-3</v>
      </c>
      <c r="R19" s="34">
        <v>9</v>
      </c>
      <c r="S19" s="35">
        <v>1E-3</v>
      </c>
      <c r="T19" s="34">
        <v>13</v>
      </c>
      <c r="U19" s="35">
        <v>3.0000000000000001E-3</v>
      </c>
      <c r="V19" s="34"/>
      <c r="W19" s="34"/>
      <c r="X19" s="34">
        <v>9</v>
      </c>
      <c r="Y19" s="35">
        <v>1E-3</v>
      </c>
      <c r="Z19" s="34">
        <v>18</v>
      </c>
      <c r="AA19" s="35">
        <v>1.6E-2</v>
      </c>
      <c r="AB19" s="34">
        <v>19</v>
      </c>
      <c r="AC19" s="35">
        <v>6.0000000000000001E-3</v>
      </c>
      <c r="AD19" s="36"/>
    </row>
    <row r="20" spans="2:30" x14ac:dyDescent="0.15">
      <c r="B20" s="29">
        <v>15</v>
      </c>
      <c r="C20" s="41"/>
      <c r="D20" s="42"/>
      <c r="E20" s="42"/>
      <c r="F20" s="42"/>
      <c r="G20" s="32" t="s">
        <v>105</v>
      </c>
      <c r="H20" s="32"/>
      <c r="I20" s="33" t="s">
        <v>106</v>
      </c>
      <c r="J20" s="34">
        <v>4</v>
      </c>
      <c r="K20" s="35">
        <v>2E-3</v>
      </c>
      <c r="L20" s="34">
        <v>2</v>
      </c>
      <c r="M20" s="35">
        <v>1E-3</v>
      </c>
      <c r="N20" s="34">
        <v>3</v>
      </c>
      <c r="O20" s="35">
        <v>4.0000000000000001E-3</v>
      </c>
      <c r="P20" s="34">
        <v>6</v>
      </c>
      <c r="Q20" s="35">
        <v>3.0000000000000001E-3</v>
      </c>
      <c r="R20" s="34">
        <v>2</v>
      </c>
      <c r="S20" s="35">
        <v>0</v>
      </c>
      <c r="T20" s="34">
        <v>1</v>
      </c>
      <c r="U20" s="35">
        <v>0</v>
      </c>
      <c r="V20" s="34">
        <v>9</v>
      </c>
      <c r="W20" s="35">
        <v>5.0000000000000001E-3</v>
      </c>
      <c r="X20" s="34">
        <v>6</v>
      </c>
      <c r="Y20" s="35">
        <v>2E-3</v>
      </c>
      <c r="Z20" s="34">
        <v>2</v>
      </c>
      <c r="AA20" s="35">
        <v>1E-3</v>
      </c>
      <c r="AB20" s="34">
        <v>2</v>
      </c>
      <c r="AC20" s="35">
        <v>0</v>
      </c>
      <c r="AD20" s="36"/>
    </row>
    <row r="21" spans="2:30" x14ac:dyDescent="0.15">
      <c r="B21" s="29">
        <v>16</v>
      </c>
      <c r="C21" s="41"/>
      <c r="D21" s="42"/>
      <c r="E21" s="42"/>
      <c r="F21" s="42"/>
      <c r="G21" s="32" t="s">
        <v>107</v>
      </c>
      <c r="H21" s="32"/>
      <c r="I21" s="33" t="s">
        <v>108</v>
      </c>
      <c r="J21" s="34">
        <v>4</v>
      </c>
      <c r="K21" s="35">
        <v>0.01</v>
      </c>
      <c r="L21" s="34">
        <v>1</v>
      </c>
      <c r="M21" s="35">
        <v>2E-3</v>
      </c>
      <c r="N21" s="34">
        <v>1</v>
      </c>
      <c r="O21" s="35">
        <v>2E-3</v>
      </c>
      <c r="P21" s="34">
        <v>2</v>
      </c>
      <c r="Q21" s="35">
        <v>4.0000000000000001E-3</v>
      </c>
      <c r="R21" s="34">
        <v>2</v>
      </c>
      <c r="S21" s="35">
        <v>0</v>
      </c>
      <c r="T21" s="34">
        <v>4</v>
      </c>
      <c r="U21" s="35">
        <v>7.0000000000000001E-3</v>
      </c>
      <c r="V21" s="34">
        <v>1</v>
      </c>
      <c r="W21" s="35">
        <v>3.0000000000000001E-3</v>
      </c>
      <c r="X21" s="34"/>
      <c r="Y21" s="34"/>
      <c r="Z21" s="34">
        <v>4</v>
      </c>
      <c r="AA21" s="35">
        <v>8.0000000000000002E-3</v>
      </c>
      <c r="AB21" s="34">
        <v>5</v>
      </c>
      <c r="AC21" s="35">
        <v>0.01</v>
      </c>
      <c r="AD21" s="36"/>
    </row>
    <row r="22" spans="2:30" x14ac:dyDescent="0.15">
      <c r="B22" s="29">
        <v>17</v>
      </c>
      <c r="C22" s="41"/>
      <c r="D22" s="42"/>
      <c r="E22" s="42"/>
      <c r="F22" s="42"/>
      <c r="G22" s="32" t="s">
        <v>109</v>
      </c>
      <c r="H22" s="32"/>
      <c r="I22" s="33" t="s">
        <v>110</v>
      </c>
      <c r="J22" s="34"/>
      <c r="K22" s="34"/>
      <c r="L22" s="34"/>
      <c r="M22" s="34"/>
      <c r="N22" s="34"/>
      <c r="O22" s="34"/>
      <c r="P22" s="34">
        <v>1</v>
      </c>
      <c r="Q22" s="35">
        <v>0</v>
      </c>
      <c r="R22" s="34"/>
      <c r="S22" s="34"/>
      <c r="T22" s="34"/>
      <c r="U22" s="34"/>
      <c r="V22" s="34"/>
      <c r="W22" s="34"/>
      <c r="X22" s="34"/>
      <c r="Y22" s="34"/>
      <c r="Z22" s="34">
        <v>2</v>
      </c>
      <c r="AA22" s="35">
        <v>2E-3</v>
      </c>
      <c r="AB22" s="34">
        <v>1</v>
      </c>
      <c r="AC22" s="35">
        <v>2E-3</v>
      </c>
      <c r="AD22" s="36"/>
    </row>
    <row r="23" spans="2:30" x14ac:dyDescent="0.15">
      <c r="B23" s="29">
        <v>18</v>
      </c>
      <c r="C23" s="41"/>
      <c r="D23" s="42"/>
      <c r="E23" s="42"/>
      <c r="F23" s="42"/>
      <c r="G23" s="32" t="s">
        <v>111</v>
      </c>
      <c r="H23" s="32"/>
      <c r="I23" s="33" t="s">
        <v>112</v>
      </c>
      <c r="J23" s="34">
        <v>2</v>
      </c>
      <c r="K23" s="35">
        <v>0</v>
      </c>
      <c r="L23" s="34">
        <v>2</v>
      </c>
      <c r="M23" s="35">
        <v>1E-3</v>
      </c>
      <c r="N23" s="34">
        <v>3</v>
      </c>
      <c r="O23" s="35">
        <v>1E-3</v>
      </c>
      <c r="P23" s="34">
        <v>7</v>
      </c>
      <c r="Q23" s="35">
        <v>2E-3</v>
      </c>
      <c r="R23" s="34"/>
      <c r="S23" s="34"/>
      <c r="T23" s="34">
        <v>2</v>
      </c>
      <c r="U23" s="35">
        <v>0</v>
      </c>
      <c r="V23" s="34">
        <v>9</v>
      </c>
      <c r="W23" s="35">
        <v>1E-3</v>
      </c>
      <c r="X23" s="34">
        <v>11</v>
      </c>
      <c r="Y23" s="35">
        <v>1E-3</v>
      </c>
      <c r="Z23" s="34">
        <v>1</v>
      </c>
      <c r="AA23" s="35">
        <v>0</v>
      </c>
      <c r="AB23" s="34">
        <v>1</v>
      </c>
      <c r="AC23" s="35">
        <v>0</v>
      </c>
      <c r="AD23" s="36"/>
    </row>
    <row r="24" spans="2:30" x14ac:dyDescent="0.15">
      <c r="B24" s="29">
        <v>19</v>
      </c>
      <c r="C24" s="41"/>
      <c r="D24" s="42"/>
      <c r="E24" s="42"/>
      <c r="F24" s="42"/>
      <c r="G24" s="32" t="s">
        <v>113</v>
      </c>
      <c r="H24" s="32"/>
      <c r="I24" s="33" t="s">
        <v>114</v>
      </c>
      <c r="J24" s="34">
        <v>4</v>
      </c>
      <c r="K24" s="35">
        <v>1E-3</v>
      </c>
      <c r="L24" s="34"/>
      <c r="M24" s="34"/>
      <c r="N24" s="34">
        <v>2</v>
      </c>
      <c r="O24" s="35">
        <v>2E-3</v>
      </c>
      <c r="P24" s="34">
        <v>4</v>
      </c>
      <c r="Q24" s="35">
        <v>0</v>
      </c>
      <c r="R24" s="34">
        <v>1</v>
      </c>
      <c r="S24" s="35">
        <v>0</v>
      </c>
      <c r="T24" s="34">
        <v>1</v>
      </c>
      <c r="U24" s="35">
        <v>1E-3</v>
      </c>
      <c r="V24" s="34">
        <v>9</v>
      </c>
      <c r="W24" s="35">
        <v>2E-3</v>
      </c>
      <c r="X24" s="34">
        <v>12</v>
      </c>
      <c r="Y24" s="35">
        <v>3.0000000000000001E-3</v>
      </c>
      <c r="Z24" s="34">
        <v>4</v>
      </c>
      <c r="AA24" s="35">
        <v>2E-3</v>
      </c>
      <c r="AB24" s="34"/>
      <c r="AC24" s="34"/>
      <c r="AD24" s="36"/>
    </row>
    <row r="25" spans="2:30" x14ac:dyDescent="0.15">
      <c r="B25" s="29"/>
      <c r="C25" s="41"/>
      <c r="D25" s="42"/>
      <c r="E25" s="42"/>
      <c r="F25" s="42"/>
      <c r="G25" s="32" t="s">
        <v>115</v>
      </c>
      <c r="H25" s="32"/>
      <c r="I25" s="32" t="s">
        <v>116</v>
      </c>
      <c r="J25" s="34"/>
      <c r="K25" s="34"/>
      <c r="L25" s="34"/>
      <c r="M25" s="34"/>
      <c r="N25" s="34"/>
      <c r="O25" s="34"/>
      <c r="P25" s="34">
        <v>2</v>
      </c>
      <c r="Q25" s="35">
        <v>0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6">
        <v>3</v>
      </c>
    </row>
    <row r="26" spans="2:30" x14ac:dyDescent="0.15">
      <c r="B26" s="29">
        <v>20</v>
      </c>
      <c r="C26" s="41"/>
      <c r="D26" s="42"/>
      <c r="E26" s="42"/>
      <c r="F26" s="31" t="s">
        <v>117</v>
      </c>
      <c r="G26" s="32" t="s">
        <v>117</v>
      </c>
      <c r="H26" s="32"/>
      <c r="I26" s="33" t="s">
        <v>118</v>
      </c>
      <c r="J26" s="34"/>
      <c r="K26" s="34"/>
      <c r="L26" s="34"/>
      <c r="M26" s="34"/>
      <c r="N26" s="34"/>
      <c r="O26" s="34"/>
      <c r="P26" s="34">
        <v>1</v>
      </c>
      <c r="Q26" s="35">
        <v>2E-3</v>
      </c>
      <c r="R26" s="34">
        <v>1</v>
      </c>
      <c r="S26" s="35">
        <v>6.2E-2</v>
      </c>
      <c r="T26" s="34"/>
      <c r="U26" s="34"/>
      <c r="V26" s="34"/>
      <c r="W26" s="34"/>
      <c r="X26" s="34">
        <v>1</v>
      </c>
      <c r="Y26" s="35">
        <v>5.0000000000000001E-3</v>
      </c>
      <c r="Z26" s="34"/>
      <c r="AA26" s="34"/>
      <c r="AB26" s="34"/>
      <c r="AC26" s="34"/>
      <c r="AD26" s="36"/>
    </row>
    <row r="27" spans="2:30" x14ac:dyDescent="0.15">
      <c r="B27" s="29">
        <v>21</v>
      </c>
      <c r="C27" s="41"/>
      <c r="D27" s="42"/>
      <c r="E27" s="42"/>
      <c r="F27" s="31" t="s">
        <v>119</v>
      </c>
      <c r="G27" s="32" t="s">
        <v>120</v>
      </c>
      <c r="H27" s="32"/>
      <c r="I27" s="33" t="s">
        <v>121</v>
      </c>
      <c r="J27" s="34">
        <v>5</v>
      </c>
      <c r="K27" s="35">
        <v>0</v>
      </c>
      <c r="L27" s="34"/>
      <c r="M27" s="34"/>
      <c r="N27" s="34">
        <v>1</v>
      </c>
      <c r="O27" s="35">
        <v>0</v>
      </c>
      <c r="P27" s="34"/>
      <c r="Q27" s="34"/>
      <c r="R27" s="34">
        <v>3</v>
      </c>
      <c r="S27" s="35">
        <v>0</v>
      </c>
      <c r="T27" s="34">
        <v>1</v>
      </c>
      <c r="U27" s="35">
        <v>0</v>
      </c>
      <c r="V27" s="34"/>
      <c r="W27" s="34"/>
      <c r="X27" s="34">
        <v>2</v>
      </c>
      <c r="Y27" s="35">
        <v>0</v>
      </c>
      <c r="Z27" s="34">
        <v>1</v>
      </c>
      <c r="AA27" s="35">
        <v>0</v>
      </c>
      <c r="AB27" s="34"/>
      <c r="AC27" s="34"/>
      <c r="AD27" s="36">
        <v>2</v>
      </c>
    </row>
    <row r="28" spans="2:30" x14ac:dyDescent="0.15">
      <c r="B28" s="29">
        <v>22</v>
      </c>
      <c r="C28" s="41"/>
      <c r="D28" s="42"/>
      <c r="E28" s="42"/>
      <c r="F28" s="42"/>
      <c r="G28" s="32" t="s">
        <v>122</v>
      </c>
      <c r="H28" s="32"/>
      <c r="I28" s="33" t="s">
        <v>123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1</v>
      </c>
      <c r="AC28" s="35">
        <v>2E-3</v>
      </c>
      <c r="AD28" s="36"/>
    </row>
    <row r="29" spans="2:30" x14ac:dyDescent="0.15">
      <c r="B29" s="29"/>
      <c r="C29" s="41"/>
      <c r="D29" s="42"/>
      <c r="E29" s="42"/>
      <c r="F29" s="42"/>
      <c r="G29" s="32" t="s">
        <v>124</v>
      </c>
      <c r="H29" s="32"/>
      <c r="I29" s="33" t="s">
        <v>125</v>
      </c>
      <c r="J29" s="34">
        <v>1</v>
      </c>
      <c r="K29" s="35">
        <v>0</v>
      </c>
      <c r="L29" s="34">
        <v>1</v>
      </c>
      <c r="M29" s="35">
        <v>0</v>
      </c>
      <c r="N29" s="34">
        <v>1</v>
      </c>
      <c r="O29" s="35">
        <v>0</v>
      </c>
      <c r="P29" s="34">
        <v>2</v>
      </c>
      <c r="Q29" s="35">
        <v>0</v>
      </c>
      <c r="R29" s="34"/>
      <c r="S29" s="34"/>
      <c r="T29" s="34"/>
      <c r="U29" s="34"/>
      <c r="V29" s="34">
        <v>1</v>
      </c>
      <c r="W29" s="35">
        <v>0</v>
      </c>
      <c r="X29" s="34">
        <v>1</v>
      </c>
      <c r="Y29" s="35">
        <v>0</v>
      </c>
      <c r="Z29" s="34"/>
      <c r="AA29" s="34"/>
      <c r="AB29" s="34"/>
      <c r="AC29" s="34"/>
      <c r="AD29" s="36">
        <v>3</v>
      </c>
    </row>
    <row r="30" spans="2:30" x14ac:dyDescent="0.15">
      <c r="B30" s="29">
        <v>23</v>
      </c>
      <c r="C30" s="41"/>
      <c r="D30" s="42"/>
      <c r="E30" s="42"/>
      <c r="F30" s="42"/>
      <c r="G30" s="32" t="s">
        <v>126</v>
      </c>
      <c r="H30" s="32"/>
      <c r="I30" s="33" t="s">
        <v>127</v>
      </c>
      <c r="J30" s="34">
        <v>2</v>
      </c>
      <c r="K30" s="35">
        <v>1E-3</v>
      </c>
      <c r="L30" s="34"/>
      <c r="M30" s="34"/>
      <c r="N30" s="34"/>
      <c r="O30" s="34"/>
      <c r="P30" s="34"/>
      <c r="Q30" s="34"/>
      <c r="R30" s="34">
        <v>1</v>
      </c>
      <c r="S30" s="35">
        <v>2E-3</v>
      </c>
      <c r="T30" s="34">
        <v>1</v>
      </c>
      <c r="U30" s="35">
        <v>1E-3</v>
      </c>
      <c r="V30" s="34"/>
      <c r="W30" s="34"/>
      <c r="X30" s="34"/>
      <c r="Y30" s="34"/>
      <c r="Z30" s="34">
        <v>9</v>
      </c>
      <c r="AA30" s="35">
        <v>4.9000000000000002E-2</v>
      </c>
      <c r="AB30" s="34">
        <v>1</v>
      </c>
      <c r="AC30" s="35">
        <v>1E-3</v>
      </c>
      <c r="AD30" s="36"/>
    </row>
    <row r="31" spans="2:30" x14ac:dyDescent="0.15">
      <c r="B31" s="29">
        <v>24</v>
      </c>
      <c r="C31" s="41"/>
      <c r="D31" s="42"/>
      <c r="E31" s="42"/>
      <c r="F31" s="42"/>
      <c r="G31" s="32" t="s">
        <v>128</v>
      </c>
      <c r="H31" s="32"/>
      <c r="I31" s="33" t="s">
        <v>129</v>
      </c>
      <c r="J31" s="34">
        <v>53</v>
      </c>
      <c r="K31" s="35">
        <v>2.4E-2</v>
      </c>
      <c r="L31" s="34">
        <v>43</v>
      </c>
      <c r="M31" s="35">
        <v>8.0000000000000002E-3</v>
      </c>
      <c r="N31" s="34">
        <v>68</v>
      </c>
      <c r="O31" s="35">
        <v>1.2999999999999999E-2</v>
      </c>
      <c r="P31" s="34">
        <v>43</v>
      </c>
      <c r="Q31" s="35">
        <v>3.9E-2</v>
      </c>
      <c r="R31" s="34">
        <v>89</v>
      </c>
      <c r="S31" s="35">
        <v>2.9000000000000001E-2</v>
      </c>
      <c r="T31" s="34">
        <v>60</v>
      </c>
      <c r="U31" s="35">
        <v>8.0000000000000002E-3</v>
      </c>
      <c r="V31" s="34">
        <v>99</v>
      </c>
      <c r="W31" s="35">
        <v>1.2E-2</v>
      </c>
      <c r="X31" s="34">
        <v>110</v>
      </c>
      <c r="Y31" s="35">
        <v>4.2999999999999997E-2</v>
      </c>
      <c r="Z31" s="34">
        <v>59</v>
      </c>
      <c r="AA31" s="35">
        <v>1.6E-2</v>
      </c>
      <c r="AB31" s="34">
        <v>73</v>
      </c>
      <c r="AC31" s="35">
        <v>4.2999999999999997E-2</v>
      </c>
      <c r="AD31" s="36"/>
    </row>
    <row r="32" spans="2:30" x14ac:dyDescent="0.15">
      <c r="B32" s="29"/>
      <c r="C32" s="41"/>
      <c r="D32" s="42"/>
      <c r="E32" s="42"/>
      <c r="F32" s="42"/>
      <c r="G32" s="32" t="s">
        <v>130</v>
      </c>
      <c r="H32" s="32"/>
      <c r="I32" s="33" t="s">
        <v>131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>
        <v>2</v>
      </c>
      <c r="AA32" s="35">
        <v>0</v>
      </c>
      <c r="AB32" s="34">
        <v>4</v>
      </c>
      <c r="AC32" s="35">
        <v>0</v>
      </c>
      <c r="AD32" s="36">
        <v>3</v>
      </c>
    </row>
    <row r="33" spans="2:30" x14ac:dyDescent="0.15">
      <c r="B33" s="29">
        <v>25</v>
      </c>
      <c r="C33" s="41"/>
      <c r="D33" s="42"/>
      <c r="E33" s="42"/>
      <c r="F33" s="42"/>
      <c r="G33" s="32" t="s">
        <v>132</v>
      </c>
      <c r="H33" s="32"/>
      <c r="I33" s="33" t="s">
        <v>133</v>
      </c>
      <c r="J33" s="34">
        <v>12</v>
      </c>
      <c r="K33" s="35">
        <v>6.0000000000000001E-3</v>
      </c>
      <c r="L33" s="34">
        <v>13</v>
      </c>
      <c r="M33" s="35">
        <v>3.0000000000000001E-3</v>
      </c>
      <c r="N33" s="34">
        <v>7</v>
      </c>
      <c r="O33" s="35">
        <v>1E-3</v>
      </c>
      <c r="P33" s="34">
        <v>3</v>
      </c>
      <c r="Q33" s="35">
        <v>0</v>
      </c>
      <c r="R33" s="34">
        <v>1</v>
      </c>
      <c r="S33" s="35">
        <v>1E-3</v>
      </c>
      <c r="T33" s="34">
        <v>5</v>
      </c>
      <c r="U33" s="35">
        <v>0</v>
      </c>
      <c r="V33" s="34">
        <v>2</v>
      </c>
      <c r="W33" s="35">
        <v>0</v>
      </c>
      <c r="X33" s="34"/>
      <c r="Y33" s="34"/>
      <c r="Z33" s="34">
        <v>10</v>
      </c>
      <c r="AA33" s="35">
        <v>1.4999999999999999E-2</v>
      </c>
      <c r="AB33" s="34">
        <v>5</v>
      </c>
      <c r="AC33" s="35">
        <v>7.0000000000000001E-3</v>
      </c>
      <c r="AD33" s="36">
        <v>3</v>
      </c>
    </row>
    <row r="34" spans="2:30" x14ac:dyDescent="0.15">
      <c r="B34" s="29">
        <v>26</v>
      </c>
      <c r="C34" s="41"/>
      <c r="D34" s="42"/>
      <c r="E34" s="31" t="s">
        <v>134</v>
      </c>
      <c r="F34" s="31" t="s">
        <v>135</v>
      </c>
      <c r="G34" s="32" t="s">
        <v>136</v>
      </c>
      <c r="H34" s="32"/>
      <c r="I34" s="33" t="s">
        <v>137</v>
      </c>
      <c r="J34" s="34"/>
      <c r="K34" s="34"/>
      <c r="L34" s="34"/>
      <c r="M34" s="34"/>
      <c r="N34" s="34">
        <v>1</v>
      </c>
      <c r="O34" s="35">
        <v>3.2000000000000001E-2</v>
      </c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6"/>
    </row>
    <row r="35" spans="2:30" x14ac:dyDescent="0.15">
      <c r="B35" s="29"/>
      <c r="C35" s="41"/>
      <c r="D35" s="42"/>
      <c r="E35" s="42"/>
      <c r="F35" s="42"/>
      <c r="G35" s="32" t="s">
        <v>138</v>
      </c>
      <c r="H35" s="32"/>
      <c r="I35" s="32" t="s">
        <v>139</v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>
        <v>1</v>
      </c>
      <c r="Y35" s="35">
        <v>0</v>
      </c>
      <c r="Z35" s="34"/>
      <c r="AA35" s="34"/>
      <c r="AB35" s="34"/>
      <c r="AC35" s="34"/>
      <c r="AD35" s="36">
        <v>3</v>
      </c>
    </row>
    <row r="36" spans="2:30" x14ac:dyDescent="0.15">
      <c r="B36" s="29">
        <v>27</v>
      </c>
      <c r="C36" s="41"/>
      <c r="D36" s="42"/>
      <c r="E36" s="31" t="s">
        <v>140</v>
      </c>
      <c r="F36" s="31" t="s">
        <v>141</v>
      </c>
      <c r="G36" s="32" t="s">
        <v>142</v>
      </c>
      <c r="H36" s="32"/>
      <c r="I36" s="32" t="s">
        <v>143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>
        <v>1</v>
      </c>
      <c r="U36" s="35">
        <v>1E-3</v>
      </c>
      <c r="V36" s="34"/>
      <c r="W36" s="34"/>
      <c r="X36" s="34">
        <v>2</v>
      </c>
      <c r="Y36" s="35">
        <v>4.0000000000000001E-3</v>
      </c>
      <c r="Z36" s="34"/>
      <c r="AA36" s="34"/>
      <c r="AB36" s="34"/>
      <c r="AC36" s="34"/>
      <c r="AD36" s="36">
        <v>2</v>
      </c>
    </row>
    <row r="37" spans="2:30" x14ac:dyDescent="0.15">
      <c r="B37" s="29">
        <v>28</v>
      </c>
      <c r="C37" s="41"/>
      <c r="D37" s="42"/>
      <c r="E37" s="42"/>
      <c r="F37" s="31" t="s">
        <v>144</v>
      </c>
      <c r="G37" s="32" t="s">
        <v>145</v>
      </c>
      <c r="H37" s="32"/>
      <c r="I37" s="33" t="s">
        <v>146</v>
      </c>
      <c r="J37" s="34"/>
      <c r="K37" s="34"/>
      <c r="L37" s="34">
        <v>2</v>
      </c>
      <c r="M37" s="35">
        <v>0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6">
        <v>2</v>
      </c>
    </row>
    <row r="38" spans="2:30" x14ac:dyDescent="0.15">
      <c r="B38" s="29">
        <v>29</v>
      </c>
      <c r="C38" s="41"/>
      <c r="D38" s="42"/>
      <c r="E38" s="42"/>
      <c r="F38" s="31" t="s">
        <v>147</v>
      </c>
      <c r="G38" s="32" t="s">
        <v>148</v>
      </c>
      <c r="H38" s="32"/>
      <c r="I38" s="32" t="s">
        <v>149</v>
      </c>
      <c r="J38" s="34">
        <v>1</v>
      </c>
      <c r="K38" s="35">
        <v>1E-3</v>
      </c>
      <c r="L38" s="34"/>
      <c r="M38" s="34"/>
      <c r="N38" s="34">
        <v>1</v>
      </c>
      <c r="O38" s="35">
        <v>1E-3</v>
      </c>
      <c r="P38" s="34">
        <v>1</v>
      </c>
      <c r="Q38" s="35">
        <v>1E-3</v>
      </c>
      <c r="R38" s="34">
        <v>1</v>
      </c>
      <c r="S38" s="35">
        <v>1E-3</v>
      </c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6">
        <v>2</v>
      </c>
    </row>
    <row r="39" spans="2:30" x14ac:dyDescent="0.15">
      <c r="B39" s="29">
        <v>30</v>
      </c>
      <c r="C39" s="41"/>
      <c r="D39" s="42"/>
      <c r="E39" s="42"/>
      <c r="F39" s="31" t="s">
        <v>150</v>
      </c>
      <c r="G39" s="32" t="s">
        <v>151</v>
      </c>
      <c r="H39" s="32"/>
      <c r="I39" s="33" t="s">
        <v>152</v>
      </c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>
        <v>1</v>
      </c>
      <c r="Y39" s="35">
        <v>3.0000000000000001E-3</v>
      </c>
      <c r="Z39" s="34"/>
      <c r="AA39" s="34"/>
      <c r="AB39" s="34"/>
      <c r="AC39" s="34"/>
      <c r="AD39" s="36">
        <v>2</v>
      </c>
    </row>
    <row r="40" spans="2:30" x14ac:dyDescent="0.15">
      <c r="B40" s="29">
        <v>31</v>
      </c>
      <c r="C40" s="41"/>
      <c r="D40" s="42"/>
      <c r="E40" s="42"/>
      <c r="F40" s="42"/>
      <c r="G40" s="32" t="s">
        <v>153</v>
      </c>
      <c r="H40" s="32"/>
      <c r="I40" s="33" t="s">
        <v>154</v>
      </c>
      <c r="J40" s="34">
        <v>3</v>
      </c>
      <c r="K40" s="35">
        <v>5.5E-2</v>
      </c>
      <c r="L40" s="34">
        <v>2</v>
      </c>
      <c r="M40" s="35">
        <v>3.7999999999999999E-2</v>
      </c>
      <c r="N40" s="34">
        <v>2</v>
      </c>
      <c r="O40" s="35">
        <v>0.04</v>
      </c>
      <c r="P40" s="34">
        <v>4</v>
      </c>
      <c r="Q40" s="35">
        <v>6.3E-2</v>
      </c>
      <c r="R40" s="34">
        <v>1</v>
      </c>
      <c r="S40" s="35">
        <v>1.0999999999999999E-2</v>
      </c>
      <c r="T40" s="34">
        <v>8</v>
      </c>
      <c r="U40" s="35">
        <v>0.221</v>
      </c>
      <c r="V40" s="34">
        <v>2</v>
      </c>
      <c r="W40" s="35">
        <v>4.8000000000000001E-2</v>
      </c>
      <c r="X40" s="34">
        <v>2</v>
      </c>
      <c r="Y40" s="35">
        <v>5.2999999999999999E-2</v>
      </c>
      <c r="Z40" s="34">
        <v>2</v>
      </c>
      <c r="AA40" s="35">
        <v>5.1999999999999998E-2</v>
      </c>
      <c r="AB40" s="34">
        <v>2</v>
      </c>
      <c r="AC40" s="35">
        <v>3.1E-2</v>
      </c>
      <c r="AD40" s="36"/>
    </row>
    <row r="41" spans="2:30" x14ac:dyDescent="0.15">
      <c r="B41" s="29"/>
      <c r="C41" s="41"/>
      <c r="D41" s="42"/>
      <c r="E41" s="42"/>
      <c r="F41" s="42"/>
      <c r="G41" s="32" t="s">
        <v>155</v>
      </c>
      <c r="H41" s="32"/>
      <c r="I41" s="33" t="s">
        <v>156</v>
      </c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>
        <v>1</v>
      </c>
      <c r="Y41" s="35">
        <v>0</v>
      </c>
      <c r="Z41" s="34"/>
      <c r="AA41" s="34"/>
      <c r="AB41" s="34"/>
      <c r="AC41" s="34"/>
      <c r="AD41" s="36">
        <v>3</v>
      </c>
    </row>
    <row r="42" spans="2:30" x14ac:dyDescent="0.15">
      <c r="B42" s="29">
        <v>32</v>
      </c>
      <c r="C42" s="41"/>
      <c r="D42" s="42"/>
      <c r="E42" s="42"/>
      <c r="F42" s="31" t="s">
        <v>157</v>
      </c>
      <c r="G42" s="32" t="s">
        <v>158</v>
      </c>
      <c r="H42" s="32"/>
      <c r="I42" s="33" t="s">
        <v>159</v>
      </c>
      <c r="J42" s="34"/>
      <c r="K42" s="34"/>
      <c r="L42" s="34"/>
      <c r="M42" s="34"/>
      <c r="N42" s="34"/>
      <c r="O42" s="34"/>
      <c r="P42" s="34"/>
      <c r="Q42" s="34"/>
      <c r="R42" s="34">
        <v>1</v>
      </c>
      <c r="S42" s="35">
        <v>1E-3</v>
      </c>
      <c r="T42" s="34"/>
      <c r="U42" s="34"/>
      <c r="V42" s="34">
        <v>3</v>
      </c>
      <c r="W42" s="35">
        <v>4.0000000000000001E-3</v>
      </c>
      <c r="X42" s="34"/>
      <c r="Y42" s="34"/>
      <c r="Z42" s="34">
        <v>1</v>
      </c>
      <c r="AA42" s="35">
        <v>3.0000000000000001E-3</v>
      </c>
      <c r="AB42" s="34"/>
      <c r="AC42" s="34"/>
      <c r="AD42" s="36">
        <v>2</v>
      </c>
    </row>
    <row r="43" spans="2:30" x14ac:dyDescent="0.15">
      <c r="B43" s="29"/>
      <c r="C43" s="41"/>
      <c r="D43" s="42"/>
      <c r="E43" s="42"/>
      <c r="F43" s="42"/>
      <c r="G43" s="32" t="s">
        <v>160</v>
      </c>
      <c r="H43" s="32"/>
      <c r="I43" s="32" t="s">
        <v>161</v>
      </c>
      <c r="J43" s="34">
        <v>12</v>
      </c>
      <c r="K43" s="35">
        <v>6.0000000000000001E-3</v>
      </c>
      <c r="L43" s="34">
        <v>2</v>
      </c>
      <c r="M43" s="35">
        <v>1E-3</v>
      </c>
      <c r="N43" s="34">
        <v>7</v>
      </c>
      <c r="O43" s="35">
        <v>3.0000000000000001E-3</v>
      </c>
      <c r="P43" s="34">
        <v>4</v>
      </c>
      <c r="Q43" s="35">
        <v>2E-3</v>
      </c>
      <c r="R43" s="34">
        <v>9</v>
      </c>
      <c r="S43" s="35">
        <v>4.0000000000000001E-3</v>
      </c>
      <c r="T43" s="34">
        <v>4</v>
      </c>
      <c r="U43" s="35">
        <v>4.0000000000000001E-3</v>
      </c>
      <c r="V43" s="34">
        <v>7</v>
      </c>
      <c r="W43" s="35">
        <v>2E-3</v>
      </c>
      <c r="X43" s="34">
        <v>7</v>
      </c>
      <c r="Y43" s="35">
        <v>4.0000000000000001E-3</v>
      </c>
      <c r="Z43" s="34">
        <v>1</v>
      </c>
      <c r="AA43" s="35">
        <v>0</v>
      </c>
      <c r="AB43" s="34">
        <v>5</v>
      </c>
      <c r="AC43" s="35">
        <v>3.0000000000000001E-3</v>
      </c>
      <c r="AD43" s="36">
        <v>3</v>
      </c>
    </row>
    <row r="44" spans="2:30" x14ac:dyDescent="0.15">
      <c r="B44" s="29">
        <v>33</v>
      </c>
      <c r="C44" s="41"/>
      <c r="D44" s="42"/>
      <c r="E44" s="31" t="s">
        <v>162</v>
      </c>
      <c r="F44" s="31" t="s">
        <v>162</v>
      </c>
      <c r="G44" s="32" t="s">
        <v>162</v>
      </c>
      <c r="H44" s="32"/>
      <c r="I44" s="33" t="s">
        <v>163</v>
      </c>
      <c r="J44" s="34"/>
      <c r="K44" s="34"/>
      <c r="L44" s="34"/>
      <c r="M44" s="34"/>
      <c r="N44" s="34"/>
      <c r="O44" s="34"/>
      <c r="P44" s="34">
        <v>4</v>
      </c>
      <c r="Q44" s="35">
        <v>1.4770000000000001</v>
      </c>
      <c r="R44" s="34">
        <v>1</v>
      </c>
      <c r="S44" s="35">
        <v>4.1000000000000002E-2</v>
      </c>
      <c r="T44" s="34"/>
      <c r="U44" s="34"/>
      <c r="V44" s="34">
        <v>3</v>
      </c>
      <c r="W44" s="35">
        <v>0.75</v>
      </c>
      <c r="X44" s="34">
        <v>1</v>
      </c>
      <c r="Y44" s="35">
        <v>0.54100000000000004</v>
      </c>
      <c r="Z44" s="34">
        <v>2</v>
      </c>
      <c r="AA44" s="35">
        <v>8.4000000000000005E-2</v>
      </c>
      <c r="AB44" s="34">
        <v>5</v>
      </c>
      <c r="AC44" s="35">
        <v>1.7549999999999999</v>
      </c>
      <c r="AD44" s="36"/>
    </row>
    <row r="45" spans="2:30" x14ac:dyDescent="0.15">
      <c r="B45" s="29">
        <v>34</v>
      </c>
      <c r="C45" s="41"/>
      <c r="D45" s="42"/>
      <c r="E45" s="31" t="s">
        <v>164</v>
      </c>
      <c r="F45" s="31" t="s">
        <v>165</v>
      </c>
      <c r="G45" s="32" t="s">
        <v>166</v>
      </c>
      <c r="H45" s="32"/>
      <c r="I45" s="33" t="s">
        <v>167</v>
      </c>
      <c r="J45" s="34">
        <v>21</v>
      </c>
      <c r="K45" s="35">
        <v>3.5000000000000003E-2</v>
      </c>
      <c r="L45" s="34">
        <v>60</v>
      </c>
      <c r="M45" s="35">
        <v>0.114</v>
      </c>
      <c r="N45" s="34">
        <v>22</v>
      </c>
      <c r="O45" s="35">
        <v>0.03</v>
      </c>
      <c r="P45" s="34">
        <v>60</v>
      </c>
      <c r="Q45" s="35">
        <v>0.154</v>
      </c>
      <c r="R45" s="34">
        <v>55</v>
      </c>
      <c r="S45" s="35">
        <v>6.9000000000000006E-2</v>
      </c>
      <c r="T45" s="34">
        <v>124</v>
      </c>
      <c r="U45" s="35">
        <v>0.17399999999999999</v>
      </c>
      <c r="V45" s="34">
        <v>157</v>
      </c>
      <c r="W45" s="35">
        <v>0.27300000000000002</v>
      </c>
      <c r="X45" s="34">
        <v>41</v>
      </c>
      <c r="Y45" s="35">
        <v>3.5999999999999997E-2</v>
      </c>
      <c r="Z45" s="34">
        <v>145</v>
      </c>
      <c r="AA45" s="35">
        <v>0.33700000000000002</v>
      </c>
      <c r="AB45" s="34">
        <v>56</v>
      </c>
      <c r="AC45" s="35">
        <v>0.104</v>
      </c>
      <c r="AD45" s="36">
        <v>3</v>
      </c>
    </row>
    <row r="46" spans="2:30" x14ac:dyDescent="0.15">
      <c r="B46" s="29">
        <v>35</v>
      </c>
      <c r="C46" s="41"/>
      <c r="D46" s="42"/>
      <c r="E46" s="42"/>
      <c r="F46" s="42"/>
      <c r="G46" s="32" t="s">
        <v>168</v>
      </c>
      <c r="H46" s="32"/>
      <c r="I46" s="33" t="s">
        <v>169</v>
      </c>
      <c r="J46" s="34">
        <v>66</v>
      </c>
      <c r="K46" s="35">
        <v>0.157</v>
      </c>
      <c r="L46" s="34">
        <v>58</v>
      </c>
      <c r="M46" s="35">
        <v>5.5E-2</v>
      </c>
      <c r="N46" s="34">
        <v>28</v>
      </c>
      <c r="O46" s="35">
        <v>1.2E-2</v>
      </c>
      <c r="P46" s="34">
        <v>88</v>
      </c>
      <c r="Q46" s="35">
        <v>0.13800000000000001</v>
      </c>
      <c r="R46" s="34">
        <v>97</v>
      </c>
      <c r="S46" s="35">
        <v>0.113</v>
      </c>
      <c r="T46" s="34">
        <v>103</v>
      </c>
      <c r="U46" s="35">
        <v>0.314</v>
      </c>
      <c r="V46" s="34">
        <v>63</v>
      </c>
      <c r="W46" s="35">
        <v>0.123</v>
      </c>
      <c r="X46" s="34">
        <v>18</v>
      </c>
      <c r="Y46" s="35">
        <v>1.7999999999999999E-2</v>
      </c>
      <c r="Z46" s="34">
        <v>110</v>
      </c>
      <c r="AA46" s="35">
        <v>0.442</v>
      </c>
      <c r="AB46" s="34">
        <v>35</v>
      </c>
      <c r="AC46" s="35">
        <v>0.157</v>
      </c>
      <c r="AD46" s="36"/>
    </row>
    <row r="47" spans="2:30" x14ac:dyDescent="0.15">
      <c r="B47" s="29">
        <v>36</v>
      </c>
      <c r="C47" s="41"/>
      <c r="D47" s="42"/>
      <c r="E47" s="42"/>
      <c r="F47" s="42"/>
      <c r="G47" s="32" t="s">
        <v>170</v>
      </c>
      <c r="H47" s="32"/>
      <c r="I47" s="33" t="s">
        <v>171</v>
      </c>
      <c r="J47" s="34">
        <v>10</v>
      </c>
      <c r="K47" s="35">
        <v>1.4999999999999999E-2</v>
      </c>
      <c r="L47" s="34">
        <v>11</v>
      </c>
      <c r="M47" s="35">
        <v>2.5999999999999999E-2</v>
      </c>
      <c r="N47" s="34">
        <v>5</v>
      </c>
      <c r="O47" s="35">
        <v>8.0000000000000002E-3</v>
      </c>
      <c r="P47" s="34">
        <v>9</v>
      </c>
      <c r="Q47" s="35">
        <v>2.1000000000000001E-2</v>
      </c>
      <c r="R47" s="34">
        <v>8</v>
      </c>
      <c r="S47" s="35">
        <v>1.7000000000000001E-2</v>
      </c>
      <c r="T47" s="34">
        <v>15</v>
      </c>
      <c r="U47" s="35">
        <v>3.5000000000000003E-2</v>
      </c>
      <c r="V47" s="34">
        <v>11</v>
      </c>
      <c r="W47" s="35">
        <v>2.5000000000000001E-2</v>
      </c>
      <c r="X47" s="34"/>
      <c r="Y47" s="34"/>
      <c r="Z47" s="34">
        <v>7</v>
      </c>
      <c r="AA47" s="35">
        <v>2.1999999999999999E-2</v>
      </c>
      <c r="AB47" s="34">
        <v>9</v>
      </c>
      <c r="AC47" s="35">
        <v>3.9E-2</v>
      </c>
      <c r="AD47" s="36"/>
    </row>
    <row r="48" spans="2:30" x14ac:dyDescent="0.15">
      <c r="B48" s="29"/>
      <c r="C48" s="41"/>
      <c r="D48" s="42"/>
      <c r="E48" s="42"/>
      <c r="F48" s="42"/>
      <c r="G48" s="32" t="s">
        <v>32</v>
      </c>
      <c r="H48" s="32"/>
      <c r="I48" s="32" t="s">
        <v>172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>
        <v>12</v>
      </c>
      <c r="AC48" s="35">
        <v>1.2999999999999999E-2</v>
      </c>
      <c r="AD48" s="36">
        <v>3</v>
      </c>
    </row>
    <row r="49" spans="2:30" x14ac:dyDescent="0.15">
      <c r="B49" s="29">
        <v>37</v>
      </c>
      <c r="C49" s="41"/>
      <c r="D49" s="42"/>
      <c r="E49" s="42"/>
      <c r="F49" s="31" t="s">
        <v>173</v>
      </c>
      <c r="G49" s="32" t="s">
        <v>174</v>
      </c>
      <c r="H49" s="32"/>
      <c r="I49" s="33" t="s">
        <v>175</v>
      </c>
      <c r="J49" s="34"/>
      <c r="K49" s="34"/>
      <c r="L49" s="34"/>
      <c r="M49" s="34"/>
      <c r="N49" s="34"/>
      <c r="O49" s="34"/>
      <c r="P49" s="34">
        <v>1</v>
      </c>
      <c r="Q49" s="35">
        <v>0</v>
      </c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6">
        <v>2</v>
      </c>
    </row>
    <row r="50" spans="2:30" x14ac:dyDescent="0.15">
      <c r="B50" s="29">
        <v>38</v>
      </c>
      <c r="C50" s="41"/>
      <c r="D50" s="42"/>
      <c r="E50" s="42"/>
      <c r="F50" s="31" t="s">
        <v>176</v>
      </c>
      <c r="G50" s="32" t="s">
        <v>176</v>
      </c>
      <c r="H50" s="32"/>
      <c r="I50" s="33" t="s">
        <v>177</v>
      </c>
      <c r="J50" s="34">
        <v>1</v>
      </c>
      <c r="K50" s="35">
        <v>0.26400000000000001</v>
      </c>
      <c r="L50" s="34"/>
      <c r="M50" s="34"/>
      <c r="N50" s="34"/>
      <c r="O50" s="34"/>
      <c r="P50" s="34">
        <v>1</v>
      </c>
      <c r="Q50" s="35">
        <v>3.0000000000000001E-3</v>
      </c>
      <c r="R50" s="34"/>
      <c r="S50" s="34"/>
      <c r="T50" s="34">
        <v>6</v>
      </c>
      <c r="U50" s="35">
        <v>0.72799999999999998</v>
      </c>
      <c r="V50" s="34"/>
      <c r="W50" s="34"/>
      <c r="X50" s="34">
        <v>1</v>
      </c>
      <c r="Y50" s="35">
        <v>1.0999999999999999E-2</v>
      </c>
      <c r="Z50" s="34">
        <v>1</v>
      </c>
      <c r="AA50" s="35">
        <v>0.32500000000000001</v>
      </c>
      <c r="AB50" s="34">
        <v>1</v>
      </c>
      <c r="AC50" s="35">
        <v>0.28499999999999998</v>
      </c>
      <c r="AD50" s="36"/>
    </row>
    <row r="51" spans="2:30" x14ac:dyDescent="0.15">
      <c r="B51" s="29">
        <v>39</v>
      </c>
      <c r="C51" s="41"/>
      <c r="D51" s="42"/>
      <c r="E51" s="42"/>
      <c r="F51" s="42"/>
      <c r="G51" s="32" t="s">
        <v>178</v>
      </c>
      <c r="H51" s="32"/>
      <c r="I51" s="33" t="s">
        <v>179</v>
      </c>
      <c r="J51" s="34">
        <v>8</v>
      </c>
      <c r="K51" s="35">
        <v>0.45400000000000001</v>
      </c>
      <c r="L51" s="34">
        <v>10</v>
      </c>
      <c r="M51" s="35">
        <v>0.55700000000000005</v>
      </c>
      <c r="N51" s="34">
        <v>16</v>
      </c>
      <c r="O51" s="35">
        <v>0.2</v>
      </c>
      <c r="P51" s="34">
        <v>3</v>
      </c>
      <c r="Q51" s="35">
        <v>4.2999999999999997E-2</v>
      </c>
      <c r="R51" s="34">
        <v>23</v>
      </c>
      <c r="S51" s="35">
        <v>1.2130000000000001</v>
      </c>
      <c r="T51" s="34">
        <v>17</v>
      </c>
      <c r="U51" s="35">
        <v>0.68899999999999995</v>
      </c>
      <c r="V51" s="34">
        <v>23</v>
      </c>
      <c r="W51" s="35">
        <v>0.69099999999999995</v>
      </c>
      <c r="X51" s="34">
        <v>21</v>
      </c>
      <c r="Y51" s="35">
        <v>0.91700000000000004</v>
      </c>
      <c r="Z51" s="34">
        <v>6</v>
      </c>
      <c r="AA51" s="35">
        <v>0.373</v>
      </c>
      <c r="AB51" s="34">
        <v>11</v>
      </c>
      <c r="AC51" s="35">
        <v>0.39200000000000002</v>
      </c>
      <c r="AD51" s="36"/>
    </row>
    <row r="52" spans="2:30" x14ac:dyDescent="0.15">
      <c r="B52" s="29"/>
      <c r="C52" s="41"/>
      <c r="D52" s="42"/>
      <c r="E52" s="42"/>
      <c r="F52" s="42"/>
      <c r="G52" s="32" t="s">
        <v>180</v>
      </c>
      <c r="H52" s="32"/>
      <c r="I52" s="33" t="s">
        <v>181</v>
      </c>
      <c r="J52" s="34">
        <v>11</v>
      </c>
      <c r="K52" s="35">
        <v>1.6E-2</v>
      </c>
      <c r="L52" s="34">
        <v>12</v>
      </c>
      <c r="M52" s="35">
        <v>8.0000000000000002E-3</v>
      </c>
      <c r="N52" s="34">
        <v>10</v>
      </c>
      <c r="O52" s="35">
        <v>0.01</v>
      </c>
      <c r="P52" s="34">
        <v>8</v>
      </c>
      <c r="Q52" s="35">
        <v>6.0000000000000001E-3</v>
      </c>
      <c r="R52" s="34">
        <v>18</v>
      </c>
      <c r="S52" s="35">
        <v>2.1000000000000001E-2</v>
      </c>
      <c r="T52" s="34">
        <v>15</v>
      </c>
      <c r="U52" s="35">
        <v>1.2999999999999999E-2</v>
      </c>
      <c r="V52" s="34">
        <v>8</v>
      </c>
      <c r="W52" s="35">
        <v>8.0000000000000002E-3</v>
      </c>
      <c r="X52" s="34">
        <v>20</v>
      </c>
      <c r="Y52" s="35">
        <v>1.7000000000000001E-2</v>
      </c>
      <c r="Z52" s="34">
        <v>9</v>
      </c>
      <c r="AA52" s="35">
        <v>4.0000000000000001E-3</v>
      </c>
      <c r="AB52" s="34">
        <v>12</v>
      </c>
      <c r="AC52" s="35">
        <v>8.0000000000000002E-3</v>
      </c>
      <c r="AD52" s="36">
        <v>3</v>
      </c>
    </row>
    <row r="53" spans="2:30" x14ac:dyDescent="0.15">
      <c r="B53" s="29">
        <v>40</v>
      </c>
      <c r="C53" s="41"/>
      <c r="D53" s="42"/>
      <c r="E53" s="42"/>
      <c r="F53" s="31" t="s">
        <v>182</v>
      </c>
      <c r="G53" s="32" t="s">
        <v>183</v>
      </c>
      <c r="H53" s="32"/>
      <c r="I53" s="33" t="s">
        <v>184</v>
      </c>
      <c r="J53" s="34"/>
      <c r="K53" s="34"/>
      <c r="L53" s="34"/>
      <c r="M53" s="34"/>
      <c r="N53" s="34"/>
      <c r="O53" s="34"/>
      <c r="P53" s="34">
        <v>5</v>
      </c>
      <c r="Q53" s="35">
        <v>8.9999999999999993E-3</v>
      </c>
      <c r="R53" s="34"/>
      <c r="S53" s="34"/>
      <c r="T53" s="34"/>
      <c r="U53" s="34"/>
      <c r="V53" s="34">
        <v>7</v>
      </c>
      <c r="W53" s="35">
        <v>8.9999999999999993E-3</v>
      </c>
      <c r="X53" s="34">
        <v>4</v>
      </c>
      <c r="Y53" s="35">
        <v>6.0000000000000001E-3</v>
      </c>
      <c r="Z53" s="34"/>
      <c r="AA53" s="34"/>
      <c r="AB53" s="34"/>
      <c r="AC53" s="34"/>
      <c r="AD53" s="36">
        <v>2</v>
      </c>
    </row>
    <row r="54" spans="2:30" x14ac:dyDescent="0.15">
      <c r="B54" s="29">
        <v>41</v>
      </c>
      <c r="C54" s="41"/>
      <c r="D54" s="42"/>
      <c r="E54" s="42"/>
      <c r="F54" s="31" t="s">
        <v>185</v>
      </c>
      <c r="G54" s="32" t="s">
        <v>186</v>
      </c>
      <c r="H54" s="32"/>
      <c r="I54" s="33" t="s">
        <v>187</v>
      </c>
      <c r="J54" s="34">
        <v>1</v>
      </c>
      <c r="K54" s="35">
        <v>0</v>
      </c>
      <c r="L54" s="34"/>
      <c r="M54" s="34"/>
      <c r="N54" s="34">
        <v>1</v>
      </c>
      <c r="O54" s="35">
        <v>2E-3</v>
      </c>
      <c r="P54" s="34"/>
      <c r="Q54" s="34"/>
      <c r="R54" s="34">
        <v>1</v>
      </c>
      <c r="S54" s="35">
        <v>1.4E-2</v>
      </c>
      <c r="T54" s="34"/>
      <c r="U54" s="34"/>
      <c r="V54" s="34"/>
      <c r="W54" s="34"/>
      <c r="X54" s="34">
        <v>2</v>
      </c>
      <c r="Y54" s="35">
        <v>2E-3</v>
      </c>
      <c r="Z54" s="34">
        <v>1</v>
      </c>
      <c r="AA54" s="35">
        <v>6.0000000000000001E-3</v>
      </c>
      <c r="AB54" s="34"/>
      <c r="AC54" s="34"/>
      <c r="AD54" s="36">
        <v>2</v>
      </c>
    </row>
    <row r="55" spans="2:30" x14ac:dyDescent="0.15">
      <c r="B55" s="29">
        <v>42</v>
      </c>
      <c r="C55" s="41"/>
      <c r="D55" s="42"/>
      <c r="E55" s="42"/>
      <c r="F55" s="31" t="s">
        <v>188</v>
      </c>
      <c r="G55" s="32" t="s">
        <v>189</v>
      </c>
      <c r="H55" s="32"/>
      <c r="I55" s="33" t="s">
        <v>190</v>
      </c>
      <c r="J55" s="34"/>
      <c r="K55" s="34"/>
      <c r="L55" s="34"/>
      <c r="M55" s="34"/>
      <c r="N55" s="34"/>
      <c r="O55" s="34"/>
      <c r="P55" s="34"/>
      <c r="Q55" s="34"/>
      <c r="R55" s="34">
        <v>1</v>
      </c>
      <c r="S55" s="35">
        <v>0</v>
      </c>
      <c r="T55" s="34"/>
      <c r="U55" s="34"/>
      <c r="V55" s="34"/>
      <c r="W55" s="34"/>
      <c r="X55" s="34"/>
      <c r="Y55" s="34"/>
      <c r="Z55" s="34">
        <v>1</v>
      </c>
      <c r="AA55" s="35">
        <v>0</v>
      </c>
      <c r="AB55" s="34"/>
      <c r="AC55" s="34"/>
      <c r="AD55" s="36"/>
    </row>
    <row r="56" spans="2:30" x14ac:dyDescent="0.15">
      <c r="B56" s="29">
        <v>43</v>
      </c>
      <c r="C56" s="41"/>
      <c r="D56" s="42"/>
      <c r="E56" s="42"/>
      <c r="F56" s="31" t="s">
        <v>191</v>
      </c>
      <c r="G56" s="32" t="s">
        <v>192</v>
      </c>
      <c r="H56" s="32"/>
      <c r="I56" s="33" t="s">
        <v>193</v>
      </c>
      <c r="J56" s="34">
        <v>1</v>
      </c>
      <c r="K56" s="35">
        <v>4.0000000000000001E-3</v>
      </c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6"/>
    </row>
    <row r="57" spans="2:30" x14ac:dyDescent="0.15">
      <c r="B57" s="29">
        <v>44</v>
      </c>
      <c r="C57" s="41"/>
      <c r="D57" s="42"/>
      <c r="E57" s="42"/>
      <c r="F57" s="42"/>
      <c r="G57" s="32" t="s">
        <v>194</v>
      </c>
      <c r="H57" s="32"/>
      <c r="I57" s="33" t="s">
        <v>195</v>
      </c>
      <c r="J57" s="34"/>
      <c r="K57" s="34"/>
      <c r="L57" s="34"/>
      <c r="M57" s="34"/>
      <c r="N57" s="34"/>
      <c r="O57" s="34"/>
      <c r="P57" s="34"/>
      <c r="Q57" s="34"/>
      <c r="R57" s="34">
        <v>1</v>
      </c>
      <c r="S57" s="35">
        <v>4.0000000000000001E-3</v>
      </c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6"/>
    </row>
    <row r="58" spans="2:30" x14ac:dyDescent="0.15">
      <c r="B58" s="29">
        <v>45</v>
      </c>
      <c r="C58" s="41"/>
      <c r="D58" s="42"/>
      <c r="E58" s="42"/>
      <c r="F58" s="42"/>
      <c r="G58" s="32" t="s">
        <v>196</v>
      </c>
      <c r="H58" s="32"/>
      <c r="I58" s="33" t="s">
        <v>197</v>
      </c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>
        <v>1</v>
      </c>
      <c r="W58" s="35">
        <v>8.9999999999999993E-3</v>
      </c>
      <c r="X58" s="34"/>
      <c r="Y58" s="34"/>
      <c r="Z58" s="34"/>
      <c r="AA58" s="34"/>
      <c r="AB58" s="34"/>
      <c r="AC58" s="34"/>
      <c r="AD58" s="36"/>
    </row>
    <row r="59" spans="2:30" x14ac:dyDescent="0.15">
      <c r="B59" s="29"/>
      <c r="C59" s="41"/>
      <c r="D59" s="42"/>
      <c r="E59" s="42"/>
      <c r="F59" s="42"/>
      <c r="G59" s="32" t="s">
        <v>198</v>
      </c>
      <c r="H59" s="32"/>
      <c r="I59" s="33" t="s">
        <v>199</v>
      </c>
      <c r="J59" s="34">
        <v>9</v>
      </c>
      <c r="K59" s="35">
        <v>2E-3</v>
      </c>
      <c r="L59" s="34">
        <v>3</v>
      </c>
      <c r="M59" s="35">
        <v>1E-3</v>
      </c>
      <c r="N59" s="34">
        <v>3</v>
      </c>
      <c r="O59" s="35">
        <v>1E-3</v>
      </c>
      <c r="P59" s="34">
        <v>4</v>
      </c>
      <c r="Q59" s="35">
        <v>5.0000000000000001E-3</v>
      </c>
      <c r="R59" s="34">
        <v>5</v>
      </c>
      <c r="S59" s="35">
        <v>3.0000000000000001E-3</v>
      </c>
      <c r="T59" s="34">
        <v>7</v>
      </c>
      <c r="U59" s="35">
        <v>1E-3</v>
      </c>
      <c r="V59" s="34">
        <v>15</v>
      </c>
      <c r="W59" s="35">
        <v>2E-3</v>
      </c>
      <c r="X59" s="34">
        <v>8</v>
      </c>
      <c r="Y59" s="35">
        <v>1E-3</v>
      </c>
      <c r="Z59" s="34">
        <v>6</v>
      </c>
      <c r="AA59" s="35">
        <v>1.0999999999999999E-2</v>
      </c>
      <c r="AB59" s="34">
        <v>4</v>
      </c>
      <c r="AC59" s="35">
        <v>2E-3</v>
      </c>
      <c r="AD59" s="36" t="s">
        <v>200</v>
      </c>
    </row>
    <row r="60" spans="2:30" x14ac:dyDescent="0.15">
      <c r="B60" s="29">
        <v>46</v>
      </c>
      <c r="C60" s="41"/>
      <c r="D60" s="42"/>
      <c r="E60" s="42"/>
      <c r="F60" s="31" t="s">
        <v>201</v>
      </c>
      <c r="G60" s="32" t="s">
        <v>202</v>
      </c>
      <c r="H60" s="32"/>
      <c r="I60" s="33" t="s">
        <v>203</v>
      </c>
      <c r="J60" s="34">
        <v>1</v>
      </c>
      <c r="K60" s="35">
        <v>3.1E-2</v>
      </c>
      <c r="L60" s="34">
        <v>12</v>
      </c>
      <c r="M60" s="35">
        <v>0.373</v>
      </c>
      <c r="N60" s="34">
        <v>1</v>
      </c>
      <c r="O60" s="35">
        <v>3.2000000000000001E-2</v>
      </c>
      <c r="P60" s="34">
        <v>11</v>
      </c>
      <c r="Q60" s="35">
        <v>0.252</v>
      </c>
      <c r="R60" s="34">
        <v>5</v>
      </c>
      <c r="S60" s="35">
        <v>0.161</v>
      </c>
      <c r="T60" s="34">
        <v>1</v>
      </c>
      <c r="U60" s="35">
        <v>5.1999999999999998E-2</v>
      </c>
      <c r="V60" s="34">
        <v>1</v>
      </c>
      <c r="W60" s="35">
        <v>2.8000000000000001E-2</v>
      </c>
      <c r="X60" s="34"/>
      <c r="Y60" s="34"/>
      <c r="Z60" s="34"/>
      <c r="AA60" s="34"/>
      <c r="AB60" s="34"/>
      <c r="AC60" s="34"/>
      <c r="AD60" s="36"/>
    </row>
    <row r="61" spans="2:30" x14ac:dyDescent="0.15">
      <c r="B61" s="29">
        <v>47</v>
      </c>
      <c r="C61" s="41"/>
      <c r="D61" s="42"/>
      <c r="E61" s="42"/>
      <c r="F61" s="42"/>
      <c r="G61" s="32" t="s">
        <v>204</v>
      </c>
      <c r="H61" s="32"/>
      <c r="I61" s="33" t="s">
        <v>205</v>
      </c>
      <c r="J61" s="34"/>
      <c r="K61" s="34"/>
      <c r="L61" s="34"/>
      <c r="M61" s="34"/>
      <c r="N61" s="34"/>
      <c r="O61" s="34"/>
      <c r="P61" s="34">
        <v>2</v>
      </c>
      <c r="Q61" s="35">
        <v>0</v>
      </c>
      <c r="R61" s="34"/>
      <c r="S61" s="34"/>
      <c r="T61" s="34"/>
      <c r="U61" s="34"/>
      <c r="V61" s="34"/>
      <c r="W61" s="34"/>
      <c r="X61" s="34"/>
      <c r="Y61" s="34"/>
      <c r="Z61" s="34">
        <v>2</v>
      </c>
      <c r="AA61" s="35">
        <v>0</v>
      </c>
      <c r="AB61" s="34"/>
      <c r="AC61" s="34"/>
      <c r="AD61" s="36">
        <v>3</v>
      </c>
    </row>
    <row r="62" spans="2:30" x14ac:dyDescent="0.15">
      <c r="B62" s="29">
        <v>48</v>
      </c>
      <c r="C62" s="41"/>
      <c r="D62" s="42"/>
      <c r="E62" s="42"/>
      <c r="F62" s="31" t="s">
        <v>206</v>
      </c>
      <c r="G62" s="32" t="s">
        <v>206</v>
      </c>
      <c r="H62" s="32"/>
      <c r="I62" s="33" t="s">
        <v>207</v>
      </c>
      <c r="J62" s="34"/>
      <c r="K62" s="34"/>
      <c r="L62" s="34"/>
      <c r="M62" s="34"/>
      <c r="N62" s="34"/>
      <c r="O62" s="34"/>
      <c r="P62" s="34">
        <v>3</v>
      </c>
      <c r="Q62" s="35">
        <v>8.1000000000000003E-2</v>
      </c>
      <c r="R62" s="34">
        <v>1</v>
      </c>
      <c r="S62" s="35">
        <v>3.3000000000000002E-2</v>
      </c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6"/>
    </row>
    <row r="63" spans="2:30" x14ac:dyDescent="0.15">
      <c r="B63" s="29"/>
      <c r="C63" s="41"/>
      <c r="D63" s="42"/>
      <c r="E63" s="42"/>
      <c r="F63" s="42"/>
      <c r="G63" s="32" t="s">
        <v>208</v>
      </c>
      <c r="H63" s="32"/>
      <c r="I63" s="32" t="s">
        <v>209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>
        <v>1</v>
      </c>
      <c r="Y63" s="35">
        <v>0</v>
      </c>
      <c r="Z63" s="34"/>
      <c r="AA63" s="34"/>
      <c r="AB63" s="34"/>
      <c r="AC63" s="34"/>
      <c r="AD63" s="36">
        <v>3</v>
      </c>
    </row>
    <row r="64" spans="2:30" x14ac:dyDescent="0.15">
      <c r="B64" s="29">
        <v>49</v>
      </c>
      <c r="C64" s="41"/>
      <c r="D64" s="42"/>
      <c r="E64" s="42"/>
      <c r="F64" s="31" t="s">
        <v>210</v>
      </c>
      <c r="G64" s="32" t="s">
        <v>211</v>
      </c>
      <c r="H64" s="32"/>
      <c r="I64" s="33" t="s">
        <v>212</v>
      </c>
      <c r="J64" s="34">
        <v>1</v>
      </c>
      <c r="K64" s="35">
        <v>0</v>
      </c>
      <c r="L64" s="34">
        <v>1</v>
      </c>
      <c r="M64" s="35">
        <v>0</v>
      </c>
      <c r="N64" s="34">
        <v>3</v>
      </c>
      <c r="O64" s="35">
        <v>0</v>
      </c>
      <c r="P64" s="34">
        <v>16</v>
      </c>
      <c r="Q64" s="35">
        <v>2E-3</v>
      </c>
      <c r="R64" s="34">
        <v>17</v>
      </c>
      <c r="S64" s="35">
        <v>2E-3</v>
      </c>
      <c r="T64" s="34">
        <v>4</v>
      </c>
      <c r="U64" s="35">
        <v>0</v>
      </c>
      <c r="V64" s="34">
        <v>5</v>
      </c>
      <c r="W64" s="35">
        <v>1E-3</v>
      </c>
      <c r="X64" s="34">
        <v>6</v>
      </c>
      <c r="Y64" s="35">
        <v>1E-3</v>
      </c>
      <c r="Z64" s="34">
        <v>3</v>
      </c>
      <c r="AA64" s="35">
        <v>0</v>
      </c>
      <c r="AB64" s="34"/>
      <c r="AC64" s="34"/>
      <c r="AD64" s="36">
        <v>3</v>
      </c>
    </row>
    <row r="65" spans="2:30" x14ac:dyDescent="0.15">
      <c r="B65" s="29">
        <v>50</v>
      </c>
      <c r="C65" s="41"/>
      <c r="D65" s="42"/>
      <c r="E65" s="42"/>
      <c r="F65" s="31" t="s">
        <v>213</v>
      </c>
      <c r="G65" s="32" t="s">
        <v>214</v>
      </c>
      <c r="H65" s="32"/>
      <c r="I65" s="33" t="s">
        <v>215</v>
      </c>
      <c r="J65" s="34">
        <v>1</v>
      </c>
      <c r="K65" s="35">
        <v>0</v>
      </c>
      <c r="L65" s="34"/>
      <c r="M65" s="34"/>
      <c r="N65" s="34"/>
      <c r="O65" s="34"/>
      <c r="P65" s="34">
        <v>2</v>
      </c>
      <c r="Q65" s="35">
        <v>0</v>
      </c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6">
        <v>2</v>
      </c>
    </row>
    <row r="66" spans="2:30" x14ac:dyDescent="0.15">
      <c r="B66" s="29"/>
      <c r="C66" s="41"/>
      <c r="D66" s="42"/>
      <c r="E66" s="42"/>
      <c r="F66" s="42"/>
      <c r="G66" s="32" t="s">
        <v>216</v>
      </c>
      <c r="H66" s="32"/>
      <c r="I66" s="32" t="s">
        <v>217</v>
      </c>
      <c r="J66" s="34"/>
      <c r="K66" s="34"/>
      <c r="L66" s="34"/>
      <c r="M66" s="34"/>
      <c r="N66" s="34"/>
      <c r="O66" s="34"/>
      <c r="P66" s="34">
        <v>1</v>
      </c>
      <c r="Q66" s="35">
        <v>0</v>
      </c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6">
        <v>3</v>
      </c>
    </row>
    <row r="67" spans="2:30" x14ac:dyDescent="0.15">
      <c r="B67" s="29">
        <v>51</v>
      </c>
      <c r="C67" s="41"/>
      <c r="D67" s="42"/>
      <c r="E67" s="42"/>
      <c r="F67" s="31" t="s">
        <v>218</v>
      </c>
      <c r="G67" s="32" t="s">
        <v>218</v>
      </c>
      <c r="H67" s="32"/>
      <c r="I67" s="33" t="s">
        <v>219</v>
      </c>
      <c r="J67" s="34"/>
      <c r="K67" s="34"/>
      <c r="L67" s="34"/>
      <c r="M67" s="34"/>
      <c r="N67" s="34"/>
      <c r="O67" s="34"/>
      <c r="P67" s="34"/>
      <c r="Q67" s="34"/>
      <c r="R67" s="34">
        <v>1</v>
      </c>
      <c r="S67" s="35">
        <v>1.9E-2</v>
      </c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6"/>
    </row>
    <row r="68" spans="2:30" x14ac:dyDescent="0.15">
      <c r="B68" s="29">
        <v>52</v>
      </c>
      <c r="C68" s="41"/>
      <c r="D68" s="42"/>
      <c r="E68" s="42"/>
      <c r="F68" s="31" t="s">
        <v>220</v>
      </c>
      <c r="G68" s="32" t="s">
        <v>221</v>
      </c>
      <c r="H68" s="32"/>
      <c r="I68" s="33" t="s">
        <v>222</v>
      </c>
      <c r="J68" s="34"/>
      <c r="K68" s="34"/>
      <c r="L68" s="34"/>
      <c r="M68" s="34"/>
      <c r="N68" s="34">
        <v>1</v>
      </c>
      <c r="O68" s="35">
        <v>0</v>
      </c>
      <c r="P68" s="34">
        <v>1</v>
      </c>
      <c r="Q68" s="35">
        <v>0</v>
      </c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6"/>
    </row>
    <row r="69" spans="2:30" x14ac:dyDescent="0.15">
      <c r="B69" s="29">
        <v>53</v>
      </c>
      <c r="C69" s="41"/>
      <c r="D69" s="42"/>
      <c r="E69" s="31" t="s">
        <v>223</v>
      </c>
      <c r="F69" s="31" t="s">
        <v>224</v>
      </c>
      <c r="G69" s="32" t="s">
        <v>225</v>
      </c>
      <c r="H69" s="32"/>
      <c r="I69" s="33" t="s">
        <v>226</v>
      </c>
      <c r="J69" s="34"/>
      <c r="K69" s="34"/>
      <c r="L69" s="34"/>
      <c r="M69" s="34"/>
      <c r="N69" s="34"/>
      <c r="O69" s="34"/>
      <c r="P69" s="34">
        <v>1</v>
      </c>
      <c r="Q69" s="35">
        <v>4.0000000000000001E-3</v>
      </c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6"/>
    </row>
    <row r="70" spans="2:30" x14ac:dyDescent="0.15">
      <c r="B70" s="29">
        <v>54</v>
      </c>
      <c r="C70" s="41"/>
      <c r="D70" s="42"/>
      <c r="E70" s="31" t="s">
        <v>227</v>
      </c>
      <c r="F70" s="31" t="s">
        <v>228</v>
      </c>
      <c r="G70" s="32" t="s">
        <v>229</v>
      </c>
      <c r="H70" s="32"/>
      <c r="I70" s="33" t="s">
        <v>230</v>
      </c>
      <c r="J70" s="34"/>
      <c r="K70" s="34"/>
      <c r="L70" s="34"/>
      <c r="M70" s="34"/>
      <c r="N70" s="34"/>
      <c r="O70" s="34"/>
      <c r="P70" s="34">
        <v>2</v>
      </c>
      <c r="Q70" s="35">
        <v>4.0000000000000001E-3</v>
      </c>
      <c r="R70" s="34"/>
      <c r="S70" s="34"/>
      <c r="T70" s="34">
        <v>2</v>
      </c>
      <c r="U70" s="35">
        <v>3.0000000000000001E-3</v>
      </c>
      <c r="V70" s="34"/>
      <c r="W70" s="34"/>
      <c r="X70" s="34">
        <v>1</v>
      </c>
      <c r="Y70" s="35">
        <v>2E-3</v>
      </c>
      <c r="Z70" s="34"/>
      <c r="AA70" s="34"/>
      <c r="AB70" s="34">
        <v>1</v>
      </c>
      <c r="AC70" s="35">
        <v>2E-3</v>
      </c>
      <c r="AD70" s="36">
        <v>2</v>
      </c>
    </row>
    <row r="71" spans="2:30" x14ac:dyDescent="0.15">
      <c r="B71" s="29">
        <v>55</v>
      </c>
      <c r="C71" s="41"/>
      <c r="D71" s="42"/>
      <c r="E71" s="42"/>
      <c r="F71" s="31" t="s">
        <v>231</v>
      </c>
      <c r="G71" s="32" t="s">
        <v>232</v>
      </c>
      <c r="H71" s="32"/>
      <c r="I71" s="33" t="s">
        <v>233</v>
      </c>
      <c r="J71" s="34">
        <v>12</v>
      </c>
      <c r="K71" s="35">
        <v>4.0000000000000001E-3</v>
      </c>
      <c r="L71" s="34">
        <v>3</v>
      </c>
      <c r="M71" s="35">
        <v>1E-3</v>
      </c>
      <c r="N71" s="34">
        <v>4</v>
      </c>
      <c r="O71" s="35">
        <v>1E-3</v>
      </c>
      <c r="P71" s="34">
        <v>5</v>
      </c>
      <c r="Q71" s="35">
        <v>3.0000000000000001E-3</v>
      </c>
      <c r="R71" s="34">
        <v>10</v>
      </c>
      <c r="S71" s="35">
        <v>2E-3</v>
      </c>
      <c r="T71" s="34">
        <v>18</v>
      </c>
      <c r="U71" s="35">
        <v>5.0000000000000001E-3</v>
      </c>
      <c r="V71" s="34">
        <v>33</v>
      </c>
      <c r="W71" s="35">
        <v>1.4E-2</v>
      </c>
      <c r="X71" s="34">
        <v>29</v>
      </c>
      <c r="Y71" s="35">
        <v>1.0999999999999999E-2</v>
      </c>
      <c r="Z71" s="34">
        <v>21</v>
      </c>
      <c r="AA71" s="35">
        <v>5.0000000000000001E-3</v>
      </c>
      <c r="AB71" s="34">
        <v>22</v>
      </c>
      <c r="AC71" s="35">
        <v>5.0000000000000001E-3</v>
      </c>
      <c r="AD71" s="36">
        <v>2</v>
      </c>
    </row>
    <row r="72" spans="2:30" x14ac:dyDescent="0.15">
      <c r="B72" s="29">
        <v>56</v>
      </c>
      <c r="C72" s="41"/>
      <c r="D72" s="42"/>
      <c r="E72" s="42"/>
      <c r="F72" s="42"/>
      <c r="G72" s="32" t="s">
        <v>234</v>
      </c>
      <c r="H72" s="32"/>
      <c r="I72" s="33" t="s">
        <v>235</v>
      </c>
      <c r="J72" s="34">
        <v>1</v>
      </c>
      <c r="K72" s="35">
        <v>3.9E-2</v>
      </c>
      <c r="L72" s="34"/>
      <c r="M72" s="34"/>
      <c r="N72" s="34">
        <v>1</v>
      </c>
      <c r="O72" s="35">
        <v>3.2000000000000001E-2</v>
      </c>
      <c r="P72" s="34">
        <v>3</v>
      </c>
      <c r="Q72" s="35">
        <v>8.7999999999999995E-2</v>
      </c>
      <c r="R72" s="34">
        <v>2</v>
      </c>
      <c r="S72" s="35">
        <v>4.2999999999999997E-2</v>
      </c>
      <c r="T72" s="34">
        <v>6</v>
      </c>
      <c r="U72" s="35">
        <v>0.152</v>
      </c>
      <c r="V72" s="34">
        <v>2</v>
      </c>
      <c r="W72" s="35">
        <v>5.8999999999999997E-2</v>
      </c>
      <c r="X72" s="34"/>
      <c r="Y72" s="34"/>
      <c r="Z72" s="34">
        <v>2</v>
      </c>
      <c r="AA72" s="35">
        <v>0.19600000000000001</v>
      </c>
      <c r="AB72" s="34">
        <v>1</v>
      </c>
      <c r="AC72" s="35">
        <v>4.4999999999999998E-2</v>
      </c>
      <c r="AD72" s="36">
        <v>2</v>
      </c>
    </row>
    <row r="73" spans="2:30" x14ac:dyDescent="0.15">
      <c r="B73" s="29">
        <v>57</v>
      </c>
      <c r="C73" s="41"/>
      <c r="D73" s="42"/>
      <c r="E73" s="42"/>
      <c r="F73" s="31" t="s">
        <v>236</v>
      </c>
      <c r="G73" s="32" t="s">
        <v>237</v>
      </c>
      <c r="H73" s="32"/>
      <c r="I73" s="33" t="s">
        <v>238</v>
      </c>
      <c r="J73" s="34"/>
      <c r="K73" s="34"/>
      <c r="L73" s="34"/>
      <c r="M73" s="34"/>
      <c r="N73" s="34"/>
      <c r="O73" s="34"/>
      <c r="P73" s="34"/>
      <c r="Q73" s="34"/>
      <c r="R73" s="34">
        <v>1</v>
      </c>
      <c r="S73" s="35">
        <v>1E-3</v>
      </c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6">
        <v>3</v>
      </c>
    </row>
    <row r="74" spans="2:30" x14ac:dyDescent="0.15">
      <c r="B74" s="29">
        <v>58</v>
      </c>
      <c r="C74" s="41"/>
      <c r="D74" s="42"/>
      <c r="E74" s="42"/>
      <c r="F74" s="31" t="s">
        <v>239</v>
      </c>
      <c r="G74" s="32" t="s">
        <v>240</v>
      </c>
      <c r="H74" s="31"/>
      <c r="I74" s="32" t="s">
        <v>241</v>
      </c>
      <c r="J74" s="34">
        <v>1</v>
      </c>
      <c r="K74" s="35">
        <v>0</v>
      </c>
      <c r="L74" s="34"/>
      <c r="M74" s="34"/>
      <c r="N74" s="34">
        <v>1</v>
      </c>
      <c r="O74" s="35">
        <v>1E-3</v>
      </c>
      <c r="P74" s="34">
        <v>1</v>
      </c>
      <c r="Q74" s="35">
        <v>1E-3</v>
      </c>
      <c r="R74" s="34"/>
      <c r="S74" s="34"/>
      <c r="T74" s="34">
        <v>2</v>
      </c>
      <c r="U74" s="35">
        <v>1E-3</v>
      </c>
      <c r="V74" s="34"/>
      <c r="W74" s="34"/>
      <c r="X74" s="34">
        <v>2</v>
      </c>
      <c r="Y74" s="35">
        <v>1E-3</v>
      </c>
      <c r="Z74" s="34">
        <v>1</v>
      </c>
      <c r="AA74" s="35">
        <v>0</v>
      </c>
      <c r="AB74" s="34"/>
      <c r="AC74" s="34"/>
      <c r="AD74" s="36">
        <v>2</v>
      </c>
    </row>
    <row r="75" spans="2:30" x14ac:dyDescent="0.15">
      <c r="B75" s="29">
        <v>59</v>
      </c>
      <c r="C75" s="41"/>
      <c r="D75" s="42"/>
      <c r="E75" s="42"/>
      <c r="F75" s="31" t="s">
        <v>242</v>
      </c>
      <c r="G75" s="32" t="s">
        <v>243</v>
      </c>
      <c r="H75" s="31" t="s">
        <v>244</v>
      </c>
      <c r="I75" s="33" t="s">
        <v>245</v>
      </c>
      <c r="J75" s="34"/>
      <c r="K75" s="34"/>
      <c r="L75" s="34"/>
      <c r="M75" s="34"/>
      <c r="N75" s="34">
        <v>1</v>
      </c>
      <c r="O75" s="35">
        <v>1E-3</v>
      </c>
      <c r="P75" s="34"/>
      <c r="Q75" s="34"/>
      <c r="R75" s="34"/>
      <c r="S75" s="34"/>
      <c r="T75" s="34">
        <v>1</v>
      </c>
      <c r="U75" s="35">
        <v>1E-3</v>
      </c>
      <c r="V75" s="34"/>
      <c r="W75" s="34"/>
      <c r="X75" s="34"/>
      <c r="Y75" s="34"/>
      <c r="Z75" s="34">
        <v>2</v>
      </c>
      <c r="AA75" s="35">
        <v>1E-3</v>
      </c>
      <c r="AB75" s="34">
        <v>3</v>
      </c>
      <c r="AC75" s="35">
        <v>3.0000000000000001E-3</v>
      </c>
      <c r="AD75" s="36">
        <v>2</v>
      </c>
    </row>
    <row r="76" spans="2:30" x14ac:dyDescent="0.15">
      <c r="B76" s="29">
        <v>60</v>
      </c>
      <c r="C76" s="41"/>
      <c r="D76" s="42"/>
      <c r="E76" s="42"/>
      <c r="F76" s="42"/>
      <c r="G76" s="32" t="s">
        <v>246</v>
      </c>
      <c r="H76" s="31" t="s">
        <v>247</v>
      </c>
      <c r="I76" s="33" t="s">
        <v>248</v>
      </c>
      <c r="J76" s="34">
        <v>1</v>
      </c>
      <c r="K76" s="35">
        <v>0</v>
      </c>
      <c r="L76" s="34"/>
      <c r="M76" s="34"/>
      <c r="N76" s="34"/>
      <c r="O76" s="34"/>
      <c r="P76" s="34">
        <v>5</v>
      </c>
      <c r="Q76" s="35">
        <v>3.0000000000000001E-3</v>
      </c>
      <c r="R76" s="34">
        <v>2</v>
      </c>
      <c r="S76" s="35">
        <v>0</v>
      </c>
      <c r="T76" s="34"/>
      <c r="U76" s="34"/>
      <c r="V76" s="34">
        <v>1</v>
      </c>
      <c r="W76" s="35">
        <v>0</v>
      </c>
      <c r="X76" s="34"/>
      <c r="Y76" s="34"/>
      <c r="Z76" s="34"/>
      <c r="AA76" s="34"/>
      <c r="AB76" s="34"/>
      <c r="AC76" s="34"/>
      <c r="AD76" s="36">
        <v>5</v>
      </c>
    </row>
    <row r="77" spans="2:30" x14ac:dyDescent="0.15">
      <c r="B77" s="29">
        <v>61</v>
      </c>
      <c r="C77" s="41"/>
      <c r="D77" s="42"/>
      <c r="E77" s="42"/>
      <c r="F77" s="42"/>
      <c r="G77" s="32" t="s">
        <v>249</v>
      </c>
      <c r="H77" s="31" t="s">
        <v>244</v>
      </c>
      <c r="I77" s="33" t="s">
        <v>250</v>
      </c>
      <c r="J77" s="34">
        <v>1</v>
      </c>
      <c r="K77" s="35">
        <v>0</v>
      </c>
      <c r="L77" s="34"/>
      <c r="M77" s="34"/>
      <c r="N77" s="34">
        <v>4</v>
      </c>
      <c r="O77" s="35">
        <v>0</v>
      </c>
      <c r="P77" s="34">
        <v>3</v>
      </c>
      <c r="Q77" s="35">
        <v>0</v>
      </c>
      <c r="R77" s="34">
        <v>3</v>
      </c>
      <c r="S77" s="35">
        <v>1E-3</v>
      </c>
      <c r="T77" s="34">
        <v>15</v>
      </c>
      <c r="U77" s="35">
        <v>6.0000000000000001E-3</v>
      </c>
      <c r="V77" s="34"/>
      <c r="W77" s="34"/>
      <c r="X77" s="34">
        <v>2</v>
      </c>
      <c r="Y77" s="35">
        <v>1E-3</v>
      </c>
      <c r="Z77" s="34">
        <v>1</v>
      </c>
      <c r="AA77" s="35">
        <v>0</v>
      </c>
      <c r="AB77" s="34">
        <v>21</v>
      </c>
      <c r="AC77" s="35">
        <v>8.0000000000000002E-3</v>
      </c>
      <c r="AD77" s="36">
        <v>2</v>
      </c>
    </row>
    <row r="78" spans="2:30" x14ac:dyDescent="0.15">
      <c r="B78" s="29">
        <v>62</v>
      </c>
      <c r="C78" s="41"/>
      <c r="D78" s="42"/>
      <c r="E78" s="42"/>
      <c r="F78" s="42"/>
      <c r="G78" s="32" t="s">
        <v>251</v>
      </c>
      <c r="H78" s="31" t="s">
        <v>252</v>
      </c>
      <c r="I78" s="33" t="s">
        <v>253</v>
      </c>
      <c r="J78" s="34"/>
      <c r="K78" s="34"/>
      <c r="L78" s="34">
        <v>2</v>
      </c>
      <c r="M78" s="35">
        <v>1E-3</v>
      </c>
      <c r="N78" s="34"/>
      <c r="O78" s="34"/>
      <c r="P78" s="34">
        <v>3</v>
      </c>
      <c r="Q78" s="35">
        <v>1E-3</v>
      </c>
      <c r="R78" s="34">
        <v>1</v>
      </c>
      <c r="S78" s="35">
        <v>0</v>
      </c>
      <c r="T78" s="34">
        <v>3</v>
      </c>
      <c r="U78" s="35">
        <v>3.0000000000000001E-3</v>
      </c>
      <c r="V78" s="34"/>
      <c r="W78" s="34"/>
      <c r="X78" s="34">
        <v>1</v>
      </c>
      <c r="Y78" s="35">
        <v>0</v>
      </c>
      <c r="Z78" s="34">
        <v>1</v>
      </c>
      <c r="AA78" s="35">
        <v>0</v>
      </c>
      <c r="AB78" s="34"/>
      <c r="AC78" s="34"/>
      <c r="AD78" s="36">
        <v>2</v>
      </c>
    </row>
    <row r="79" spans="2:30" x14ac:dyDescent="0.15">
      <c r="B79" s="29">
        <v>63</v>
      </c>
      <c r="C79" s="41"/>
      <c r="D79" s="42"/>
      <c r="E79" s="42"/>
      <c r="F79" s="42"/>
      <c r="G79" s="32" t="s">
        <v>254</v>
      </c>
      <c r="H79" s="31" t="s">
        <v>244</v>
      </c>
      <c r="I79" s="33" t="s">
        <v>255</v>
      </c>
      <c r="J79" s="34">
        <v>7</v>
      </c>
      <c r="K79" s="35">
        <v>2E-3</v>
      </c>
      <c r="L79" s="34">
        <v>1</v>
      </c>
      <c r="M79" s="35">
        <v>0</v>
      </c>
      <c r="N79" s="34">
        <v>5</v>
      </c>
      <c r="O79" s="35">
        <v>2E-3</v>
      </c>
      <c r="P79" s="34">
        <v>4</v>
      </c>
      <c r="Q79" s="35">
        <v>1E-3</v>
      </c>
      <c r="R79" s="34">
        <v>2</v>
      </c>
      <c r="S79" s="35">
        <v>0</v>
      </c>
      <c r="T79" s="34">
        <v>8</v>
      </c>
      <c r="U79" s="35">
        <v>2E-3</v>
      </c>
      <c r="V79" s="34">
        <v>20</v>
      </c>
      <c r="W79" s="35">
        <v>4.0000000000000001E-3</v>
      </c>
      <c r="X79" s="34">
        <v>12</v>
      </c>
      <c r="Y79" s="35">
        <v>2E-3</v>
      </c>
      <c r="Z79" s="34">
        <v>5</v>
      </c>
      <c r="AA79" s="35">
        <v>1E-3</v>
      </c>
      <c r="AB79" s="34">
        <v>10</v>
      </c>
      <c r="AC79" s="35">
        <v>3.0000000000000001E-3</v>
      </c>
      <c r="AD79" s="36">
        <v>2</v>
      </c>
    </row>
    <row r="80" spans="2:30" x14ac:dyDescent="0.15">
      <c r="B80" s="29">
        <v>64</v>
      </c>
      <c r="C80" s="41"/>
      <c r="D80" s="42"/>
      <c r="E80" s="42"/>
      <c r="F80" s="42"/>
      <c r="G80" s="32" t="s">
        <v>256</v>
      </c>
      <c r="H80" s="31" t="s">
        <v>252</v>
      </c>
      <c r="I80" s="33" t="s">
        <v>257</v>
      </c>
      <c r="J80" s="34">
        <v>1</v>
      </c>
      <c r="K80" s="35">
        <v>0</v>
      </c>
      <c r="L80" s="34">
        <v>9</v>
      </c>
      <c r="M80" s="35">
        <v>1E-3</v>
      </c>
      <c r="N80" s="34">
        <v>10</v>
      </c>
      <c r="O80" s="35">
        <v>1E-3</v>
      </c>
      <c r="P80" s="34">
        <v>51</v>
      </c>
      <c r="Q80" s="35">
        <v>3.0000000000000001E-3</v>
      </c>
      <c r="R80" s="34">
        <v>31</v>
      </c>
      <c r="S80" s="35">
        <v>2E-3</v>
      </c>
      <c r="T80" s="34">
        <v>11</v>
      </c>
      <c r="U80" s="35">
        <v>1E-3</v>
      </c>
      <c r="V80" s="34">
        <v>16</v>
      </c>
      <c r="W80" s="35">
        <v>1E-3</v>
      </c>
      <c r="X80" s="34"/>
      <c r="Y80" s="34"/>
      <c r="Z80" s="34">
        <v>3</v>
      </c>
      <c r="AA80" s="35">
        <v>0</v>
      </c>
      <c r="AB80" s="34">
        <v>4</v>
      </c>
      <c r="AC80" s="35">
        <v>0</v>
      </c>
      <c r="AD80" s="36">
        <v>2</v>
      </c>
    </row>
    <row r="81" spans="2:30" x14ac:dyDescent="0.15">
      <c r="B81" s="29">
        <v>65</v>
      </c>
      <c r="C81" s="41"/>
      <c r="D81" s="42"/>
      <c r="E81" s="42"/>
      <c r="F81" s="42"/>
      <c r="G81" s="32" t="s">
        <v>258</v>
      </c>
      <c r="H81" s="31" t="s">
        <v>244</v>
      </c>
      <c r="I81" s="33" t="s">
        <v>259</v>
      </c>
      <c r="J81" s="34"/>
      <c r="K81" s="34"/>
      <c r="L81" s="34"/>
      <c r="M81" s="34"/>
      <c r="N81" s="34"/>
      <c r="O81" s="34"/>
      <c r="P81" s="34">
        <v>1</v>
      </c>
      <c r="Q81" s="35">
        <v>0</v>
      </c>
      <c r="R81" s="34"/>
      <c r="S81" s="34"/>
      <c r="T81" s="34"/>
      <c r="U81" s="34"/>
      <c r="V81" s="34">
        <v>2</v>
      </c>
      <c r="W81" s="35">
        <v>0</v>
      </c>
      <c r="X81" s="34">
        <v>1</v>
      </c>
      <c r="Y81" s="35">
        <v>0</v>
      </c>
      <c r="Z81" s="34"/>
      <c r="AA81" s="34"/>
      <c r="AB81" s="34">
        <v>4</v>
      </c>
      <c r="AC81" s="35">
        <v>1E-3</v>
      </c>
      <c r="AD81" s="36">
        <v>2</v>
      </c>
    </row>
    <row r="82" spans="2:30" x14ac:dyDescent="0.15">
      <c r="B82" s="29">
        <v>66</v>
      </c>
      <c r="C82" s="41"/>
      <c r="D82" s="42"/>
      <c r="E82" s="42"/>
      <c r="F82" s="42"/>
      <c r="G82" s="32" t="s">
        <v>260</v>
      </c>
      <c r="H82" s="31" t="s">
        <v>244</v>
      </c>
      <c r="I82" s="33" t="s">
        <v>261</v>
      </c>
      <c r="J82" s="34">
        <v>35</v>
      </c>
      <c r="K82" s="35">
        <v>1.4999999999999999E-2</v>
      </c>
      <c r="L82" s="34"/>
      <c r="M82" s="34"/>
      <c r="N82" s="34">
        <v>22</v>
      </c>
      <c r="O82" s="35">
        <v>7.0000000000000001E-3</v>
      </c>
      <c r="P82" s="34">
        <v>3</v>
      </c>
      <c r="Q82" s="35">
        <v>1E-3</v>
      </c>
      <c r="R82" s="34">
        <v>15</v>
      </c>
      <c r="S82" s="35">
        <v>1E-3</v>
      </c>
      <c r="T82" s="34"/>
      <c r="U82" s="34"/>
      <c r="V82" s="34">
        <v>50</v>
      </c>
      <c r="W82" s="35">
        <v>0.02</v>
      </c>
      <c r="X82" s="34">
        <v>74</v>
      </c>
      <c r="Y82" s="35">
        <v>2.9000000000000001E-2</v>
      </c>
      <c r="Z82" s="34">
        <v>19</v>
      </c>
      <c r="AA82" s="35">
        <v>1.0999999999999999E-2</v>
      </c>
      <c r="AB82" s="34">
        <v>2</v>
      </c>
      <c r="AC82" s="35">
        <v>0</v>
      </c>
      <c r="AD82" s="36">
        <v>2</v>
      </c>
    </row>
    <row r="83" spans="2:30" x14ac:dyDescent="0.15">
      <c r="B83" s="29">
        <v>67</v>
      </c>
      <c r="C83" s="41"/>
      <c r="D83" s="42"/>
      <c r="E83" s="42"/>
      <c r="F83" s="42"/>
      <c r="G83" s="32" t="s">
        <v>262</v>
      </c>
      <c r="H83" s="31" t="s">
        <v>263</v>
      </c>
      <c r="I83" s="33" t="s">
        <v>264</v>
      </c>
      <c r="J83" s="34"/>
      <c r="K83" s="34"/>
      <c r="L83" s="34"/>
      <c r="M83" s="34"/>
      <c r="N83" s="34">
        <v>2</v>
      </c>
      <c r="O83" s="35">
        <v>2E-3</v>
      </c>
      <c r="P83" s="34"/>
      <c r="Q83" s="34"/>
      <c r="R83" s="34">
        <v>1</v>
      </c>
      <c r="S83" s="35">
        <v>1E-3</v>
      </c>
      <c r="T83" s="34"/>
      <c r="U83" s="34"/>
      <c r="V83" s="34">
        <v>3</v>
      </c>
      <c r="W83" s="35">
        <v>1E-3</v>
      </c>
      <c r="X83" s="34">
        <v>1</v>
      </c>
      <c r="Y83" s="35">
        <v>0</v>
      </c>
      <c r="Z83" s="34"/>
      <c r="AA83" s="34"/>
      <c r="AB83" s="34">
        <v>1</v>
      </c>
      <c r="AC83" s="35">
        <v>0</v>
      </c>
      <c r="AD83" s="36">
        <v>2</v>
      </c>
    </row>
    <row r="84" spans="2:30" x14ac:dyDescent="0.15">
      <c r="B84" s="29">
        <v>68</v>
      </c>
      <c r="C84" s="41"/>
      <c r="D84" s="42"/>
      <c r="E84" s="42"/>
      <c r="F84" s="42"/>
      <c r="G84" s="32" t="s">
        <v>265</v>
      </c>
      <c r="H84" s="31" t="s">
        <v>244</v>
      </c>
      <c r="I84" s="33" t="s">
        <v>266</v>
      </c>
      <c r="J84" s="34"/>
      <c r="K84" s="34"/>
      <c r="L84" s="34"/>
      <c r="M84" s="34"/>
      <c r="N84" s="34"/>
      <c r="O84" s="34"/>
      <c r="P84" s="34">
        <v>2</v>
      </c>
      <c r="Q84" s="35">
        <v>1E-3</v>
      </c>
      <c r="R84" s="34">
        <v>1</v>
      </c>
      <c r="S84" s="35">
        <v>0</v>
      </c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6">
        <v>2</v>
      </c>
    </row>
    <row r="85" spans="2:30" x14ac:dyDescent="0.15">
      <c r="B85" s="29">
        <v>69</v>
      </c>
      <c r="C85" s="41"/>
      <c r="D85" s="42"/>
      <c r="E85" s="42"/>
      <c r="F85" s="42"/>
      <c r="G85" s="32" t="s">
        <v>267</v>
      </c>
      <c r="H85" s="31" t="s">
        <v>252</v>
      </c>
      <c r="I85" s="33" t="s">
        <v>268</v>
      </c>
      <c r="J85" s="34"/>
      <c r="K85" s="34"/>
      <c r="L85" s="34"/>
      <c r="M85" s="34"/>
      <c r="N85" s="34"/>
      <c r="O85" s="34"/>
      <c r="P85" s="34">
        <v>3</v>
      </c>
      <c r="Q85" s="35">
        <v>0</v>
      </c>
      <c r="R85" s="34"/>
      <c r="S85" s="34"/>
      <c r="T85" s="34"/>
      <c r="U85" s="34"/>
      <c r="V85" s="34">
        <v>2</v>
      </c>
      <c r="W85" s="35">
        <v>0</v>
      </c>
      <c r="X85" s="34"/>
      <c r="Y85" s="34"/>
      <c r="Z85" s="34"/>
      <c r="AA85" s="34"/>
      <c r="AB85" s="34"/>
      <c r="AC85" s="34"/>
      <c r="AD85" s="36">
        <v>2</v>
      </c>
    </row>
    <row r="86" spans="2:30" x14ac:dyDescent="0.15">
      <c r="B86" s="29">
        <v>70</v>
      </c>
      <c r="C86" s="41"/>
      <c r="D86" s="42"/>
      <c r="E86" s="42"/>
      <c r="F86" s="42"/>
      <c r="G86" s="32" t="s">
        <v>269</v>
      </c>
      <c r="H86" s="31" t="s">
        <v>263</v>
      </c>
      <c r="I86" s="33" t="s">
        <v>270</v>
      </c>
      <c r="J86" s="34">
        <v>5</v>
      </c>
      <c r="K86" s="35">
        <v>4.0000000000000001E-3</v>
      </c>
      <c r="L86" s="34"/>
      <c r="M86" s="34"/>
      <c r="N86" s="34">
        <v>3</v>
      </c>
      <c r="O86" s="35">
        <v>3.0000000000000001E-3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6">
        <v>2</v>
      </c>
    </row>
    <row r="87" spans="2:30" x14ac:dyDescent="0.15">
      <c r="B87" s="29">
        <v>71</v>
      </c>
      <c r="C87" s="41"/>
      <c r="D87" s="42"/>
      <c r="E87" s="42"/>
      <c r="F87" s="42"/>
      <c r="G87" s="32" t="s">
        <v>271</v>
      </c>
      <c r="H87" s="31" t="s">
        <v>244</v>
      </c>
      <c r="I87" s="33" t="s">
        <v>272</v>
      </c>
      <c r="J87" s="34"/>
      <c r="K87" s="34"/>
      <c r="L87" s="34"/>
      <c r="M87" s="34"/>
      <c r="N87" s="34"/>
      <c r="O87" s="34"/>
      <c r="P87" s="34">
        <v>2</v>
      </c>
      <c r="Q87" s="35">
        <v>1E-3</v>
      </c>
      <c r="R87" s="34">
        <v>2</v>
      </c>
      <c r="S87" s="35">
        <v>1E-3</v>
      </c>
      <c r="T87" s="34">
        <v>3</v>
      </c>
      <c r="U87" s="35">
        <v>1E-3</v>
      </c>
      <c r="V87" s="34"/>
      <c r="W87" s="34"/>
      <c r="X87" s="34"/>
      <c r="Y87" s="34"/>
      <c r="Z87" s="34"/>
      <c r="AA87" s="34"/>
      <c r="AB87" s="34"/>
      <c r="AC87" s="34"/>
      <c r="AD87" s="36">
        <v>5</v>
      </c>
    </row>
    <row r="88" spans="2:30" x14ac:dyDescent="0.15">
      <c r="B88" s="29">
        <v>72</v>
      </c>
      <c r="C88" s="41"/>
      <c r="D88" s="42"/>
      <c r="E88" s="42"/>
      <c r="F88" s="42"/>
      <c r="G88" s="32" t="s">
        <v>273</v>
      </c>
      <c r="H88" s="31" t="s">
        <v>247</v>
      </c>
      <c r="I88" s="33" t="s">
        <v>274</v>
      </c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>
        <v>7</v>
      </c>
      <c r="W88" s="35">
        <v>1E-3</v>
      </c>
      <c r="X88" s="34"/>
      <c r="Y88" s="34"/>
      <c r="Z88" s="34">
        <v>1</v>
      </c>
      <c r="AA88" s="35">
        <v>0</v>
      </c>
      <c r="AB88" s="34">
        <v>2</v>
      </c>
      <c r="AC88" s="35">
        <v>0</v>
      </c>
      <c r="AD88" s="36">
        <v>2</v>
      </c>
    </row>
    <row r="89" spans="2:30" x14ac:dyDescent="0.15">
      <c r="B89" s="29">
        <v>73</v>
      </c>
      <c r="C89" s="41"/>
      <c r="D89" s="42"/>
      <c r="E89" s="42"/>
      <c r="F89" s="42"/>
      <c r="G89" s="32" t="s">
        <v>275</v>
      </c>
      <c r="H89" s="31" t="s">
        <v>252</v>
      </c>
      <c r="I89" s="33" t="s">
        <v>276</v>
      </c>
      <c r="J89" s="34"/>
      <c r="K89" s="34"/>
      <c r="L89" s="34">
        <v>1</v>
      </c>
      <c r="M89" s="35">
        <v>0</v>
      </c>
      <c r="N89" s="34"/>
      <c r="O89" s="34"/>
      <c r="P89" s="34">
        <v>1</v>
      </c>
      <c r="Q89" s="35">
        <v>0</v>
      </c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6">
        <v>2</v>
      </c>
    </row>
    <row r="90" spans="2:30" x14ac:dyDescent="0.15">
      <c r="B90" s="29">
        <v>74</v>
      </c>
      <c r="C90" s="41"/>
      <c r="D90" s="42"/>
      <c r="E90" s="42"/>
      <c r="F90" s="42"/>
      <c r="G90" s="32" t="s">
        <v>277</v>
      </c>
      <c r="H90" s="31" t="s">
        <v>252</v>
      </c>
      <c r="I90" s="33" t="s">
        <v>278</v>
      </c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>
        <v>1</v>
      </c>
      <c r="Y90" s="35">
        <v>0</v>
      </c>
      <c r="Z90" s="34"/>
      <c r="AA90" s="34"/>
      <c r="AB90" s="34"/>
      <c r="AC90" s="34"/>
      <c r="AD90" s="36">
        <v>2</v>
      </c>
    </row>
    <row r="91" spans="2:30" x14ac:dyDescent="0.15">
      <c r="B91" s="29">
        <v>75</v>
      </c>
      <c r="C91" s="41"/>
      <c r="D91" s="42"/>
      <c r="E91" s="42"/>
      <c r="F91" s="42"/>
      <c r="G91" s="32" t="s">
        <v>279</v>
      </c>
      <c r="H91" s="31" t="s">
        <v>252</v>
      </c>
      <c r="I91" s="33" t="s">
        <v>280</v>
      </c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>
        <v>1</v>
      </c>
      <c r="AA91" s="35">
        <v>0</v>
      </c>
      <c r="AB91" s="34"/>
      <c r="AC91" s="34"/>
      <c r="AD91" s="36">
        <v>2</v>
      </c>
    </row>
    <row r="92" spans="2:30" x14ac:dyDescent="0.15">
      <c r="B92" s="29">
        <v>76</v>
      </c>
      <c r="C92" s="41"/>
      <c r="D92" s="42"/>
      <c r="E92" s="42"/>
      <c r="F92" s="42"/>
      <c r="G92" s="32" t="s">
        <v>281</v>
      </c>
      <c r="H92" s="31" t="s">
        <v>244</v>
      </c>
      <c r="I92" s="33" t="s">
        <v>282</v>
      </c>
      <c r="J92" s="34">
        <v>15</v>
      </c>
      <c r="K92" s="35">
        <v>2E-3</v>
      </c>
      <c r="L92" s="34">
        <v>9</v>
      </c>
      <c r="M92" s="35">
        <v>1E-3</v>
      </c>
      <c r="N92" s="34">
        <v>3</v>
      </c>
      <c r="O92" s="35">
        <v>1E-3</v>
      </c>
      <c r="P92" s="34">
        <v>13</v>
      </c>
      <c r="Q92" s="35">
        <v>3.0000000000000001E-3</v>
      </c>
      <c r="R92" s="34">
        <v>4</v>
      </c>
      <c r="S92" s="35">
        <v>8.0000000000000002E-3</v>
      </c>
      <c r="T92" s="34">
        <v>5</v>
      </c>
      <c r="U92" s="35">
        <v>1E-3</v>
      </c>
      <c r="V92" s="34">
        <v>21</v>
      </c>
      <c r="W92" s="35">
        <v>3.0000000000000001E-3</v>
      </c>
      <c r="X92" s="34">
        <v>3</v>
      </c>
      <c r="Y92" s="35">
        <v>0</v>
      </c>
      <c r="Z92" s="34">
        <v>8</v>
      </c>
      <c r="AA92" s="35">
        <v>1E-3</v>
      </c>
      <c r="AB92" s="34">
        <v>10</v>
      </c>
      <c r="AC92" s="35">
        <v>1E-3</v>
      </c>
      <c r="AD92" s="36">
        <v>2</v>
      </c>
    </row>
    <row r="93" spans="2:30" x14ac:dyDescent="0.15">
      <c r="B93" s="29"/>
      <c r="C93" s="41"/>
      <c r="D93" s="42"/>
      <c r="E93" s="42"/>
      <c r="F93" s="42"/>
      <c r="G93" s="32" t="s">
        <v>33</v>
      </c>
      <c r="H93" s="32"/>
      <c r="I93" s="32" t="s">
        <v>283</v>
      </c>
      <c r="J93" s="34">
        <v>7</v>
      </c>
      <c r="K93" s="35">
        <v>3.0000000000000001E-3</v>
      </c>
      <c r="L93" s="34">
        <v>5</v>
      </c>
      <c r="M93" s="35">
        <v>1E-3</v>
      </c>
      <c r="N93" s="34">
        <v>12</v>
      </c>
      <c r="O93" s="35">
        <v>3.0000000000000001E-3</v>
      </c>
      <c r="P93" s="34">
        <v>9</v>
      </c>
      <c r="Q93" s="35">
        <v>2E-3</v>
      </c>
      <c r="R93" s="34">
        <v>7</v>
      </c>
      <c r="S93" s="35">
        <v>2E-3</v>
      </c>
      <c r="T93" s="34">
        <v>4</v>
      </c>
      <c r="U93" s="35">
        <v>1E-3</v>
      </c>
      <c r="V93" s="34">
        <v>29</v>
      </c>
      <c r="W93" s="35">
        <v>7.0000000000000001E-3</v>
      </c>
      <c r="X93" s="34">
        <v>10</v>
      </c>
      <c r="Y93" s="35">
        <v>2E-3</v>
      </c>
      <c r="Z93" s="34">
        <v>8</v>
      </c>
      <c r="AA93" s="35">
        <v>2E-3</v>
      </c>
      <c r="AB93" s="34">
        <v>16</v>
      </c>
      <c r="AC93" s="35">
        <v>6.0000000000000001E-3</v>
      </c>
      <c r="AD93" s="36">
        <v>6</v>
      </c>
    </row>
    <row r="94" spans="2:30" x14ac:dyDescent="0.15">
      <c r="B94" s="29">
        <v>77</v>
      </c>
      <c r="C94" s="41"/>
      <c r="D94" s="42"/>
      <c r="E94" s="42"/>
      <c r="F94" s="31" t="s">
        <v>284</v>
      </c>
      <c r="G94" s="32" t="s">
        <v>285</v>
      </c>
      <c r="H94" s="32"/>
      <c r="I94" s="33" t="s">
        <v>286</v>
      </c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>
        <v>1</v>
      </c>
      <c r="AA94" s="35">
        <v>2E-3</v>
      </c>
      <c r="AB94" s="34"/>
      <c r="AC94" s="34"/>
      <c r="AD94" s="36"/>
    </row>
    <row r="95" spans="2:30" x14ac:dyDescent="0.15">
      <c r="B95" s="29"/>
      <c r="C95" s="41"/>
      <c r="D95" s="42"/>
      <c r="E95" s="42"/>
      <c r="F95" s="42"/>
      <c r="G95" s="32" t="s">
        <v>287</v>
      </c>
      <c r="H95" s="32"/>
      <c r="I95" s="33" t="s">
        <v>288</v>
      </c>
      <c r="J95" s="34"/>
      <c r="K95" s="34"/>
      <c r="L95" s="34"/>
      <c r="M95" s="34"/>
      <c r="N95" s="34">
        <v>3</v>
      </c>
      <c r="O95" s="35">
        <v>1E-3</v>
      </c>
      <c r="P95" s="34">
        <v>3</v>
      </c>
      <c r="Q95" s="35">
        <v>0</v>
      </c>
      <c r="R95" s="34">
        <v>2</v>
      </c>
      <c r="S95" s="35">
        <v>5.0000000000000001E-3</v>
      </c>
      <c r="T95" s="34">
        <v>2</v>
      </c>
      <c r="U95" s="35">
        <v>2E-3</v>
      </c>
      <c r="V95" s="34">
        <v>4</v>
      </c>
      <c r="W95" s="35">
        <v>2E-3</v>
      </c>
      <c r="X95" s="34"/>
      <c r="Y95" s="34"/>
      <c r="Z95" s="34">
        <v>28</v>
      </c>
      <c r="AA95" s="35">
        <v>2.8000000000000001E-2</v>
      </c>
      <c r="AB95" s="34">
        <v>14</v>
      </c>
      <c r="AC95" s="35">
        <v>8.9999999999999993E-3</v>
      </c>
      <c r="AD95" s="36">
        <v>2</v>
      </c>
    </row>
    <row r="96" spans="2:30" x14ac:dyDescent="0.15">
      <c r="B96" s="29">
        <v>78</v>
      </c>
      <c r="C96" s="41"/>
      <c r="D96" s="42"/>
      <c r="E96" s="42"/>
      <c r="F96" s="31" t="s">
        <v>289</v>
      </c>
      <c r="G96" s="32" t="s">
        <v>290</v>
      </c>
      <c r="H96" s="32"/>
      <c r="I96" s="33" t="s">
        <v>291</v>
      </c>
      <c r="J96" s="34">
        <v>1</v>
      </c>
      <c r="K96" s="35">
        <v>3.4000000000000002E-2</v>
      </c>
      <c r="L96" s="34">
        <v>2</v>
      </c>
      <c r="M96" s="35">
        <v>1.7999999999999999E-2</v>
      </c>
      <c r="N96" s="34"/>
      <c r="O96" s="34"/>
      <c r="P96" s="34">
        <v>2</v>
      </c>
      <c r="Q96" s="35">
        <v>0.02</v>
      </c>
      <c r="R96" s="34">
        <v>1</v>
      </c>
      <c r="S96" s="35">
        <v>1.2999999999999999E-2</v>
      </c>
      <c r="T96" s="34">
        <v>4</v>
      </c>
      <c r="U96" s="35">
        <v>5.7000000000000002E-2</v>
      </c>
      <c r="V96" s="34">
        <v>3</v>
      </c>
      <c r="W96" s="35">
        <v>2.1000000000000001E-2</v>
      </c>
      <c r="X96" s="34">
        <v>3</v>
      </c>
      <c r="Y96" s="35">
        <v>6.6000000000000003E-2</v>
      </c>
      <c r="Z96" s="34">
        <v>1</v>
      </c>
      <c r="AA96" s="35">
        <v>1.2E-2</v>
      </c>
      <c r="AB96" s="34">
        <v>4</v>
      </c>
      <c r="AC96" s="35">
        <v>7.5999999999999998E-2</v>
      </c>
      <c r="AD96" s="36"/>
    </row>
    <row r="97" spans="2:30" x14ac:dyDescent="0.15">
      <c r="B97" s="29"/>
      <c r="C97" s="41"/>
      <c r="D97" s="42"/>
      <c r="E97" s="43"/>
      <c r="F97" s="42"/>
      <c r="G97" s="32" t="s">
        <v>292</v>
      </c>
      <c r="H97" s="32"/>
      <c r="I97" s="32" t="s">
        <v>293</v>
      </c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>
        <v>1</v>
      </c>
      <c r="Y97" s="35">
        <v>0</v>
      </c>
      <c r="Z97" s="34"/>
      <c r="AA97" s="34"/>
      <c r="AB97" s="34"/>
      <c r="AC97" s="34"/>
      <c r="AD97" s="36">
        <v>3</v>
      </c>
    </row>
    <row r="98" spans="2:30" x14ac:dyDescent="0.15">
      <c r="B98" s="29">
        <v>79</v>
      </c>
      <c r="C98" s="41"/>
      <c r="D98" s="44"/>
      <c r="E98" s="40" t="s">
        <v>294</v>
      </c>
      <c r="F98" s="31" t="s">
        <v>295</v>
      </c>
      <c r="G98" s="32" t="s">
        <v>296</v>
      </c>
      <c r="H98" s="32"/>
      <c r="I98" s="33" t="s">
        <v>297</v>
      </c>
      <c r="J98" s="34"/>
      <c r="K98" s="34"/>
      <c r="L98" s="34"/>
      <c r="M98" s="34"/>
      <c r="N98" s="34"/>
      <c r="O98" s="34"/>
      <c r="P98" s="34">
        <v>1</v>
      </c>
      <c r="Q98" s="35">
        <v>0</v>
      </c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6">
        <v>5</v>
      </c>
    </row>
    <row r="99" spans="2:30" x14ac:dyDescent="0.15">
      <c r="B99" s="29">
        <v>80</v>
      </c>
      <c r="C99" s="41"/>
      <c r="D99" s="44"/>
      <c r="E99" s="42"/>
      <c r="F99" s="31" t="s">
        <v>298</v>
      </c>
      <c r="G99" s="32" t="s">
        <v>299</v>
      </c>
      <c r="H99" s="32"/>
      <c r="I99" s="33" t="s">
        <v>300</v>
      </c>
      <c r="J99" s="34">
        <v>2</v>
      </c>
      <c r="K99" s="35">
        <v>2E-3</v>
      </c>
      <c r="L99" s="34"/>
      <c r="M99" s="34"/>
      <c r="N99" s="34"/>
      <c r="O99" s="34"/>
      <c r="P99" s="34">
        <v>4</v>
      </c>
      <c r="Q99" s="35">
        <v>5.0000000000000001E-3</v>
      </c>
      <c r="R99" s="34">
        <v>1</v>
      </c>
      <c r="S99" s="35">
        <v>1E-3</v>
      </c>
      <c r="T99" s="34">
        <v>2</v>
      </c>
      <c r="U99" s="35">
        <v>2E-3</v>
      </c>
      <c r="V99" s="34">
        <v>2</v>
      </c>
      <c r="W99" s="35">
        <v>3.0000000000000001E-3</v>
      </c>
      <c r="X99" s="34">
        <v>2</v>
      </c>
      <c r="Y99" s="35">
        <v>4.0000000000000001E-3</v>
      </c>
      <c r="Z99" s="34">
        <v>2</v>
      </c>
      <c r="AA99" s="35">
        <v>3.0000000000000001E-3</v>
      </c>
      <c r="AB99" s="34">
        <v>1</v>
      </c>
      <c r="AC99" s="35">
        <v>1E-3</v>
      </c>
      <c r="AD99" s="36">
        <v>5</v>
      </c>
    </row>
    <row r="100" spans="2:30" x14ac:dyDescent="0.15">
      <c r="B100" s="29">
        <v>81</v>
      </c>
      <c r="C100" s="41"/>
      <c r="D100" s="44"/>
      <c r="E100" s="42"/>
      <c r="F100" s="42"/>
      <c r="G100" s="32" t="s">
        <v>301</v>
      </c>
      <c r="H100" s="32"/>
      <c r="I100" s="33" t="s">
        <v>302</v>
      </c>
      <c r="J100" s="34"/>
      <c r="K100" s="34"/>
      <c r="L100" s="34">
        <v>1</v>
      </c>
      <c r="M100" s="35">
        <v>0</v>
      </c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6">
        <v>5</v>
      </c>
    </row>
    <row r="101" spans="2:30" x14ac:dyDescent="0.15">
      <c r="B101" s="29">
        <v>82</v>
      </c>
      <c r="C101" s="41"/>
      <c r="D101" s="44"/>
      <c r="E101" s="42"/>
      <c r="F101" s="42"/>
      <c r="G101" s="32" t="s">
        <v>303</v>
      </c>
      <c r="H101" s="32"/>
      <c r="I101" s="33" t="s">
        <v>304</v>
      </c>
      <c r="J101" s="34"/>
      <c r="K101" s="34"/>
      <c r="L101" s="34"/>
      <c r="M101" s="34"/>
      <c r="N101" s="34"/>
      <c r="O101" s="34"/>
      <c r="P101" s="34"/>
      <c r="Q101" s="34"/>
      <c r="R101" s="34">
        <v>1</v>
      </c>
      <c r="S101" s="35">
        <v>1E-3</v>
      </c>
      <c r="T101" s="34"/>
      <c r="U101" s="34"/>
      <c r="V101" s="34"/>
      <c r="W101" s="34"/>
      <c r="X101" s="34"/>
      <c r="Y101" s="34"/>
      <c r="Z101" s="34"/>
      <c r="AA101" s="34"/>
      <c r="AB101" s="34">
        <v>1</v>
      </c>
      <c r="AC101" s="35">
        <v>1E-3</v>
      </c>
      <c r="AD101" s="36"/>
    </row>
    <row r="102" spans="2:30" x14ac:dyDescent="0.15">
      <c r="B102" s="29"/>
      <c r="C102" s="41"/>
      <c r="D102" s="44"/>
      <c r="E102" s="42"/>
      <c r="F102" s="42"/>
      <c r="G102" s="32" t="s">
        <v>305</v>
      </c>
      <c r="H102" s="32"/>
      <c r="I102" s="33" t="s">
        <v>306</v>
      </c>
      <c r="J102" s="34">
        <v>2</v>
      </c>
      <c r="K102" s="35">
        <v>1E-3</v>
      </c>
      <c r="L102" s="34">
        <v>1</v>
      </c>
      <c r="M102" s="35">
        <v>0</v>
      </c>
      <c r="N102" s="34"/>
      <c r="O102" s="34"/>
      <c r="P102" s="34">
        <v>3</v>
      </c>
      <c r="Q102" s="35">
        <v>3.0000000000000001E-3</v>
      </c>
      <c r="R102" s="34">
        <v>3</v>
      </c>
      <c r="S102" s="35">
        <v>1E-3</v>
      </c>
      <c r="T102" s="34">
        <v>1</v>
      </c>
      <c r="U102" s="35">
        <v>0</v>
      </c>
      <c r="V102" s="34"/>
      <c r="W102" s="34"/>
      <c r="X102" s="34"/>
      <c r="Y102" s="34"/>
      <c r="Z102" s="34">
        <v>3</v>
      </c>
      <c r="AA102" s="35">
        <v>1E-3</v>
      </c>
      <c r="AB102" s="34">
        <v>2</v>
      </c>
      <c r="AC102" s="35">
        <v>0</v>
      </c>
      <c r="AD102" s="36">
        <v>5</v>
      </c>
    </row>
    <row r="103" spans="2:30" x14ac:dyDescent="0.15">
      <c r="B103" s="29">
        <v>83</v>
      </c>
      <c r="C103" s="41"/>
      <c r="D103" s="44"/>
      <c r="E103" s="42"/>
      <c r="F103" s="43"/>
      <c r="G103" s="32" t="s">
        <v>307</v>
      </c>
      <c r="H103" s="32"/>
      <c r="I103" s="33" t="s">
        <v>308</v>
      </c>
      <c r="J103" s="34"/>
      <c r="K103" s="34"/>
      <c r="L103" s="34"/>
      <c r="M103" s="34"/>
      <c r="N103" s="34"/>
      <c r="O103" s="34"/>
      <c r="P103" s="34">
        <v>1</v>
      </c>
      <c r="Q103" s="35">
        <v>0</v>
      </c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6"/>
    </row>
    <row r="104" spans="2:30" x14ac:dyDescent="0.15">
      <c r="B104" s="29">
        <v>84</v>
      </c>
      <c r="C104" s="41"/>
      <c r="D104" s="44"/>
      <c r="E104" s="44"/>
      <c r="F104" s="40" t="s">
        <v>309</v>
      </c>
      <c r="G104" s="32" t="s">
        <v>310</v>
      </c>
      <c r="H104" s="32"/>
      <c r="I104" s="33" t="s">
        <v>311</v>
      </c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>
        <v>1</v>
      </c>
      <c r="W104" s="35">
        <v>0</v>
      </c>
      <c r="X104" s="34"/>
      <c r="Y104" s="34"/>
      <c r="Z104" s="34"/>
      <c r="AA104" s="34"/>
      <c r="AB104" s="34"/>
      <c r="AC104" s="34"/>
      <c r="AD104" s="36"/>
    </row>
    <row r="105" spans="2:30" x14ac:dyDescent="0.15">
      <c r="B105" s="29">
        <v>85</v>
      </c>
      <c r="C105" s="41"/>
      <c r="D105" s="44"/>
      <c r="E105" s="44"/>
      <c r="F105" s="42"/>
      <c r="G105" s="32" t="s">
        <v>312</v>
      </c>
      <c r="H105" s="32"/>
      <c r="I105" s="33" t="s">
        <v>313</v>
      </c>
      <c r="J105" s="34"/>
      <c r="K105" s="34"/>
      <c r="L105" s="34">
        <v>2</v>
      </c>
      <c r="M105" s="35">
        <v>4.5999999999999999E-2</v>
      </c>
      <c r="N105" s="34"/>
      <c r="O105" s="34"/>
      <c r="P105" s="34"/>
      <c r="Q105" s="34"/>
      <c r="R105" s="34">
        <v>2</v>
      </c>
      <c r="S105" s="35">
        <v>2.5999999999999999E-2</v>
      </c>
      <c r="T105" s="34">
        <v>1</v>
      </c>
      <c r="U105" s="35">
        <v>6.0000000000000001E-3</v>
      </c>
      <c r="V105" s="34"/>
      <c r="W105" s="34"/>
      <c r="X105" s="34">
        <v>1</v>
      </c>
      <c r="Y105" s="35">
        <v>1.2E-2</v>
      </c>
      <c r="Z105" s="34">
        <v>1</v>
      </c>
      <c r="AA105" s="35">
        <v>7.0000000000000001E-3</v>
      </c>
      <c r="AB105" s="34">
        <v>1</v>
      </c>
      <c r="AC105" s="35">
        <v>7.0000000000000001E-3</v>
      </c>
      <c r="AD105" s="36"/>
    </row>
    <row r="106" spans="2:30" x14ac:dyDescent="0.15">
      <c r="B106" s="29">
        <v>86</v>
      </c>
      <c r="C106" s="41"/>
      <c r="D106" s="44"/>
      <c r="E106" s="44"/>
      <c r="F106" s="42"/>
      <c r="G106" s="32" t="s">
        <v>314</v>
      </c>
      <c r="H106" s="32"/>
      <c r="I106" s="33" t="s">
        <v>315</v>
      </c>
      <c r="J106" s="34">
        <v>1</v>
      </c>
      <c r="K106" s="35">
        <v>0</v>
      </c>
      <c r="L106" s="34"/>
      <c r="M106" s="34"/>
      <c r="N106" s="34">
        <v>1</v>
      </c>
      <c r="O106" s="35">
        <v>0</v>
      </c>
      <c r="P106" s="34"/>
      <c r="Q106" s="34"/>
      <c r="R106" s="34"/>
      <c r="S106" s="34"/>
      <c r="T106" s="34"/>
      <c r="U106" s="34"/>
      <c r="V106" s="34"/>
      <c r="W106" s="34"/>
      <c r="X106" s="34">
        <v>3</v>
      </c>
      <c r="Y106" s="35">
        <v>1E-3</v>
      </c>
      <c r="Z106" s="34">
        <v>1</v>
      </c>
      <c r="AA106" s="35">
        <v>1E-3</v>
      </c>
      <c r="AB106" s="34"/>
      <c r="AC106" s="34"/>
      <c r="AD106" s="36"/>
    </row>
    <row r="107" spans="2:30" x14ac:dyDescent="0.15">
      <c r="B107" s="29">
        <v>87</v>
      </c>
      <c r="C107" s="45"/>
      <c r="D107" s="46"/>
      <c r="E107" s="46"/>
      <c r="F107" s="43"/>
      <c r="G107" s="32" t="s">
        <v>309</v>
      </c>
      <c r="H107" s="32"/>
      <c r="I107" s="33" t="s">
        <v>316</v>
      </c>
      <c r="J107" s="34">
        <v>2</v>
      </c>
      <c r="K107" s="35">
        <v>3.7999999999999999E-2</v>
      </c>
      <c r="L107" s="34"/>
      <c r="M107" s="34"/>
      <c r="N107" s="34"/>
      <c r="O107" s="34"/>
      <c r="P107" s="34">
        <v>1</v>
      </c>
      <c r="Q107" s="35">
        <v>2E-3</v>
      </c>
      <c r="R107" s="34">
        <v>4</v>
      </c>
      <c r="S107" s="35">
        <v>4.4999999999999998E-2</v>
      </c>
      <c r="T107" s="34"/>
      <c r="U107" s="34"/>
      <c r="V107" s="34">
        <v>1</v>
      </c>
      <c r="W107" s="35">
        <v>0</v>
      </c>
      <c r="X107" s="34"/>
      <c r="Y107" s="34"/>
      <c r="Z107" s="34">
        <v>5</v>
      </c>
      <c r="AA107" s="35">
        <v>0.128</v>
      </c>
      <c r="AB107" s="34">
        <v>1</v>
      </c>
      <c r="AC107" s="35">
        <v>1E-3</v>
      </c>
      <c r="AD107" s="36"/>
    </row>
    <row r="108" spans="2:30" x14ac:dyDescent="0.15">
      <c r="B108" s="47" t="s">
        <v>317</v>
      </c>
      <c r="C108" s="48">
        <f>COUNTA(C5:C107)-0</f>
        <v>4</v>
      </c>
      <c r="D108" s="49">
        <f>COUNTA(D5:D107)-0</f>
        <v>4</v>
      </c>
      <c r="E108" s="50">
        <f>COUNTA(E5:E107)-0</f>
        <v>11</v>
      </c>
      <c r="F108" s="51">
        <f>COUNTA(F5:F107)-0</f>
        <v>40</v>
      </c>
      <c r="G108" s="52">
        <f>COUNTA(G5:G107)-16</f>
        <v>87</v>
      </c>
      <c r="H108" s="53" t="s">
        <v>317</v>
      </c>
      <c r="I108" s="53" t="s">
        <v>317</v>
      </c>
      <c r="J108" s="54">
        <f>COUNTA(J5:J107)-3</f>
        <v>45</v>
      </c>
      <c r="K108" s="55"/>
      <c r="L108" s="54">
        <f>COUNTA(L5:L107)-2</f>
        <v>32</v>
      </c>
      <c r="M108" s="55"/>
      <c r="N108" s="54">
        <f>COUNTA(N5:N107)-2</f>
        <v>41</v>
      </c>
      <c r="O108" s="55"/>
      <c r="P108" s="54">
        <f>COUNTA(P5:P107)-4</f>
        <v>61</v>
      </c>
      <c r="Q108" s="55"/>
      <c r="R108" s="54">
        <f>COUNTA(R5:R107)-5</f>
        <v>52</v>
      </c>
      <c r="S108" s="55"/>
      <c r="T108" s="54">
        <f>COUNTA(T5:T107)-2</f>
        <v>44</v>
      </c>
      <c r="U108" s="56"/>
      <c r="V108" s="54">
        <f>COUNTA(V5:V107)-4</f>
        <v>42</v>
      </c>
      <c r="W108" s="56"/>
      <c r="X108" s="54">
        <f>COUNTA(X5:X107)-4</f>
        <v>46</v>
      </c>
      <c r="Y108" s="56"/>
      <c r="Z108" s="54">
        <f>COUNTA(Z5:Z107)-5</f>
        <v>53</v>
      </c>
      <c r="AA108" s="56"/>
      <c r="AB108" s="54">
        <f>COUNTA(AB5:AB107)-5</f>
        <v>44</v>
      </c>
      <c r="AC108" s="56"/>
      <c r="AD108" s="36"/>
    </row>
    <row r="109" spans="2:30" x14ac:dyDescent="0.15">
      <c r="B109" s="57"/>
      <c r="C109" s="58"/>
      <c r="D109" s="59"/>
      <c r="E109" s="60"/>
      <c r="F109" s="61"/>
      <c r="G109" s="62"/>
      <c r="H109" s="63"/>
      <c r="I109" s="63"/>
      <c r="J109" s="64">
        <f t="shared" ref="J109:AC109" si="0">SUM(J5:J107)</f>
        <v>499</v>
      </c>
      <c r="K109" s="65">
        <f t="shared" si="0"/>
        <v>1.3269999999999997</v>
      </c>
      <c r="L109" s="64">
        <f t="shared" si="0"/>
        <v>447</v>
      </c>
      <c r="M109" s="65">
        <f t="shared" si="0"/>
        <v>1.3639999999999994</v>
      </c>
      <c r="N109" s="64">
        <f t="shared" si="0"/>
        <v>401</v>
      </c>
      <c r="O109" s="65">
        <f t="shared" si="0"/>
        <v>0.52500000000000013</v>
      </c>
      <c r="P109" s="64">
        <f t="shared" si="0"/>
        <v>672</v>
      </c>
      <c r="Q109" s="65">
        <f t="shared" si="0"/>
        <v>2.7279999999999989</v>
      </c>
      <c r="R109" s="64">
        <f t="shared" si="0"/>
        <v>657</v>
      </c>
      <c r="S109" s="65">
        <f t="shared" si="0"/>
        <v>2.1099999999999981</v>
      </c>
      <c r="T109" s="64">
        <f t="shared" si="0"/>
        <v>757</v>
      </c>
      <c r="U109" s="66">
        <f t="shared" si="0"/>
        <v>2.6549999999999985</v>
      </c>
      <c r="V109" s="64">
        <f t="shared" si="0"/>
        <v>986</v>
      </c>
      <c r="W109" s="66">
        <f t="shared" si="0"/>
        <v>2.5159999999999991</v>
      </c>
      <c r="X109" s="64">
        <f t="shared" si="0"/>
        <v>597</v>
      </c>
      <c r="Y109" s="66">
        <f t="shared" si="0"/>
        <v>1.8969999999999996</v>
      </c>
      <c r="Z109" s="64">
        <f t="shared" si="0"/>
        <v>792</v>
      </c>
      <c r="AA109" s="66">
        <f t="shared" si="0"/>
        <v>2.3419999999999992</v>
      </c>
      <c r="AB109" s="64">
        <f t="shared" si="0"/>
        <v>657</v>
      </c>
      <c r="AC109" s="66">
        <f t="shared" si="0"/>
        <v>3.210999999999999</v>
      </c>
      <c r="AD109" s="67"/>
    </row>
    <row r="110" spans="2:30" x14ac:dyDescent="0.15">
      <c r="B110" s="5" t="s">
        <v>318</v>
      </c>
      <c r="I110" s="68"/>
    </row>
    <row r="111" spans="2:30" x14ac:dyDescent="0.15">
      <c r="B111" s="5" t="s">
        <v>319</v>
      </c>
      <c r="I111" s="68"/>
    </row>
    <row r="112" spans="2:30" x14ac:dyDescent="0.15">
      <c r="B112" s="5" t="s">
        <v>320</v>
      </c>
      <c r="H112" s="69"/>
      <c r="I112" s="68"/>
    </row>
    <row r="113" spans="2:8" x14ac:dyDescent="0.15">
      <c r="B113" s="5">
        <v>1</v>
      </c>
      <c r="C113" s="5" t="s">
        <v>321</v>
      </c>
      <c r="H113" s="69"/>
    </row>
    <row r="114" spans="2:8" x14ac:dyDescent="0.15">
      <c r="B114" s="5">
        <v>2</v>
      </c>
      <c r="C114" s="5" t="s">
        <v>322</v>
      </c>
      <c r="H114" s="69"/>
    </row>
    <row r="115" spans="2:8" x14ac:dyDescent="0.15">
      <c r="B115" s="5">
        <v>3</v>
      </c>
      <c r="C115" s="5" t="s">
        <v>323</v>
      </c>
      <c r="H115" s="69"/>
    </row>
    <row r="116" spans="2:8" x14ac:dyDescent="0.15">
      <c r="B116" s="5">
        <v>4</v>
      </c>
      <c r="C116" s="5" t="s">
        <v>324</v>
      </c>
      <c r="H116" s="69"/>
    </row>
    <row r="117" spans="2:8" x14ac:dyDescent="0.15">
      <c r="B117" s="5">
        <v>5</v>
      </c>
      <c r="C117" s="5" t="s">
        <v>325</v>
      </c>
      <c r="H117" s="69"/>
    </row>
    <row r="118" spans="2:8" x14ac:dyDescent="0.15">
      <c r="B118" s="5">
        <v>6</v>
      </c>
      <c r="C118" s="5" t="s">
        <v>326</v>
      </c>
      <c r="H118" s="69"/>
    </row>
  </sheetData>
  <mergeCells count="37">
    <mergeCell ref="T108:U108"/>
    <mergeCell ref="V108:W108"/>
    <mergeCell ref="X108:Y108"/>
    <mergeCell ref="Z108:AA108"/>
    <mergeCell ref="AB108:AC108"/>
    <mergeCell ref="I108:I109"/>
    <mergeCell ref="J108:K108"/>
    <mergeCell ref="L108:M108"/>
    <mergeCell ref="N108:O108"/>
    <mergeCell ref="P108:Q108"/>
    <mergeCell ref="R108:S108"/>
    <mergeCell ref="X3:Y3"/>
    <mergeCell ref="Z3:AA3"/>
    <mergeCell ref="AB3:AC3"/>
    <mergeCell ref="B108:B109"/>
    <mergeCell ref="C108:C109"/>
    <mergeCell ref="D108:D109"/>
    <mergeCell ref="E108:E109"/>
    <mergeCell ref="F108:F109"/>
    <mergeCell ref="G108:G109"/>
    <mergeCell ref="H108:H109"/>
    <mergeCell ref="I2:I4"/>
    <mergeCell ref="J2:AC2"/>
    <mergeCell ref="AD2:AD4"/>
    <mergeCell ref="J3:K3"/>
    <mergeCell ref="L3:M3"/>
    <mergeCell ref="N3:O3"/>
    <mergeCell ref="P3:Q3"/>
    <mergeCell ref="R3:S3"/>
    <mergeCell ref="T3:U3"/>
    <mergeCell ref="V3:W3"/>
    <mergeCell ref="B2:B4"/>
    <mergeCell ref="C2:C4"/>
    <mergeCell ref="D2:D4"/>
    <mergeCell ref="E2:E4"/>
    <mergeCell ref="F2:F4"/>
    <mergeCell ref="G2:G4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解析用集計_2022年5月調査</vt:lpstr>
      <vt:lpstr>解析用集計_2022年10月調査</vt:lpstr>
      <vt:lpstr>確認種リスト_2022年5月調査</vt:lpstr>
      <vt:lpstr>確認種リスト_2022年10月調査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Iwasaki</dc:creator>
  <cp:lastModifiedBy>Yuichi Iwasaki</cp:lastModifiedBy>
  <dcterms:created xsi:type="dcterms:W3CDTF">2023-11-16T21:22:46Z</dcterms:created>
  <dcterms:modified xsi:type="dcterms:W3CDTF">2023-11-16T21:33:43Z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2023-11-16T21:31:36Z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a5066665-31c7-4806-871b-9eb553f7e59d</vt:lpwstr>
  </property>
  <property fmtid="{D5CDD505-2E9C-101B-9397-08002B2CF9AE}" pid="8" name="MSIP_Label_ddc55989-3c9e-4466-8514-eac6f80f6373_ContentBits">
    <vt:lpwstr>0</vt:lpwstr>
  </property>
</Properties>
</file>