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7" rupBuild="14420"/>
  <workbookPr dateCompatibility="0"/>
  <mc:AlternateContent xmlns:mc="http://schemas.openxmlformats.org/markup-compatibility/2006">
    <mc:Choice Requires="x15">
      <x15ac:absPath xmlns:x15ac="http://schemas.microsoft.com/office/spreadsheetml/2010/11/ac" url="C:\Users\user\Desktop\데이터 언어 프로젝트\"/>
    </mc:Choice>
  </mc:AlternateContent>
  <bookViews>
    <workbookView xWindow="8100" yWindow="660" windowWidth="20565" windowHeight="16125"/>
  </bookViews>
  <sheets>
    <sheet name="전체기간" sheetId="1" r:id="rId1"/>
    <sheet name="코로나제외" sheetId="5" r:id="rId2"/>
    <sheet name="2024년 자료" sheetId="7" r:id="rId3"/>
    <sheet name="참고_로짓변환결과" sheetId="2" r:id="rId4"/>
    <sheet name="참고_실제값" sheetId="4" r:id="rId5"/>
    <sheet name="Sheet1" sheetId="6" r:id="rId6"/>
  </sheets>
  <definedNames>
    <definedName name="_xlnm._FilterDatabase" localSheetId="5" hidden="1">Sheet1!$A$1:$M$167</definedName>
  </definedNames>
  <calcPr calcId="162913"/>
  <extLst>
    <ext xmlns:x14="http://schemas.microsoft.com/office/spreadsheetml/2009/9/main" uri="{79F54976-1DA5-4618-B147-4CDE4B953A38}">
      <x14:workbookPr/>
    </ext>
    <ext xmlns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M16" i="7" l="1"/>
  <c r="N16" i="7" s="1"/>
  <c r="O16" i="7" s="1"/>
  <c r="N12" i="7"/>
  <c r="M11" i="7"/>
  <c r="N11" i="7" s="1"/>
  <c r="O7" i="7"/>
  <c r="S5" i="7"/>
  <c r="R5" i="7"/>
  <c r="N3" i="7"/>
  <c r="O2" i="7"/>
  <c r="D30" i="5"/>
  <c r="D29" i="5"/>
  <c r="D27" i="5"/>
  <c r="D26" i="5"/>
  <c r="D25" i="5"/>
  <c r="D24" i="5"/>
  <c r="H17" i="5"/>
  <c r="G17" i="5"/>
  <c r="F17" i="5"/>
  <c r="C17" i="5"/>
  <c r="B17" i="5"/>
  <c r="E31" i="1"/>
  <c r="D31" i="1"/>
  <c r="E30" i="1"/>
  <c r="D30" i="1"/>
  <c r="E28" i="1"/>
  <c r="D28" i="1"/>
  <c r="E27" i="1"/>
  <c r="D27" i="1"/>
  <c r="E26" i="1"/>
  <c r="D26" i="1"/>
  <c r="E25" i="1"/>
  <c r="D25" i="1"/>
  <c r="F19" i="1"/>
  <c r="F18" i="1"/>
  <c r="O11" i="7" l="1"/>
  <c r="L8" i="5"/>
  <c r="M8" i="5" s="1"/>
  <c r="L16" i="5"/>
  <c r="M16" i="5" s="1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2" i="5"/>
  <c r="C3" i="5"/>
  <c r="L3" i="5" s="1"/>
  <c r="M3" i="5" s="1"/>
  <c r="C4" i="5"/>
  <c r="L4" i="5" s="1"/>
  <c r="M4" i="5" s="1"/>
  <c r="C5" i="5"/>
  <c r="L5" i="5" s="1"/>
  <c r="M5" i="5" s="1"/>
  <c r="C6" i="5"/>
  <c r="L6" i="5" s="1"/>
  <c r="M6" i="5" s="1"/>
  <c r="C7" i="5"/>
  <c r="L7" i="5" s="1"/>
  <c r="M7" i="5" s="1"/>
  <c r="C8" i="5"/>
  <c r="C9" i="5"/>
  <c r="L9" i="5" s="1"/>
  <c r="M9" i="5" s="1"/>
  <c r="C10" i="5"/>
  <c r="L10" i="5" s="1"/>
  <c r="M10" i="5" s="1"/>
  <c r="C11" i="5"/>
  <c r="L11" i="5" s="1"/>
  <c r="M11" i="5" s="1"/>
  <c r="C12" i="5"/>
  <c r="L12" i="5" s="1"/>
  <c r="M12" i="5" s="1"/>
  <c r="C13" i="5"/>
  <c r="L13" i="5" s="1"/>
  <c r="M13" i="5" s="1"/>
  <c r="C14" i="5"/>
  <c r="L14" i="5" s="1"/>
  <c r="M14" i="5" s="1"/>
  <c r="C15" i="5"/>
  <c r="L15" i="5" s="1"/>
  <c r="M15" i="5" s="1"/>
  <c r="C16" i="5"/>
  <c r="C2" i="5"/>
  <c r="L2" i="5" s="1"/>
  <c r="M2" i="5" s="1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2" i="5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2" i="1"/>
  <c r="C3" i="1"/>
  <c r="L3" i="1" s="1"/>
  <c r="C4" i="1"/>
  <c r="C5" i="1"/>
  <c r="L5" i="1" s="1"/>
  <c r="C6" i="1"/>
  <c r="L6" i="1" s="1"/>
  <c r="C7" i="1"/>
  <c r="L7" i="1" s="1"/>
  <c r="C8" i="1"/>
  <c r="L8" i="1" s="1"/>
  <c r="C9" i="1"/>
  <c r="L9" i="1" s="1"/>
  <c r="C10" i="1"/>
  <c r="C11" i="1"/>
  <c r="L11" i="1" s="1"/>
  <c r="C12" i="1"/>
  <c r="L12" i="1" s="1"/>
  <c r="M12" i="1" s="1"/>
  <c r="C13" i="1"/>
  <c r="L13" i="1" s="1"/>
  <c r="C14" i="1"/>
  <c r="L14" i="1" s="1"/>
  <c r="C15" i="1"/>
  <c r="L15" i="1" s="1"/>
  <c r="C16" i="1"/>
  <c r="L16" i="1" s="1"/>
  <c r="C17" i="1"/>
  <c r="L17" i="1" s="1"/>
  <c r="C2" i="1"/>
  <c r="L2" i="1" s="1"/>
  <c r="M2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2" i="1"/>
  <c r="K16" i="5"/>
  <c r="K15" i="5"/>
  <c r="K14" i="5"/>
  <c r="K13" i="5"/>
  <c r="K12" i="5"/>
  <c r="K11" i="5"/>
  <c r="K10" i="5"/>
  <c r="K9" i="5"/>
  <c r="K8" i="5"/>
  <c r="K7" i="5"/>
  <c r="K6" i="5"/>
  <c r="K5" i="5"/>
  <c r="K4" i="5"/>
  <c r="K3" i="5"/>
  <c r="N2" i="5"/>
  <c r="K2" i="5"/>
  <c r="O2" i="5" s="1"/>
  <c r="N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2" i="1"/>
  <c r="O2" i="1" s="1"/>
  <c r="M11" i="1"/>
  <c r="M13" i="1"/>
  <c r="L4" i="1" l="1"/>
  <c r="M4" i="1" s="1"/>
  <c r="L10" i="1"/>
  <c r="M14" i="1"/>
  <c r="M15" i="1"/>
  <c r="M3" i="1"/>
  <c r="M16" i="1"/>
  <c r="M17" i="1"/>
  <c r="M7" i="1"/>
  <c r="M6" i="1"/>
  <c r="M9" i="1"/>
  <c r="M8" i="1"/>
  <c r="M5" i="1"/>
  <c r="M10" i="1"/>
</calcChain>
</file>

<file path=xl/sharedStrings.xml><?xml version="1.0" encoding="utf-8"?>
<sst xmlns="http://purl.oclc.org/ooxml/spreadsheetml/main" count="994" uniqueCount="412">
  <si>
    <t>구분</t>
  </si>
  <si>
    <t>원/달러</t>
  </si>
  <si>
    <t>원/100엔</t>
  </si>
  <si>
    <t>Lf평잔</t>
  </si>
  <si>
    <t>Lf평잔증가율(%)</t>
  </si>
  <si>
    <t>M2평잔</t>
  </si>
  <si>
    <t>M2평잔증가율(%)</t>
  </si>
  <si>
    <t>M1평잔</t>
  </si>
  <si>
    <t>M1평잔증가율(%)</t>
  </si>
  <si>
    <t>본원통화평잔</t>
  </si>
  <si>
    <t>본원통화평잔증가율(%)</t>
  </si>
  <si>
    <t>국고채?3년(평균)</t>
  </si>
  <si>
    <t>국고채?5년(평균)</t>
  </si>
  <si>
    <t>국고채?10년(평균)</t>
  </si>
  <si>
    <t>회사채?3년(AA-,?평균)</t>
  </si>
  <si>
    <t>CD?91물(평균)</t>
  </si>
  <si>
    <t>콜금리(1일물,평균)</t>
  </si>
  <si>
    <t>기준금리</t>
  </si>
  <si>
    <t>국내총생산(명목GDP)</t>
  </si>
  <si>
    <t>경제성장률(실질GDP성장률)</t>
  </si>
  <si>
    <t>기업대출</t>
  </si>
  <si>
    <t>대기업</t>
  </si>
  <si>
    <t>중소기업</t>
  </si>
  <si>
    <t>직접금융</t>
  </si>
  <si>
    <t>금융채</t>
  </si>
  <si>
    <t>ABS</t>
  </si>
  <si>
    <t>수출물가</t>
  </si>
  <si>
    <t>수입물가</t>
  </si>
  <si>
    <t xml:space="preserve">  1인당 국내총생산(명목, 원화표시)</t>
  </si>
  <si>
    <t xml:space="preserve">  1인당 국민총소득(명목, 원화표시)</t>
  </si>
  <si>
    <t>생산자물가지수(총지수 / 기본분류)</t>
  </si>
  <si>
    <t xml:space="preserve">  농림수산품</t>
  </si>
  <si>
    <t xml:space="preserve">  광산품</t>
  </si>
  <si>
    <t xml:space="preserve">  공산품</t>
  </si>
  <si>
    <t xml:space="preserve">  전력,가스,수도및폐기물</t>
  </si>
  <si>
    <t xml:space="preserve">  서비스</t>
  </si>
  <si>
    <t>국내공급물가지수(총지수)</t>
  </si>
  <si>
    <t xml:space="preserve">  원재료</t>
  </si>
  <si>
    <t xml:space="preserve">  중간재</t>
  </si>
  <si>
    <t xml:space="preserve">  최종재</t>
  </si>
  <si>
    <t xml:space="preserve">  생산재(원재료+중간재)</t>
  </si>
  <si>
    <t>소비자물가지수(총지수)</t>
  </si>
  <si>
    <t>수출물가지수(총지수 / 기본분류 / 원화기준)</t>
  </si>
  <si>
    <t>수입물가지수(총지수 / 기본분류 / 원화기준)</t>
  </si>
  <si>
    <t>본원통화(평잔,계절조정계열)</t>
  </si>
  <si>
    <t xml:space="preserve">  현금통화</t>
  </si>
  <si>
    <t>M2(평잔, 계절조정계열)</t>
  </si>
  <si>
    <t xml:space="preserve">  중앙은행</t>
  </si>
  <si>
    <t xml:space="preserve">    예금은행</t>
  </si>
  <si>
    <t xml:space="preserve">  2년이상 장기금융상품 등 1)</t>
  </si>
  <si>
    <t xml:space="preserve">  생명보험계약 준비금 등 2)</t>
  </si>
  <si>
    <t xml:space="preserve">  예금은행</t>
  </si>
  <si>
    <t xml:space="preserve">  종합금융회사 1)</t>
  </si>
  <si>
    <t xml:space="preserve">  생명보험회사 2)</t>
  </si>
  <si>
    <t xml:space="preserve">  Lf(금융기관 유동성)</t>
  </si>
  <si>
    <t xml:space="preserve">  국채, 지방채</t>
  </si>
  <si>
    <t xml:space="preserve">  회사채, 기업어음 2)</t>
  </si>
  <si>
    <t>수신합계</t>
  </si>
  <si>
    <t xml:space="preserve">  요구불예금</t>
  </si>
  <si>
    <t xml:space="preserve">  가계</t>
  </si>
  <si>
    <t xml:space="preserve">  기업</t>
  </si>
  <si>
    <t>비은행금융기관(평잔) 1)</t>
  </si>
  <si>
    <t xml:space="preserve">  금융자금</t>
  </si>
  <si>
    <t xml:space="preserve">    분할상환</t>
  </si>
  <si>
    <t xml:space="preserve">    주택자금</t>
  </si>
  <si>
    <t xml:space="preserve">    중소기업자금</t>
  </si>
  <si>
    <t xml:space="preserve">    축산자금</t>
  </si>
  <si>
    <t xml:space="preserve">  종합금융회사</t>
  </si>
  <si>
    <t xml:space="preserve">  상호저축은행</t>
  </si>
  <si>
    <t xml:space="preserve">  상호금융</t>
  </si>
  <si>
    <t xml:space="preserve">  가계대출</t>
  </si>
  <si>
    <t xml:space="preserve">      예금은행</t>
  </si>
  <si>
    <t xml:space="preserve">      비은행예금취급기관</t>
  </si>
  <si>
    <t xml:space="preserve">      보험회사</t>
  </si>
  <si>
    <t xml:space="preserve">      주택담보대출-예금취급기관</t>
  </si>
  <si>
    <t xml:space="preserve">        주택담보대출-예금은행</t>
  </si>
  <si>
    <t xml:space="preserve">  비은행예금취급기관</t>
  </si>
  <si>
    <t xml:space="preserve">    주택담보대출-예금은행</t>
  </si>
  <si>
    <t xml:space="preserve">    주택담보대출-비은행예금취급기관</t>
  </si>
  <si>
    <t xml:space="preserve">    식료품 및 음료</t>
  </si>
  <si>
    <t xml:space="preserve">    화학제품 및 의료용 제품</t>
  </si>
  <si>
    <t xml:space="preserve">    금속가공제품</t>
  </si>
  <si>
    <t xml:space="preserve">    전자부품, 컴퓨터, 영상, 음향 및 통신장비</t>
  </si>
  <si>
    <t xml:space="preserve">    자동차 및 트레일러</t>
  </si>
  <si>
    <t xml:space="preserve">  건설업</t>
  </si>
  <si>
    <t xml:space="preserve">  서비스업</t>
  </si>
  <si>
    <t xml:space="preserve">  저축성예금</t>
  </si>
  <si>
    <t>기업대출_은행전체 1)</t>
  </si>
  <si>
    <t>가계대출_은행전체 1)</t>
  </si>
  <si>
    <t>신용카드대출 2)_은행전체 1)</t>
  </si>
  <si>
    <t>한국은행 기준금리</t>
  </si>
  <si>
    <t>KORIBOR(3개월)</t>
  </si>
  <si>
    <t>국고채(3년)</t>
  </si>
  <si>
    <t>국고채(10년)</t>
  </si>
  <si>
    <t>통안증권(1년)</t>
  </si>
  <si>
    <t>회사채(3년, AA-)</t>
  </si>
  <si>
    <t xml:space="preserve">      정기예금</t>
  </si>
  <si>
    <t xml:space="preserve">      정기적금</t>
  </si>
  <si>
    <t xml:space="preserve">        표지어음(91-120일)</t>
  </si>
  <si>
    <t xml:space="preserve">      금융채 3)</t>
  </si>
  <si>
    <t xml:space="preserve">  대출평균 1)</t>
  </si>
  <si>
    <t xml:space="preserve">    기업대출</t>
  </si>
  <si>
    <t xml:space="preserve">      대기업대출</t>
  </si>
  <si>
    <t xml:space="preserve">      중소기업대출</t>
  </si>
  <si>
    <t xml:space="preserve">    가계대출</t>
  </si>
  <si>
    <t xml:space="preserve">      주택담보대출</t>
  </si>
  <si>
    <t xml:space="preserve">      예·적금담보대출</t>
  </si>
  <si>
    <t xml:space="preserve">  KOSPI_종목수</t>
  </si>
  <si>
    <t xml:space="preserve">  KOSPI_시가총액</t>
  </si>
  <si>
    <t xml:space="preserve">  KOSPI_거래량</t>
  </si>
  <si>
    <t xml:space="preserve">  KOSPI_거래대금</t>
  </si>
  <si>
    <t xml:space="preserve">  KOSPI_거래량 일평균</t>
  </si>
  <si>
    <t xml:space="preserve">  KOSPI_거래대금 일평균</t>
  </si>
  <si>
    <t xml:space="preserve">  KOSPI_종가</t>
  </si>
  <si>
    <t xml:space="preserve">  KOSDAQ_종목수</t>
  </si>
  <si>
    <t xml:space="preserve">  KOSDAQ_시가총액</t>
  </si>
  <si>
    <t xml:space="preserve">  KOSDAQ_거래량</t>
  </si>
  <si>
    <t xml:space="preserve">  KOSDAQ_거래대금</t>
  </si>
  <si>
    <t xml:space="preserve">  KOSDAQ_거래량 일평균</t>
  </si>
  <si>
    <t xml:space="preserve">  KOSDAQ_거래대금 일평균</t>
  </si>
  <si>
    <t xml:space="preserve">  KOSDAQ_종가</t>
  </si>
  <si>
    <t xml:space="preserve">  기관투자자(순매수)</t>
  </si>
  <si>
    <t xml:space="preserve">  개인(순매수)</t>
  </si>
  <si>
    <t xml:space="preserve">  외국인(순매수) 3)</t>
  </si>
  <si>
    <t>투자자 예탁금</t>
  </si>
  <si>
    <t>RP</t>
  </si>
  <si>
    <t>신용융자 잔고 2)</t>
  </si>
  <si>
    <t>계약금액 1)</t>
  </si>
  <si>
    <t xml:space="preserve">  거래량(총 옵션거래)</t>
  </si>
  <si>
    <t xml:space="preserve">  거래대금(총 옵션거래)</t>
  </si>
  <si>
    <t xml:space="preserve">  거래량(CALL 옵션)</t>
  </si>
  <si>
    <t xml:space="preserve">  거래대금(CALL 옵션)</t>
  </si>
  <si>
    <t xml:space="preserve">  거래량(PUT 옵션)</t>
  </si>
  <si>
    <t xml:space="preserve">  거래대금(PUT 옵션)</t>
  </si>
  <si>
    <t>BSI(종합지표)</t>
  </si>
  <si>
    <t>경제인식조사</t>
  </si>
  <si>
    <t>경제전망조사</t>
  </si>
  <si>
    <t>소비지출전망조사</t>
  </si>
  <si>
    <t>가계저축 및 부채조사</t>
  </si>
  <si>
    <t>부채비율</t>
  </si>
  <si>
    <t>자기자본비율</t>
  </si>
  <si>
    <t>차입금의존도</t>
  </si>
  <si>
    <t>유동비율</t>
  </si>
  <si>
    <t>비유동비율</t>
  </si>
  <si>
    <t>매출액영업이익률</t>
  </si>
  <si>
    <t>매출액세전순이익률</t>
  </si>
  <si>
    <t>이자보상비율</t>
  </si>
  <si>
    <t>금융비용대매출액</t>
  </si>
  <si>
    <t>차입금평균이자율</t>
  </si>
  <si>
    <t>인건비대매출액</t>
  </si>
  <si>
    <t>인건비대영업총비용</t>
  </si>
  <si>
    <t>부도율</t>
  </si>
  <si>
    <t>MSE</t>
    <phoneticPr fontId="19" type="noConversion"/>
  </si>
  <si>
    <t>R2</t>
    <phoneticPr fontId="19" type="noConversion"/>
  </si>
  <si>
    <t>var_138</t>
  </si>
  <si>
    <t>var_138</t>
    <phoneticPr fontId="19" type="noConversion"/>
  </si>
  <si>
    <t>var_162</t>
  </si>
  <si>
    <t>var_158</t>
  </si>
  <si>
    <t>예측부도율</t>
    <phoneticPr fontId="19" type="noConversion"/>
  </si>
  <si>
    <t>var_2</t>
  </si>
  <si>
    <t>var_3</t>
  </si>
  <si>
    <t>var_4</t>
  </si>
  <si>
    <t>var_6</t>
  </si>
  <si>
    <t>var_7</t>
  </si>
  <si>
    <t>var_8</t>
  </si>
  <si>
    <t>var_9</t>
  </si>
  <si>
    <t>var_11</t>
  </si>
  <si>
    <t>var_19</t>
  </si>
  <si>
    <t>var_20</t>
  </si>
  <si>
    <t>var_21</t>
  </si>
  <si>
    <t>var_22</t>
  </si>
  <si>
    <t>var_23</t>
  </si>
  <si>
    <t>var_24</t>
  </si>
  <si>
    <t>var_25</t>
  </si>
  <si>
    <t>var_26</t>
  </si>
  <si>
    <t>var_28</t>
  </si>
  <si>
    <t>var_30</t>
  </si>
  <si>
    <t>var_34</t>
  </si>
  <si>
    <t>var_35</t>
  </si>
  <si>
    <t>var_36</t>
  </si>
  <si>
    <t>var_37</t>
  </si>
  <si>
    <t>var_39</t>
  </si>
  <si>
    <t>var_42</t>
  </si>
  <si>
    <t>var_44</t>
  </si>
  <si>
    <t>var_45</t>
  </si>
  <si>
    <t>var_46</t>
  </si>
  <si>
    <t>var_50</t>
  </si>
  <si>
    <t>var_51</t>
  </si>
  <si>
    <t>var_52</t>
  </si>
  <si>
    <t>var_54</t>
  </si>
  <si>
    <t>var_57</t>
  </si>
  <si>
    <t>var_58</t>
  </si>
  <si>
    <t>var_59</t>
  </si>
  <si>
    <t>var_60</t>
  </si>
  <si>
    <t>var_61</t>
  </si>
  <si>
    <t>var_62</t>
  </si>
  <si>
    <t>var_63</t>
  </si>
  <si>
    <t>var_64</t>
  </si>
  <si>
    <t>var_65</t>
  </si>
  <si>
    <t>var_66</t>
  </si>
  <si>
    <t>var_67</t>
  </si>
  <si>
    <t>var_68</t>
  </si>
  <si>
    <t>var_69</t>
  </si>
  <si>
    <t>var_70</t>
  </si>
  <si>
    <t>var_71</t>
  </si>
  <si>
    <t>var_72</t>
  </si>
  <si>
    <t>var_73</t>
  </si>
  <si>
    <t>var_74</t>
  </si>
  <si>
    <t>var_75</t>
  </si>
  <si>
    <t>var_76</t>
  </si>
  <si>
    <t>var_77</t>
  </si>
  <si>
    <t>var_78</t>
  </si>
  <si>
    <t>var_79</t>
  </si>
  <si>
    <t>var_80</t>
  </si>
  <si>
    <t>var_81</t>
  </si>
  <si>
    <t>var_82</t>
  </si>
  <si>
    <t>var_83</t>
  </si>
  <si>
    <t>var_84</t>
  </si>
  <si>
    <t>var_85</t>
  </si>
  <si>
    <t>var_86</t>
  </si>
  <si>
    <t>var_87</t>
  </si>
  <si>
    <t>var_88</t>
  </si>
  <si>
    <t>var_89</t>
  </si>
  <si>
    <t>var_90</t>
  </si>
  <si>
    <t>var_91</t>
  </si>
  <si>
    <t>var_92</t>
  </si>
  <si>
    <t>var_93</t>
  </si>
  <si>
    <t>var_94</t>
  </si>
  <si>
    <t>var_95</t>
  </si>
  <si>
    <t>var_96</t>
  </si>
  <si>
    <t>var_97</t>
  </si>
  <si>
    <t>var_98</t>
  </si>
  <si>
    <t>var_99</t>
  </si>
  <si>
    <t>var_100</t>
  </si>
  <si>
    <t>var_102</t>
  </si>
  <si>
    <t>var_105</t>
  </si>
  <si>
    <t>var_118</t>
  </si>
  <si>
    <t>var_119</t>
  </si>
  <si>
    <t>var_120</t>
  </si>
  <si>
    <t>var_121</t>
  </si>
  <si>
    <t>var_122</t>
  </si>
  <si>
    <t>var_123</t>
  </si>
  <si>
    <t>var_124</t>
  </si>
  <si>
    <t>var_125</t>
  </si>
  <si>
    <t>var_126</t>
  </si>
  <si>
    <t>var_127</t>
  </si>
  <si>
    <t>var_128</t>
  </si>
  <si>
    <t>var_129</t>
  </si>
  <si>
    <t>var_130</t>
  </si>
  <si>
    <t>var_131</t>
  </si>
  <si>
    <t>var_132</t>
  </si>
  <si>
    <t>var_133</t>
  </si>
  <si>
    <t>var_134</t>
  </si>
  <si>
    <t>var_135</t>
  </si>
  <si>
    <t>var_136</t>
  </si>
  <si>
    <t>var_137</t>
  </si>
  <si>
    <t>var_139</t>
  </si>
  <si>
    <t>var_140</t>
  </si>
  <si>
    <t>var_141</t>
  </si>
  <si>
    <t>var_142</t>
  </si>
  <si>
    <t>var_143</t>
  </si>
  <si>
    <t>var_144</t>
  </si>
  <si>
    <t>var_145</t>
  </si>
  <si>
    <t>var_146</t>
  </si>
  <si>
    <t>var_147</t>
  </si>
  <si>
    <t>var_148</t>
  </si>
  <si>
    <t>var_149</t>
  </si>
  <si>
    <t>var_150</t>
  </si>
  <si>
    <t>var_151</t>
  </si>
  <si>
    <t>var_152</t>
  </si>
  <si>
    <t>var_153</t>
  </si>
  <si>
    <t>var_154</t>
  </si>
  <si>
    <t>var_155</t>
  </si>
  <si>
    <t>var_156</t>
  </si>
  <si>
    <t>var_157</t>
  </si>
  <si>
    <t>var_159</t>
  </si>
  <si>
    <t>var_160</t>
  </si>
  <si>
    <t>var_161</t>
  </si>
  <si>
    <t>var_163</t>
  </si>
  <si>
    <t>var_164</t>
  </si>
  <si>
    <t>var_165</t>
  </si>
  <si>
    <t>var_166</t>
  </si>
  <si>
    <t>var_167</t>
  </si>
  <si>
    <t>var_168</t>
  </si>
  <si>
    <t>부도율 로짓변환</t>
    <phoneticPr fontId="19" type="noConversion"/>
  </si>
  <si>
    <t xml:space="preserve">  개인(순매수)_로짓</t>
    <phoneticPr fontId="19" type="noConversion"/>
  </si>
  <si>
    <t>차입금의존도</t>
    <phoneticPr fontId="19" type="noConversion"/>
  </si>
  <si>
    <t>차입금의존도 로짓</t>
    <phoneticPr fontId="19" type="noConversion"/>
  </si>
  <si>
    <t>매출액세전순이익률 로짓</t>
    <phoneticPr fontId="19" type="noConversion"/>
  </si>
  <si>
    <t>절편</t>
    <phoneticPr fontId="19" type="noConversion"/>
  </si>
  <si>
    <t>var_157</t>
    <phoneticPr fontId="19" type="noConversion"/>
  </si>
  <si>
    <t>예측부도율 로짓</t>
    <phoneticPr fontId="19" type="noConversion"/>
  </si>
  <si>
    <t xml:space="preserve">* 모형 개발 프로세스 </t>
    <phoneticPr fontId="19" type="noConversion"/>
  </si>
  <si>
    <t>step 1</t>
    <phoneticPr fontId="19" type="noConversion"/>
  </si>
  <si>
    <t>step 2</t>
    <phoneticPr fontId="19" type="noConversion"/>
  </si>
  <si>
    <t>* 모형개발결과 정리</t>
    <phoneticPr fontId="19" type="noConversion"/>
  </si>
  <si>
    <t>변수 변환</t>
    <phoneticPr fontId="19" type="noConversion"/>
  </si>
  <si>
    <t>중복 변수 제거</t>
    <phoneticPr fontId="19" type="noConversion"/>
  </si>
  <si>
    <t>변수 선정</t>
    <phoneticPr fontId="19" type="noConversion"/>
  </si>
  <si>
    <t>step 3</t>
    <phoneticPr fontId="19" type="noConversion"/>
  </si>
  <si>
    <t>step 4</t>
    <phoneticPr fontId="19" type="noConversion"/>
  </si>
  <si>
    <t>선형회귀모형 개발</t>
    <phoneticPr fontId="19" type="noConversion"/>
  </si>
  <si>
    <t>모형결과 MSE와 R2값을 기반으로 모형적합결과 타당성 판단</t>
    <phoneticPr fontId="19" type="noConversion"/>
  </si>
  <si>
    <t>거시경제 변수의 경우 이자율에서 조단위의 통화량, 증감률까지 변수의 스케일 격차가 크므로 선형회귀모형에 적합한 로짓변환으로 변수를 변환하는 전처리 작업 수행</t>
    <phoneticPr fontId="19" type="noConversion"/>
  </si>
  <si>
    <t>var_156</t>
    <phoneticPr fontId="19" type="noConversion"/>
  </si>
  <si>
    <t>개인순매수</t>
    <phoneticPr fontId="19" type="noConversion"/>
  </si>
  <si>
    <t>개인순매수 로짓</t>
    <phoneticPr fontId="19" type="noConversion"/>
  </si>
  <si>
    <t>168개의 거시 경제 변수 중 변수 중요도를 기반으로 독립변수 간 상관관계가 높은 중복 변수는 제거하여 114개 변수만 남김</t>
    <phoneticPr fontId="19" type="noConversion"/>
  </si>
  <si>
    <t>114개 변수중 변수 중요도 기준으로 4개 변수를 선정</t>
    <phoneticPr fontId="19" type="noConversion"/>
  </si>
  <si>
    <t>매출액세전순이익율</t>
    <phoneticPr fontId="19" type="noConversion"/>
  </si>
  <si>
    <t>거시경제 변수의 경우 이자율에서 조단위의 통화량, 증감률까지 변수의 스케일 격차가 크므로 선형회귀모형에 적합한 로짓변환으로 변수를 변환하는 전처리 작업 수행 + 2021년 제거</t>
    <phoneticPr fontId="19" type="noConversion"/>
  </si>
  <si>
    <t>순번</t>
    <phoneticPr fontId="19" type="noConversion"/>
  </si>
  <si>
    <t>변수명</t>
    <phoneticPr fontId="19" type="noConversion"/>
  </si>
  <si>
    <t>['var_138', 'var_161', 'var_27', 'var_40']</t>
  </si>
  <si>
    <r>
      <rPr>
        <sz val="14"/>
        <rFont val="Malgun Gothic"/>
        <family val="1"/>
        <charset val="129"/>
      </rPr>
      <t>회귀식</t>
    </r>
    <r>
      <rPr>
        <sz val="14"/>
        <rFont val="Courier New"/>
        <family val="1"/>
      </rPr>
      <t>: y = -26.86 + -0.11*var_138 + -7.59*var_161 + 1.20*var_27 + -1.49*var_40</t>
    </r>
    <phoneticPr fontId="19" type="noConversion"/>
  </si>
  <si>
    <t>var_161</t>
    <phoneticPr fontId="19" type="noConversion"/>
  </si>
  <si>
    <t>var_27</t>
  </si>
  <si>
    <t>var_27</t>
    <phoneticPr fontId="19" type="noConversion"/>
  </si>
  <si>
    <t>var_40</t>
  </si>
  <si>
    <t>var_40</t>
    <phoneticPr fontId="19" type="noConversion"/>
  </si>
  <si>
    <t>115개 변수중 종속변수와 가장 상관관계가 높은 변수를 기준으로 4개 변수를 선정</t>
    <phoneticPr fontId="19" type="noConversion"/>
  </si>
  <si>
    <t>농림수산품</t>
  </si>
  <si>
    <t>공업제품</t>
  </si>
  <si>
    <t>원자재</t>
  </si>
  <si>
    <t>중간재</t>
  </si>
  <si>
    <t>최종재</t>
  </si>
  <si>
    <t>변수중요도1차</t>
    <phoneticPr fontId="19" type="noConversion"/>
  </si>
  <si>
    <t>변수중요도2차(상관분석 수행후)</t>
    <phoneticPr fontId="19" type="noConversion"/>
  </si>
  <si>
    <t>최종변수선정(전체기간)</t>
    <phoneticPr fontId="19" type="noConversion"/>
  </si>
  <si>
    <t>최종변수선정(코로나제외기간)</t>
    <phoneticPr fontId="19" type="noConversion"/>
  </si>
  <si>
    <t>금융채</t>
    <phoneticPr fontId="19" type="noConversion"/>
  </si>
  <si>
    <t>광산품</t>
    <phoneticPr fontId="19" type="noConversion"/>
  </si>
  <si>
    <t>광산품 로짓</t>
    <phoneticPr fontId="19" type="noConversion"/>
  </si>
  <si>
    <t>금융채 로짓</t>
    <phoneticPr fontId="19" type="noConversion"/>
  </si>
  <si>
    <t>var_1</t>
  </si>
  <si>
    <t>var_5</t>
  </si>
  <si>
    <t>var_10</t>
  </si>
  <si>
    <t>var_12</t>
  </si>
  <si>
    <t>var_13</t>
  </si>
  <si>
    <t>var_14</t>
  </si>
  <si>
    <t>var_15</t>
  </si>
  <si>
    <t>var_16</t>
  </si>
  <si>
    <t>var_17</t>
  </si>
  <si>
    <t>var_18</t>
  </si>
  <si>
    <t>var_29</t>
  </si>
  <si>
    <t>var_31</t>
  </si>
  <si>
    <t>var_32</t>
  </si>
  <si>
    <t>var_33</t>
  </si>
  <si>
    <t>var_38</t>
  </si>
  <si>
    <t>var_41</t>
  </si>
  <si>
    <t>var_43</t>
  </si>
  <si>
    <t>var_47</t>
  </si>
  <si>
    <t>var_48</t>
  </si>
  <si>
    <t>var_49</t>
  </si>
  <si>
    <t>var_53</t>
  </si>
  <si>
    <t>var_55</t>
  </si>
  <si>
    <t>var_56</t>
  </si>
  <si>
    <t>var_101</t>
  </si>
  <si>
    <t>var_103</t>
  </si>
  <si>
    <t>var_104</t>
  </si>
  <si>
    <t>var_106</t>
  </si>
  <si>
    <t>var_107</t>
  </si>
  <si>
    <t>var_108</t>
  </si>
  <si>
    <t>var_109</t>
  </si>
  <si>
    <t>var_110</t>
  </si>
  <si>
    <t>var_111</t>
  </si>
  <si>
    <t>var_112</t>
  </si>
  <si>
    <t>var_113</t>
  </si>
  <si>
    <t>var_114</t>
  </si>
  <si>
    <t>var_115</t>
  </si>
  <si>
    <t>var_116</t>
  </si>
  <si>
    <t>var_117</t>
  </si>
  <si>
    <t>라벨명</t>
    <phoneticPr fontId="19" type="noConversion"/>
  </si>
  <si>
    <t>비고</t>
    <phoneticPr fontId="19" type="noConversion"/>
  </si>
  <si>
    <t>167개의 거시 경제 변수 중 랜덤포레스트를 활용한 변수 중요도를 기반으로 독립변수 간 상관관계가 높은 중복 변수는 제거하여 118개 변수만 남김</t>
    <phoneticPr fontId="19" type="noConversion"/>
  </si>
  <si>
    <t>회귀식: y = -4.10 + -5.56*var_156 + -0.07*var_138 + 3.82*var_157 + -0.04*var_27</t>
    <phoneticPr fontId="19" type="noConversion"/>
  </si>
  <si>
    <t>자기자본비율</t>
    <phoneticPr fontId="19" type="noConversion"/>
  </si>
  <si>
    <t>자기자본비율로짓</t>
    <phoneticPr fontId="19" type="noConversion"/>
  </si>
  <si>
    <t>23년 데이터 차용</t>
    <phoneticPr fontId="19" type="noConversion"/>
  </si>
  <si>
    <t xml:space="preserve">24년 10월까지의 평균 데이터 </t>
    <phoneticPr fontId="19" type="noConversion"/>
  </si>
  <si>
    <t>값</t>
    <phoneticPr fontId="19" type="noConversion"/>
  </si>
  <si>
    <t>(2023년 자료 사용)2024</t>
    <phoneticPr fontId="19" type="noConversion"/>
  </si>
  <si>
    <t>2024년 평균 자료 사용</t>
    <phoneticPr fontId="19" type="noConversion"/>
  </si>
  <si>
    <t>2024 부도율</t>
    <phoneticPr fontId="19" type="noConversion"/>
  </si>
  <si>
    <t>2024 부도율</t>
    <phoneticPr fontId="19" type="noConversion"/>
  </si>
  <si>
    <t>구분</t>
    <phoneticPr fontId="19" type="noConversion"/>
  </si>
  <si>
    <t>단위</t>
    <phoneticPr fontId="19" type="noConversion"/>
  </si>
  <si>
    <t>2024/01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</si>
  <si>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</si>
  <si>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</si>
  <si>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</si>
  <si>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</si>
  <si>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</si>
  <si>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</si>
  <si>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</si>
  <si>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</si>
  <si>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</si>
  <si>
    <t>2023/11</t>
  </si>
  <si>
    <t>2023/12</t>
  </si>
  <si>
    <t>2022년</t>
    <phoneticPr fontId="19" type="noConversion"/>
  </si>
  <si>
    <t>2023년</t>
    <phoneticPr fontId="19" type="noConversion"/>
  </si>
  <si>
    <t>2024년 2분기</t>
    <phoneticPr fontId="19" type="noConversion"/>
  </si>
  <si>
    <t>개인(순매수)_거래대금(1년치 sum)</t>
    <phoneticPr fontId="19" type="noConversion"/>
  </si>
  <si>
    <t>만원</t>
    <phoneticPr fontId="19" type="noConversion"/>
  </si>
  <si>
    <t>금융채_예금은행 수신금리(신규취급액 기준)</t>
    <phoneticPr fontId="19" type="noConversion"/>
  </si>
  <si>
    <t>억원</t>
    <phoneticPr fontId="19" type="noConversion"/>
  </si>
  <si>
    <t>차입금의존도_전산업(24년 자료 없음)</t>
    <phoneticPr fontId="19" type="noConversion"/>
  </si>
  <si>
    <t>%</t>
    <phoneticPr fontId="19" type="noConversion"/>
  </si>
  <si>
    <t>자기자본비율_전산업(24년 자료 없음)</t>
    <phoneticPr fontId="19" type="noConversion"/>
  </si>
  <si>
    <t>매출액세전순이익률(24년 자료 없음)</t>
    <phoneticPr fontId="19" type="noConversion"/>
  </si>
  <si>
    <t>광산품_생산자물가지수</t>
    <phoneticPr fontId="19" type="noConversion"/>
  </si>
  <si>
    <t>&lt;&lt;금융감독원 2024 금융채 자료</t>
    <phoneticPr fontId="19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</si>
</sst>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1" formatCode="_-* #,##0_-;\-* #,##0_-;_-* &quot;-&quot;_-;_-@_-"/>
    <numFmt numFmtId="43" formatCode="_-* #,##0.00_-;\-* #,##0.00_-;_-* &quot;-&quot;??_-;_-@_-"/>
    <numFmt numFmtId="176" formatCode="0.00000_);[Red]\(0.00000\)"/>
    <numFmt numFmtId="177" formatCode="0.0000000_);[Red]\(0.0000000\)"/>
    <numFmt numFmtId="178" formatCode="0.000%"/>
  </numFmts>
  <fonts count="32">
    <font>
      <sz val="12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name val="Courier New"/>
      <family val="1"/>
    </font>
    <font>
      <sz val="11"/>
      <color theme="1"/>
      <name val="맑은 고딕"/>
      <family val="2"/>
      <charset val="129"/>
      <scheme val="minor"/>
    </font>
    <font>
      <sz val="12"/>
      <name val="맑은 고딕"/>
      <family val="2"/>
      <charset val="129"/>
      <scheme val="major"/>
    </font>
    <font>
      <sz val="12"/>
      <color theme="1"/>
      <name val="맑은 고딕"/>
      <family val="2"/>
      <charset val="129"/>
      <scheme val="major"/>
    </font>
    <font>
      <b/>
      <sz val="11"/>
      <color theme="1"/>
      <name val="맑은 고딕"/>
      <family val="2"/>
      <charset val="129"/>
      <scheme val="minor"/>
    </font>
    <font>
      <sz val="14"/>
      <name val="Malgun Gothic"/>
      <family val="1"/>
      <charset val="129"/>
    </font>
    <font>
      <sz val="14"/>
      <name val="Courier New"/>
      <family val="1"/>
      <charset val="129"/>
    </font>
    <font>
      <b/>
      <sz val="11"/>
      <color theme="1"/>
      <name val="맑은 고딕"/>
      <family val="3"/>
      <charset val="129"/>
      <scheme val="minor"/>
    </font>
    <font>
      <sz val="10.5"/>
      <color rgb="FF888282"/>
      <name val="Noto Sans KR"/>
    </font>
    <font>
      <sz val="10.5"/>
      <color rgb="FF555555"/>
      <name val="Noto Sans KR"/>
    </font>
    <font>
      <sz val="10"/>
      <color rgb="FF000000"/>
      <name val="Arial"/>
      <family val="2"/>
    </font>
    <font>
      <b/>
      <sz val="12"/>
      <color rgb="FFFF0000"/>
      <name val="맑은 고딕"/>
      <family val="3"/>
      <charset val="129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4E7EB"/>
      </patternFill>
    </fill>
    <fill>
      <patternFill patternType="solid">
        <fgColor rgb="FFCFE98E"/>
        <bgColor indexed="64"/>
      </patternFill>
    </fill>
  </fills>
  <borders count="24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indexed="64"/>
      </start>
      <end/>
      <top style="medium">
        <color indexed="64"/>
      </top>
      <bottom/>
      <diagonal/>
    </border>
    <border>
      <start/>
      <end style="medium">
        <color indexed="64"/>
      </end>
      <top style="medium">
        <color indexed="64"/>
      </top>
      <bottom/>
      <diagonal/>
    </border>
    <border>
      <start style="medium">
        <color indexed="64"/>
      </start>
      <end/>
      <top/>
      <bottom/>
      <diagonal/>
    </border>
    <border>
      <start/>
      <end style="medium">
        <color indexed="64"/>
      </end>
      <top/>
      <bottom/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/>
      <end style="medium">
        <color indexed="64"/>
      </end>
      <top/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rgb="FFDBDBDB"/>
      </end>
      <top style="thin">
        <color rgb="FFDBDBDB"/>
      </top>
      <bottom style="thin">
        <color rgb="FFDBDBDB"/>
      </bottom>
      <diagonal/>
    </border>
    <border>
      <start/>
      <end style="thin">
        <color rgb="FFD2D5DA"/>
      </end>
      <top/>
      <bottom style="thin">
        <color rgb="FFD2D5DA"/>
      </bottom>
      <diagonal/>
    </border>
    <border>
      <start/>
      <end style="medium">
        <color rgb="FFBBBBBB"/>
      </end>
      <top style="medium">
        <color rgb="FFBBBBBB"/>
      </top>
      <bottom style="medium">
        <color rgb="FFBBBBBB"/>
      </bottom>
      <diagonal/>
    </border>
    <border>
      <start/>
      <end style="medium">
        <color rgb="FFBBBBBB"/>
      </end>
      <top/>
      <bottom/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/>
      <end style="medium">
        <color indexed="64"/>
      </end>
      <top style="medium">
        <color indexed="64"/>
      </top>
      <bottom style="medium">
        <color indexed="64"/>
      </bottom>
      <diagonal/>
    </border>
  </borders>
  <cellStyleXfs count="46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4" fontId="0" fillId="0" borderId="0" xfId="0" applyNumberFormat="1">
      <alignment vertical="center"/>
    </xf>
    <xf numFmtId="0" fontId="0" fillId="33" borderId="0" xfId="0" applyFill="1">
      <alignment vertical="center"/>
    </xf>
    <xf numFmtId="0" fontId="20" fillId="0" borderId="0" xfId="0" applyFont="1">
      <alignment vertical="center"/>
    </xf>
    <xf numFmtId="178" fontId="0" fillId="0" borderId="0" xfId="1" applyNumberFormat="1" applyFont="1">
      <alignment vertical="center"/>
    </xf>
    <xf numFmtId="176" fontId="0" fillId="0" borderId="0" xfId="1" applyNumberFormat="1" applyFont="1">
      <alignment vertical="center"/>
    </xf>
    <xf numFmtId="0" fontId="20" fillId="33" borderId="11" xfId="0" applyFont="1" applyFill="1" applyBorder="1">
      <alignment vertical="center"/>
    </xf>
    <xf numFmtId="0" fontId="20" fillId="33" borderId="13" xfId="0" applyFont="1" applyFill="1" applyBorder="1">
      <alignment vertical="center"/>
    </xf>
    <xf numFmtId="0" fontId="20" fillId="33" borderId="15" xfId="0" applyFont="1" applyFill="1" applyBorder="1">
      <alignment vertical="center"/>
    </xf>
    <xf numFmtId="0" fontId="21" fillId="0" borderId="0" xfId="0" applyFont="1">
      <alignment vertical="center"/>
    </xf>
    <xf numFmtId="3" fontId="21" fillId="0" borderId="0" xfId="0" applyNumberFormat="1" applyFont="1">
      <alignment vertical="center"/>
    </xf>
    <xf numFmtId="177" fontId="21" fillId="0" borderId="0" xfId="0" applyNumberFormat="1" applyFont="1">
      <alignment vertical="center"/>
    </xf>
    <xf numFmtId="10" fontId="21" fillId="34" borderId="0" xfId="0" applyNumberFormat="1" applyFont="1" applyFill="1">
      <alignment vertical="center"/>
    </xf>
    <xf numFmtId="176" fontId="21" fillId="34" borderId="0" xfId="0" applyNumberFormat="1" applyFont="1" applyFill="1">
      <alignment vertical="center"/>
    </xf>
    <xf numFmtId="11" fontId="21" fillId="34" borderId="0" xfId="0" applyNumberFormat="1" applyFont="1" applyFill="1">
      <alignment vertical="center"/>
    </xf>
    <xf numFmtId="10" fontId="21" fillId="34" borderId="0" xfId="1" applyNumberFormat="1" applyFont="1" applyFill="1">
      <alignment vertical="center"/>
    </xf>
    <xf numFmtId="0" fontId="17" fillId="0" borderId="0" xfId="0" applyFont="1">
      <alignment vertical="center"/>
    </xf>
    <xf numFmtId="0" fontId="22" fillId="0" borderId="0" xfId="0" applyFont="1">
      <alignment vertical="center"/>
    </xf>
    <xf numFmtId="4" fontId="23" fillId="0" borderId="0" xfId="0" applyNumberFormat="1" applyFont="1">
      <alignment vertical="center"/>
    </xf>
    <xf numFmtId="0" fontId="23" fillId="33" borderId="10" xfId="0" applyFont="1" applyFill="1" applyBorder="1">
      <alignment vertical="center"/>
    </xf>
    <xf numFmtId="11" fontId="22" fillId="0" borderId="0" xfId="0" applyNumberFormat="1" applyFont="1">
      <alignment vertical="center"/>
    </xf>
    <xf numFmtId="0" fontId="23" fillId="0" borderId="0" xfId="0" applyFont="1">
      <alignment vertical="center"/>
    </xf>
    <xf numFmtId="0" fontId="23" fillId="33" borderId="12" xfId="0" applyFont="1" applyFill="1" applyBorder="1">
      <alignment vertical="center"/>
    </xf>
    <xf numFmtId="0" fontId="22" fillId="33" borderId="12" xfId="0" applyFont="1" applyFill="1" applyBorder="1">
      <alignment vertical="center"/>
    </xf>
    <xf numFmtId="0" fontId="22" fillId="33" borderId="14" xfId="0" applyFont="1" applyFill="1" applyBorder="1">
      <alignment vertical="center"/>
    </xf>
    <xf numFmtId="0" fontId="0" fillId="0" borderId="16" xfId="0" applyBorder="1" applyAlignment="1">
      <alignment horizontal="center" vertical="center"/>
    </xf>
    <xf numFmtId="0" fontId="24" fillId="0" borderId="0" xfId="0" applyFont="1">
      <alignment vertical="center"/>
    </xf>
    <xf numFmtId="0" fontId="24" fillId="34" borderId="0" xfId="0" applyFont="1" applyFill="1">
      <alignment vertical="center"/>
    </xf>
    <xf numFmtId="0" fontId="21" fillId="35" borderId="0" xfId="0" applyFont="1" applyFill="1">
      <alignment vertical="center"/>
    </xf>
    <xf numFmtId="10" fontId="21" fillId="35" borderId="0" xfId="0" applyNumberFormat="1" applyFont="1" applyFill="1">
      <alignment vertical="center"/>
    </xf>
    <xf numFmtId="176" fontId="21" fillId="35" borderId="0" xfId="0" applyNumberFormat="1" applyFont="1" applyFill="1">
      <alignment vertical="center"/>
    </xf>
    <xf numFmtId="0" fontId="0" fillId="35" borderId="0" xfId="0" applyFill="1">
      <alignment vertical="center"/>
    </xf>
    <xf numFmtId="0" fontId="22" fillId="33" borderId="10" xfId="0" applyFont="1" applyFill="1" applyBorder="1">
      <alignment vertical="center"/>
    </xf>
    <xf numFmtId="0" fontId="26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22" fillId="0" borderId="16" xfId="0" applyFont="1" applyBorder="1" applyAlignment="1">
      <alignment horizontal="center" vertical="center"/>
    </xf>
    <xf numFmtId="4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left" vertical="center" wrapText="1"/>
    </xf>
    <xf numFmtId="41" fontId="0" fillId="0" borderId="0" xfId="0" applyNumberFormat="1">
      <alignment vertical="center"/>
    </xf>
    <xf numFmtId="41" fontId="23" fillId="0" borderId="0" xfId="43" applyFont="1">
      <alignment vertical="center"/>
    </xf>
    <xf numFmtId="43" fontId="0" fillId="0" borderId="0" xfId="0" applyNumberFormat="1">
      <alignment vertical="center"/>
    </xf>
    <xf numFmtId="0" fontId="1" fillId="0" borderId="0" xfId="0" applyFont="1">
      <alignment vertical="center"/>
    </xf>
    <xf numFmtId="41" fontId="0" fillId="0" borderId="0" xfId="43" applyFont="1">
      <alignment vertical="center"/>
    </xf>
    <xf numFmtId="0" fontId="1" fillId="36" borderId="0" xfId="0" applyFont="1" applyFill="1">
      <alignment vertical="center"/>
    </xf>
    <xf numFmtId="0" fontId="0" fillId="36" borderId="0" xfId="0" applyFill="1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9" fontId="21" fillId="0" borderId="0" xfId="1" applyFont="1">
      <alignment vertical="center"/>
    </xf>
    <xf numFmtId="9" fontId="0" fillId="36" borderId="0" xfId="1" applyFont="1" applyFill="1">
      <alignment vertical="center"/>
    </xf>
    <xf numFmtId="177" fontId="0" fillId="36" borderId="0" xfId="0" applyNumberFormat="1" applyFill="1">
      <alignment vertical="center"/>
    </xf>
    <xf numFmtId="177" fontId="22" fillId="0" borderId="0" xfId="0" applyNumberFormat="1" applyFont="1">
      <alignment vertical="center"/>
    </xf>
    <xf numFmtId="0" fontId="1" fillId="0" borderId="0" xfId="44">
      <alignment vertical="center"/>
    </xf>
    <xf numFmtId="0" fontId="27" fillId="0" borderId="0" xfId="44" applyFont="1">
      <alignment vertical="center"/>
    </xf>
    <xf numFmtId="0" fontId="28" fillId="37" borderId="17" xfId="44" applyFont="1" applyFill="1" applyBorder="1" applyAlignment="1">
      <alignment horizontal="center" vertical="center" wrapText="1"/>
    </xf>
    <xf numFmtId="17" fontId="1" fillId="0" borderId="0" xfId="44" applyNumberFormat="1">
      <alignment vertical="center"/>
    </xf>
    <xf numFmtId="41" fontId="0" fillId="0" borderId="0" xfId="45" applyFont="1">
      <alignment vertical="center"/>
    </xf>
    <xf numFmtId="41" fontId="27" fillId="0" borderId="0" xfId="44" applyNumberFormat="1" applyFont="1">
      <alignment vertical="center"/>
    </xf>
    <xf numFmtId="0" fontId="29" fillId="0" borderId="18" xfId="44" applyFont="1" applyBorder="1" applyAlignment="1">
      <alignment horizontal="right" vertical="center"/>
    </xf>
    <xf numFmtId="41" fontId="27" fillId="0" borderId="0" xfId="45" applyFont="1">
      <alignment vertical="center"/>
    </xf>
    <xf numFmtId="41" fontId="1" fillId="0" borderId="0" xfId="44" applyNumberFormat="1">
      <alignment vertical="center"/>
    </xf>
    <xf numFmtId="0" fontId="30" fillId="38" borderId="19" xfId="44" applyFont="1" applyFill="1" applyBorder="1" applyAlignment="1">
      <alignment horizontal="right" vertical="center" wrapText="1"/>
    </xf>
    <xf numFmtId="0" fontId="30" fillId="38" borderId="20" xfId="44" applyFont="1" applyFill="1" applyBorder="1" applyAlignment="1">
      <alignment horizontal="right" vertical="center" wrapText="1"/>
    </xf>
    <xf numFmtId="0" fontId="31" fillId="36" borderId="0" xfId="0" applyFont="1" applyFill="1">
      <alignment vertical="center"/>
    </xf>
    <xf numFmtId="10" fontId="31" fillId="36" borderId="0" xfId="1" applyNumberFormat="1" applyFont="1" applyFill="1">
      <alignment vertical="center"/>
    </xf>
    <xf numFmtId="0" fontId="31" fillId="36" borderId="21" xfId="0" applyFont="1" applyFill="1" applyBorder="1">
      <alignment vertical="center"/>
    </xf>
    <xf numFmtId="10" fontId="31" fillId="36" borderId="22" xfId="1" applyNumberFormat="1" applyFont="1" applyFill="1" applyBorder="1">
      <alignment vertical="center"/>
    </xf>
    <xf numFmtId="10" fontId="31" fillId="36" borderId="23" xfId="1" applyNumberFormat="1" applyFont="1" applyFill="1" applyBorder="1">
      <alignment vertical="center"/>
    </xf>
  </cellXfs>
  <cellStyles count="46">
    <cellStyle name="20% - 강조색1" xfId="20" builtinId="30" customBuiltin="1"/>
    <cellStyle name="20% - 강조색2" xfId="24" builtinId="34" customBuiltin="1"/>
    <cellStyle name="20% - 강조색3" xfId="28" builtinId="38" customBuiltin="1"/>
    <cellStyle name="20% - 강조색4" xfId="32" builtinId="42" customBuiltin="1"/>
    <cellStyle name="20% - 강조색5" xfId="36" builtinId="46" customBuiltin="1"/>
    <cellStyle name="20% - 강조색6" xfId="40" builtinId="50" customBuiltin="1"/>
    <cellStyle name="40% - 강조색1" xfId="21" builtinId="31" customBuiltin="1"/>
    <cellStyle name="40% - 강조색2" xfId="25" builtinId="35" customBuiltin="1"/>
    <cellStyle name="40% - 강조색3" xfId="29" builtinId="39" customBuiltin="1"/>
    <cellStyle name="40% - 강조색4" xfId="33" builtinId="43" customBuiltin="1"/>
    <cellStyle name="40% - 강조색5" xfId="37" builtinId="47" customBuiltin="1"/>
    <cellStyle name="40% - 강조색6" xfId="41" builtinId="51" customBuiltin="1"/>
    <cellStyle name="60% - 강조색1" xfId="22" builtinId="32" customBuiltin="1"/>
    <cellStyle name="60% - 강조색2" xfId="26" builtinId="36" customBuiltin="1"/>
    <cellStyle name="60% - 강조색3" xfId="30" builtinId="40" customBuiltin="1"/>
    <cellStyle name="60% - 강조색4" xfId="34" builtinId="44" customBuiltin="1"/>
    <cellStyle name="60% - 강조색5" xfId="38" builtinId="48" customBuiltin="1"/>
    <cellStyle name="60% - 강조색6" xfId="42" builtinId="52" customBuiltin="1"/>
    <cellStyle name="강조색1" xfId="19" builtinId="29" customBuiltin="1"/>
    <cellStyle name="강조색2" xfId="23" builtinId="33" customBuiltin="1"/>
    <cellStyle name="강조색3" xfId="27" builtinId="37" customBuiltin="1"/>
    <cellStyle name="강조색4" xfId="31" builtinId="41" customBuiltin="1"/>
    <cellStyle name="강조색5" xfId="35" builtinId="45" customBuiltin="1"/>
    <cellStyle name="강조색6" xfId="39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" xfId="16" builtinId="10" customBuiltin="1"/>
    <cellStyle name="백분율" xfId="1" builtinId="5"/>
    <cellStyle name="보통" xfId="9" builtinId="28" customBuiltin="1"/>
    <cellStyle name="설명 텍스트" xfId="17" builtinId="53" customBuiltin="1"/>
    <cellStyle name="셀 확인" xfId="14" builtinId="23" customBuiltin="1"/>
    <cellStyle name="쉼표 [0]" xfId="43" builtinId="6"/>
    <cellStyle name="쉼표 [0] 2" xfId="45"/>
    <cellStyle name="연결된 셀" xfId="13" builtinId="24" customBuiltin="1"/>
    <cellStyle name="요약" xfId="18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2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10" Type="http://purl.oclc.org/ooxml/officeDocument/relationships/calcChain" Target="calcChain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전체기간!$J$1</c:f>
              <c:strCache>
                <c:ptCount val="1"/>
                <c:pt idx="0">
                  <c:v>부도율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전체기간!$A$2:$A$17</c:f>
              <c:numCache>
                <c:formatCode>General</c:formatCode>
                <c:ptCount val="16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</c:numCache>
            </c:numRef>
          </c:cat>
          <c:val>
            <c:numRef>
              <c:f>전체기간!$J$2:$J$17</c:f>
              <c:numCache>
                <c:formatCode>0.00%</c:formatCode>
                <c:ptCount val="16"/>
                <c:pt idx="0">
                  <c:v>7.0000000000000001E-3</c:v>
                </c:pt>
                <c:pt idx="1">
                  <c:v>1.7100000000000001E-2</c:v>
                </c:pt>
                <c:pt idx="2">
                  <c:v>2.29E-2</c:v>
                </c:pt>
                <c:pt idx="3">
                  <c:v>9.5999999999999992E-3</c:v>
                </c:pt>
                <c:pt idx="4">
                  <c:v>2.0199999999999999E-2</c:v>
                </c:pt>
                <c:pt idx="5">
                  <c:v>1.0999999999999999E-2</c:v>
                </c:pt>
                <c:pt idx="6">
                  <c:v>1.2999999999999999E-2</c:v>
                </c:pt>
                <c:pt idx="7">
                  <c:v>1.2699999999999999E-2</c:v>
                </c:pt>
                <c:pt idx="8">
                  <c:v>2.5999999999999999E-3</c:v>
                </c:pt>
                <c:pt idx="9">
                  <c:v>2.7000000000000001E-3</c:v>
                </c:pt>
                <c:pt idx="10">
                  <c:v>0</c:v>
                </c:pt>
                <c:pt idx="11">
                  <c:v>1.35E-2</c:v>
                </c:pt>
                <c:pt idx="12">
                  <c:v>2.5999999999999999E-3</c:v>
                </c:pt>
                <c:pt idx="13">
                  <c:v>0</c:v>
                </c:pt>
                <c:pt idx="14">
                  <c:v>2.2000000000000001E-3</c:v>
                </c:pt>
                <c:pt idx="15">
                  <c:v>4.4000000000000003E-3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EF-194E-B83B-FAF0EB6EEAC7}"/>
            </c:ext>
          </c:extLst>
        </c:ser>
        <c:ser>
          <c:idx val="3"/>
          <c:order val="1"/>
          <c:tx>
            <c:strRef>
              <c:f>전체기간!$M$1</c:f>
              <c:strCache>
                <c:ptCount val="1"/>
                <c:pt idx="0">
                  <c:v>예측부도율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전체기간!$A$2:$A$17</c:f>
              <c:numCache>
                <c:formatCode>General</c:formatCode>
                <c:ptCount val="16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2021</c:v>
                </c:pt>
                <c:pt idx="14">
                  <c:v>2022</c:v>
                </c:pt>
                <c:pt idx="15">
                  <c:v>2023</c:v>
                </c:pt>
              </c:numCache>
            </c:numRef>
          </c:cat>
          <c:val>
            <c:numRef>
              <c:f>전체기간!$M$2:$M$17</c:f>
              <c:numCache>
                <c:formatCode>0.00%</c:formatCode>
                <c:ptCount val="16"/>
                <c:pt idx="0">
                  <c:v>1.0231805567420683E-2</c:v>
                </c:pt>
                <c:pt idx="1">
                  <c:v>1.2463038290186104E-2</c:v>
                </c:pt>
                <c:pt idx="2">
                  <c:v>2.2377844524845846E-3</c:v>
                </c:pt>
                <c:pt idx="3">
                  <c:v>1.6794968434898003E-2</c:v>
                </c:pt>
                <c:pt idx="4">
                  <c:v>2.2336713107521271E-2</c:v>
                </c:pt>
                <c:pt idx="5">
                  <c:v>7.4232433101117767E-2</c:v>
                </c:pt>
                <c:pt idx="6">
                  <c:v>2.3954079750708266E-2</c:v>
                </c:pt>
                <c:pt idx="7">
                  <c:v>3.0016711399854725E-3</c:v>
                </c:pt>
                <c:pt idx="8">
                  <c:v>3.4021207650564746E-3</c:v>
                </c:pt>
                <c:pt idx="9">
                  <c:v>3.6333236143952551E-3</c:v>
                </c:pt>
                <c:pt idx="10">
                  <c:v>2.6110173732183393E-5</c:v>
                </c:pt>
                <c:pt idx="11">
                  <c:v>9.6613222075435552E-3</c:v>
                </c:pt>
                <c:pt idx="12">
                  <c:v>3.2096235043979816E-4</c:v>
                </c:pt>
                <c:pt idx="13">
                  <c:v>5.324333188619927E-6</c:v>
                </c:pt>
                <c:pt idx="14">
                  <c:v>8.7799806031272547E-5</c:v>
                </c:pt>
                <c:pt idx="15">
                  <c:v>8.1780789192733745E-3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6EF-194E-B83B-FAF0EB6EEA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5918944"/>
        <c:axId val="1635920656"/>
      </c:lineChart>
      <c:catAx>
        <c:axId val="1635918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35920656"/>
        <c:crosses val="autoZero"/>
        <c:auto val="1"/>
        <c:lblAlgn val="ctr"/>
        <c:lblOffset val="100"/>
        <c:noMultiLvlLbl val="0"/>
      </c:catAx>
      <c:valAx>
        <c:axId val="163592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35918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코로나제외!$J$1</c:f>
              <c:strCache>
                <c:ptCount val="1"/>
                <c:pt idx="0">
                  <c:v>부도율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코로나제외!$A$2:$A$16</c:f>
              <c:numCache>
                <c:formatCode>General</c:formatCode>
                <c:ptCount val="15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2022</c:v>
                </c:pt>
                <c:pt idx="14">
                  <c:v>2023</c:v>
                </c:pt>
              </c:numCache>
            </c:numRef>
          </c:cat>
          <c:val>
            <c:numRef>
              <c:f>코로나제외!$J$2:$J$16</c:f>
              <c:numCache>
                <c:formatCode>0.00%</c:formatCode>
                <c:ptCount val="15"/>
                <c:pt idx="0">
                  <c:v>7.0000000000000001E-3</c:v>
                </c:pt>
                <c:pt idx="1">
                  <c:v>1.7100000000000001E-2</c:v>
                </c:pt>
                <c:pt idx="2">
                  <c:v>2.29E-2</c:v>
                </c:pt>
                <c:pt idx="3">
                  <c:v>9.5999999999999992E-3</c:v>
                </c:pt>
                <c:pt idx="4">
                  <c:v>2.0199999999999999E-2</c:v>
                </c:pt>
                <c:pt idx="5">
                  <c:v>1.0999999999999999E-2</c:v>
                </c:pt>
                <c:pt idx="6">
                  <c:v>1.2999999999999999E-2</c:v>
                </c:pt>
                <c:pt idx="7">
                  <c:v>1.2699999999999999E-2</c:v>
                </c:pt>
                <c:pt idx="8">
                  <c:v>2.5999999999999999E-3</c:v>
                </c:pt>
                <c:pt idx="9">
                  <c:v>2.7000000000000001E-3</c:v>
                </c:pt>
                <c:pt idx="10">
                  <c:v>0</c:v>
                </c:pt>
                <c:pt idx="11">
                  <c:v>1.35E-2</c:v>
                </c:pt>
                <c:pt idx="12">
                  <c:v>2.5999999999999999E-3</c:v>
                </c:pt>
                <c:pt idx="13">
                  <c:v>2.2000000000000001E-3</c:v>
                </c:pt>
                <c:pt idx="14">
                  <c:v>4.4000000000000003E-3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53-6041-B428-B6308E4D0E74}"/>
            </c:ext>
          </c:extLst>
        </c:ser>
        <c:ser>
          <c:idx val="3"/>
          <c:order val="1"/>
          <c:tx>
            <c:strRef>
              <c:f>코로나제외!$M$1</c:f>
              <c:strCache>
                <c:ptCount val="1"/>
                <c:pt idx="0">
                  <c:v>예측부도율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코로나제외!$A$2:$A$16</c:f>
              <c:numCache>
                <c:formatCode>General</c:formatCode>
                <c:ptCount val="15"/>
                <c:pt idx="0">
                  <c:v>2008</c:v>
                </c:pt>
                <c:pt idx="1">
                  <c:v>2009</c:v>
                </c:pt>
                <c:pt idx="2">
                  <c:v>2010</c:v>
                </c:pt>
                <c:pt idx="3">
                  <c:v>2011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  <c:pt idx="10">
                  <c:v>2018</c:v>
                </c:pt>
                <c:pt idx="11">
                  <c:v>2019</c:v>
                </c:pt>
                <c:pt idx="12">
                  <c:v>2020</c:v>
                </c:pt>
                <c:pt idx="13">
                  <c:v>2022</c:v>
                </c:pt>
                <c:pt idx="14">
                  <c:v>2023</c:v>
                </c:pt>
              </c:numCache>
            </c:numRef>
          </c:cat>
          <c:val>
            <c:numRef>
              <c:f>코로나제외!$M$2:$M$16</c:f>
              <c:numCache>
                <c:formatCode>0.00%</c:formatCode>
                <c:ptCount val="15"/>
                <c:pt idx="0">
                  <c:v>7.9389688024770295E-4</c:v>
                </c:pt>
                <c:pt idx="1">
                  <c:v>3.8386880271114483E-2</c:v>
                </c:pt>
                <c:pt idx="2">
                  <c:v>2.5255697015674587E-2</c:v>
                </c:pt>
                <c:pt idx="3">
                  <c:v>2.7945576148786986E-2</c:v>
                </c:pt>
                <c:pt idx="4">
                  <c:v>2.2034040293334077E-2</c:v>
                </c:pt>
                <c:pt idx="5">
                  <c:v>1.5857375957684845E-2</c:v>
                </c:pt>
                <c:pt idx="6">
                  <c:v>1.3821626117977827E-2</c:v>
                </c:pt>
                <c:pt idx="7">
                  <c:v>9.1239746635445023E-3</c:v>
                </c:pt>
                <c:pt idx="8">
                  <c:v>4.7657363404665729E-3</c:v>
                </c:pt>
                <c:pt idx="9">
                  <c:v>2.5772927776653081E-3</c:v>
                </c:pt>
                <c:pt idx="10">
                  <c:v>1.9892501378647651E-4</c:v>
                </c:pt>
                <c:pt idx="11">
                  <c:v>2.054031112313373E-3</c:v>
                </c:pt>
                <c:pt idx="12">
                  <c:v>3.7455833722594079E-4</c:v>
                </c:pt>
                <c:pt idx="13">
                  <c:v>4.0176897232583627E-4</c:v>
                </c:pt>
                <c:pt idx="14">
                  <c:v>5.3071859412683509E-4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53-6041-B428-B6308E4D0E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35918944"/>
        <c:axId val="1635920656"/>
      </c:lineChart>
      <c:catAx>
        <c:axId val="16359189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35920656"/>
        <c:crosses val="autoZero"/>
        <c:auto val="1"/>
        <c:lblAlgn val="ctr"/>
        <c:lblOffset val="100"/>
        <c:noMultiLvlLbl val="0"/>
      </c:catAx>
      <c:valAx>
        <c:axId val="163592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635918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508000</xdr:colOff>
      <xdr:row>22</xdr:row>
      <xdr:rowOff>161925</xdr:rowOff>
    </xdr:from>
    <xdr:to>
      <xdr:col>13</xdr:col>
      <xdr:colOff>1216025</xdr:colOff>
      <xdr:row>33</xdr:row>
      <xdr:rowOff>276225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C03DCDE-F862-9211-B291-E9A54461FE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oneCellAnchor>
    <xdr:from>
      <xdr:col>6</xdr:col>
      <xdr:colOff>685800</xdr:colOff>
      <xdr:row>27</xdr:row>
      <xdr:rowOff>38100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FB2E003-6695-3D50-225A-C6CD7B4E6589}"/>
            </a:ext>
          </a:extLst>
        </xdr:cNvPr>
        <xdr:cNvSpPr txBox="1"/>
      </xdr:nvSpPr>
      <xdr:spPr>
        <a:xfrm>
          <a:off x="8521700" y="5613400"/>
          <a:ext cx="65" cy="172227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9</xdr:col>
      <xdr:colOff>241300</xdr:colOff>
      <xdr:row>23</xdr:row>
      <xdr:rowOff>133350</xdr:rowOff>
    </xdr:from>
    <xdr:to>
      <xdr:col>13</xdr:col>
      <xdr:colOff>787400</xdr:colOff>
      <xdr:row>33</xdr:row>
      <xdr:rowOff>247650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4AB4B70-AC88-044C-BF60-3174F5D6AB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oneCellAnchor>
    <xdr:from>
      <xdr:col>6</xdr:col>
      <xdr:colOff>685800</xdr:colOff>
      <xdr:row>26</xdr:row>
      <xdr:rowOff>38100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22883C-1308-EA40-B5CE-0ED4A76ED82E}"/>
            </a:ext>
          </a:extLst>
        </xdr:cNvPr>
        <xdr:cNvSpPr txBox="1"/>
      </xdr:nvSpPr>
      <xdr:spPr>
        <a:xfrm>
          <a:off x="8521700" y="5765800"/>
          <a:ext cx="65" cy="172227"/>
        </a:xfrm>
        <a:prstGeom prst="rect">
          <a:avLst/>
        </a:prstGeom>
        <a:noFill/>
      </xdr:spPr>
      <xdr:style>
        <a:lnRef idx="0">
          <a:scrgbClr r="0%" g="0%" b="0%"/>
        </a:lnRef>
        <a:fillRef idx="0">
          <a:scrgbClr r="0%" g="0%" b="0%"/>
        </a:fillRef>
        <a:effectRef idx="0">
          <a:scrgbClr r="0%" g="0%" b="0%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drawings/drawing3.xml><?xml version="1.0" encoding="utf-8"?>
<xdr:wsDr xmlns:xdr="http://purl.oclc.org/ooxml/drawingml/spreadsheetDrawing" xmlns:a="http://purl.oclc.org/ooxml/drawingml/main">
  <xdr:twoCellAnchor editAs="oneCell">
    <xdr:from>
      <xdr:col>3</xdr:col>
      <xdr:colOff>114300</xdr:colOff>
      <xdr:row>17</xdr:row>
      <xdr:rowOff>180975</xdr:rowOff>
    </xdr:from>
    <xdr:to>
      <xdr:col>10</xdr:col>
      <xdr:colOff>372444</xdr:colOff>
      <xdr:row>51</xdr:row>
      <xdr:rowOff>124811</xdr:rowOff>
    </xdr:to>
    <xdr:pic>
      <xdr:nvPicPr>
        <xdr:cNvPr id="2" name="그림 1"/>
        <xdr:cNvPicPr>
          <a:picLocks noChangeAspect="1"/>
        </xdr:cNvPicPr>
      </xdr:nvPicPr>
      <xdr:blipFill>
        <a:blip xmlns:r="http://purl.oclc.org/ooxml/officeDocument/relationships" r:embed="rId1"/>
        <a:stretch>
          <a:fillRect/>
        </a:stretch>
      </xdr:blipFill>
      <xdr:spPr>
        <a:xfrm>
          <a:off x="4924425" y="3781425"/>
          <a:ext cx="6944694" cy="70685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purl.oclc.org/ooxml/drawingml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tabColor theme="9" tint="0.79998168889431442"/>
  </sheetPr>
  <dimension ref="A1:O44"/>
  <sheetViews>
    <sheetView tabSelected="1" workbookViewId="0">
      <selection activeCell="E29" sqref="E29"/>
    </sheetView>
  </sheetViews>
  <sheetFormatPr defaultColWidth="11.5546875" defaultRowHeight="17.25"/>
  <cols>
    <col min="1" max="1" width="20.109375" customWidth="1"/>
    <col min="2" max="2" width="13.33203125" customWidth="1"/>
    <col min="3" max="3" width="17.109375" bestFit="1" customWidth="1"/>
    <col min="4" max="4" width="16.109375" bestFit="1" customWidth="1"/>
    <col min="5" max="5" width="25.6640625" customWidth="1"/>
    <col min="6" max="6" width="21.33203125" customWidth="1"/>
    <col min="7" max="7" width="11.88671875" bestFit="1" customWidth="1"/>
    <col min="8" max="8" width="6.88671875" bestFit="1" customWidth="1"/>
    <col min="9" max="9" width="11.109375" bestFit="1" customWidth="1"/>
    <col min="10" max="10" width="6.44140625" bestFit="1" customWidth="1"/>
    <col min="11" max="11" width="16.44140625" bestFit="1" customWidth="1"/>
    <col min="12" max="12" width="9" bestFit="1" customWidth="1"/>
    <col min="13" max="14" width="14.44140625" bestFit="1" customWidth="1"/>
  </cols>
  <sheetData>
    <row r="1" spans="1:15">
      <c r="A1" s="26" t="s">
        <v>0</v>
      </c>
      <c r="B1" s="26" t="s">
        <v>122</v>
      </c>
      <c r="C1" s="26" t="s">
        <v>285</v>
      </c>
      <c r="D1" s="26" t="s">
        <v>309</v>
      </c>
      <c r="E1" s="26" t="s">
        <v>288</v>
      </c>
      <c r="F1" s="26" t="s">
        <v>330</v>
      </c>
      <c r="G1" s="26" t="s">
        <v>333</v>
      </c>
      <c r="H1" s="26" t="s">
        <v>331</v>
      </c>
      <c r="I1" s="26" t="s">
        <v>332</v>
      </c>
      <c r="J1" s="27" t="s">
        <v>151</v>
      </c>
      <c r="K1" s="27" t="s">
        <v>284</v>
      </c>
      <c r="L1" s="27" t="s">
        <v>291</v>
      </c>
      <c r="M1" s="27" t="s">
        <v>158</v>
      </c>
    </row>
    <row r="2" spans="1:15">
      <c r="A2" s="9">
        <v>2008</v>
      </c>
      <c r="B2" s="10">
        <f>참고_실제값!EH3</f>
        <v>2834354</v>
      </c>
      <c r="C2" s="11">
        <f>참고_로짓변환결과!EH3</f>
        <v>13.815509557935</v>
      </c>
      <c r="D2" s="9">
        <f>참고_실제값!FE3</f>
        <v>2.8799999999999999E-2</v>
      </c>
      <c r="E2" s="9">
        <f>참고_로짓변환결과!FE3</f>
        <v>-3.5181570331633298</v>
      </c>
      <c r="F2" s="9">
        <f>참고_실제값!AA3</f>
        <v>0.17</v>
      </c>
      <c r="G2" s="9">
        <f>참고_로짓변환결과!AA3</f>
        <v>-1.5856272637403801</v>
      </c>
      <c r="H2" s="9">
        <f>참고_실제값!AN3</f>
        <v>0.65859999999999996</v>
      </c>
      <c r="I2" s="9">
        <f>참고_로짓변환결과!AN3</f>
        <v>0.65706155958192303</v>
      </c>
      <c r="J2" s="12">
        <v>7.0000000000000001E-3</v>
      </c>
      <c r="K2" s="13">
        <f>참고_로짓변환결과!FL3</f>
        <v>-4.9548205149898497</v>
      </c>
      <c r="L2" s="14">
        <f>$C$29+C2*$C$25+E2*$C$26+G2*$C$27+I2*$C$28</f>
        <v>-4.5719697069803464</v>
      </c>
      <c r="M2" s="15">
        <f>1/(1+EXP(-L2))</f>
        <v>1.0231805567420683E-2</v>
      </c>
      <c r="N2">
        <f>LN(J2 / (1 - J2))</f>
        <v>-4.9548205149898594</v>
      </c>
      <c r="O2" s="5">
        <f>1/(1+EXP(-K2))</f>
        <v>7.0000000000000669E-3</v>
      </c>
    </row>
    <row r="3" spans="1:15">
      <c r="A3" s="9">
        <v>2009</v>
      </c>
      <c r="B3" s="10">
        <f>참고_실제값!EH4</f>
        <v>-1961219</v>
      </c>
      <c r="C3" s="11">
        <f>참고_로짓변환결과!EH4</f>
        <v>-13.815509557963701</v>
      </c>
      <c r="D3" s="9">
        <f>참고_실제값!FE4</f>
        <v>3.9300000000000002E-2</v>
      </c>
      <c r="E3" s="9">
        <f>참고_로짓변환결과!FE4</f>
        <v>-3.1964376665404699</v>
      </c>
      <c r="F3" s="9">
        <f>참고_실제값!AA4</f>
        <v>0.17299999999999999</v>
      </c>
      <c r="G3" s="9">
        <f>참고_로짓변환결과!AA4</f>
        <v>-1.5645131005259101</v>
      </c>
      <c r="H3" s="9">
        <f>참고_실제값!AN4</f>
        <v>0.72239999999999904</v>
      </c>
      <c r="I3" s="9">
        <f>참고_로짓변환결과!AN4</f>
        <v>0.956397773470125</v>
      </c>
      <c r="J3" s="12">
        <v>1.7100000000000001E-2</v>
      </c>
      <c r="K3" s="13">
        <f>참고_로짓변환결과!FL4</f>
        <v>-4.0514289220639697</v>
      </c>
      <c r="L3" s="14">
        <f t="shared" ref="L3:L17" si="0">$C$29+C3*$C$25+E3*$C$26+G3*$C$27+I3*$C$28</f>
        <v>-4.3724465985059231</v>
      </c>
      <c r="M3" s="15">
        <f t="shared" ref="M3:M17" si="1">1/(1+EXP(-L3))</f>
        <v>1.2463038290186104E-2</v>
      </c>
    </row>
    <row r="4" spans="1:15">
      <c r="A4" s="9">
        <v>2010</v>
      </c>
      <c r="B4" s="10">
        <f>참고_실제값!EH5</f>
        <v>-5383782</v>
      </c>
      <c r="C4" s="11">
        <f>참고_로짓변환결과!EH5</f>
        <v>-13.815509557963701</v>
      </c>
      <c r="D4" s="9">
        <f>참고_실제값!FE5</f>
        <v>4.8899999999999999E-2</v>
      </c>
      <c r="E4" s="9">
        <f>참고_로짓변환결과!FE5</f>
        <v>-2.9678418130075102</v>
      </c>
      <c r="F4" s="9">
        <f>참고_실제값!AA5</f>
        <v>0.26500000000000001</v>
      </c>
      <c r="G4" s="9">
        <f>참고_로짓변환결과!AA5</f>
        <v>-1.0201406732266101</v>
      </c>
      <c r="H4" s="9">
        <f>참고_실제값!AN5</f>
        <v>0.80059999999999998</v>
      </c>
      <c r="I4" s="9">
        <f>참고_로짓변환결과!AN5</f>
        <v>1.3900485890307299</v>
      </c>
      <c r="J4" s="12">
        <v>2.29E-2</v>
      </c>
      <c r="K4" s="13">
        <f>참고_로짓변환결과!FL5</f>
        <v>-3.7534520903901001</v>
      </c>
      <c r="L4" s="14">
        <f t="shared" si="0"/>
        <v>-6.1000286942597359</v>
      </c>
      <c r="M4" s="15">
        <f t="shared" si="1"/>
        <v>2.2377844524845846E-3</v>
      </c>
    </row>
    <row r="5" spans="1:15">
      <c r="A5" s="9">
        <v>2011</v>
      </c>
      <c r="B5" s="10">
        <f>참고_실제값!EH6</f>
        <v>-1819936</v>
      </c>
      <c r="C5" s="11">
        <f>참고_로짓변환결과!EH6</f>
        <v>-13.815509557963701</v>
      </c>
      <c r="D5" s="9">
        <f>참고_실제값!FE6</f>
        <v>3.73E-2</v>
      </c>
      <c r="E5" s="9">
        <f>참고_로짓변환결과!FE6</f>
        <v>-3.2507485101341498</v>
      </c>
      <c r="F5" s="9">
        <f>참고_실제값!AA6</f>
        <v>0.27300000000000002</v>
      </c>
      <c r="G5" s="9">
        <f>참고_로짓변환결과!AA6</f>
        <v>-0.97945468234855904</v>
      </c>
      <c r="H5" s="9">
        <f>참고_실제값!AN6</f>
        <v>0.81769999999999998</v>
      </c>
      <c r="I5" s="9">
        <f>참고_로짓변환결과!AN6</f>
        <v>1.5008418394833101</v>
      </c>
      <c r="J5" s="12">
        <v>9.5999999999999992E-3</v>
      </c>
      <c r="K5" s="13">
        <f>참고_로짓변환결과!FL6</f>
        <v>-4.6363458034565399</v>
      </c>
      <c r="L5" s="14">
        <f t="shared" si="0"/>
        <v>-4.069738332150485</v>
      </c>
      <c r="M5" s="15">
        <f t="shared" si="1"/>
        <v>1.6794968434898003E-2</v>
      </c>
    </row>
    <row r="6" spans="1:15">
      <c r="A6" s="9">
        <v>2012</v>
      </c>
      <c r="B6" s="10">
        <f>참고_실제값!EH7</f>
        <v>-15550008</v>
      </c>
      <c r="C6" s="11">
        <f>참고_로짓변환결과!EH7</f>
        <v>-13.815509557963701</v>
      </c>
      <c r="D6" s="9">
        <f>참고_실제값!FE7</f>
        <v>3.4299999999999997E-2</v>
      </c>
      <c r="E6" s="9">
        <f>참고_로짓변환결과!FE7</f>
        <v>-3.3377078728009701</v>
      </c>
      <c r="F6" s="9">
        <f>참고_실제값!AA7</f>
        <v>0.26200000000000001</v>
      </c>
      <c r="G6" s="9">
        <f>참고_로짓변환결과!AA7</f>
        <v>-1.0355993208393699</v>
      </c>
      <c r="H6" s="9">
        <f>참고_실제값!AN7</f>
        <v>0.84599999999999997</v>
      </c>
      <c r="I6" s="9">
        <f>참고_로짓변환결과!AN7</f>
        <v>1.7035667571925901</v>
      </c>
      <c r="J6" s="12">
        <v>2.0199999999999999E-2</v>
      </c>
      <c r="K6" s="13">
        <f>참고_로짓변환결과!FL7</f>
        <v>-3.8816658647973101</v>
      </c>
      <c r="L6" s="14">
        <f t="shared" si="0"/>
        <v>-3.7789336708775485</v>
      </c>
      <c r="M6" s="15">
        <f t="shared" si="1"/>
        <v>2.2336713107521271E-2</v>
      </c>
    </row>
    <row r="7" spans="1:15">
      <c r="A7" s="9">
        <v>2013</v>
      </c>
      <c r="B7" s="10">
        <f>참고_실제값!EH8</f>
        <v>-5639031</v>
      </c>
      <c r="C7" s="11">
        <f>참고_로짓변환결과!EH8</f>
        <v>-13.815509557963701</v>
      </c>
      <c r="D7" s="9">
        <f>참고_실제값!FE8</f>
        <v>2.8799999999999999E-2</v>
      </c>
      <c r="E7" s="9">
        <f>참고_로짓변환결과!FE8</f>
        <v>-3.5181570331633298</v>
      </c>
      <c r="F7" s="9">
        <f>참고_실제값!AA8</f>
        <v>0.28299999999999997</v>
      </c>
      <c r="G7" s="9">
        <f>참고_로짓변환결과!AA8</f>
        <v>-0.92962894295638199</v>
      </c>
      <c r="H7" s="9">
        <f>참고_실제값!AN8</f>
        <v>0.8659</v>
      </c>
      <c r="I7" s="9">
        <f>참고_로짓변환결과!AN8</f>
        <v>1.86518363816612</v>
      </c>
      <c r="J7" s="12">
        <v>1.0999999999999999E-2</v>
      </c>
      <c r="K7" s="13">
        <f>참고_로짓변환결과!FL8</f>
        <v>-4.4987990588243401</v>
      </c>
      <c r="L7" s="14">
        <f t="shared" si="0"/>
        <v>-2.5234220370099369</v>
      </c>
      <c r="M7" s="15">
        <f t="shared" si="1"/>
        <v>7.4232433101117767E-2</v>
      </c>
    </row>
    <row r="8" spans="1:15">
      <c r="A8" s="9">
        <v>2014</v>
      </c>
      <c r="B8" s="10">
        <f>참고_실제값!EH9</f>
        <v>-2836278</v>
      </c>
      <c r="C8" s="11">
        <f>참고_로짓변환결과!EH9</f>
        <v>-13.815509557963701</v>
      </c>
      <c r="D8" s="9">
        <f>참고_실제값!FE9</f>
        <v>3.32E-2</v>
      </c>
      <c r="E8" s="9">
        <f>참고_로짓변환결과!FE9</f>
        <v>-3.3714417729068802</v>
      </c>
      <c r="F8" s="9">
        <f>참고_실제값!AA9</f>
        <v>0.315</v>
      </c>
      <c r="G8" s="9">
        <f>참고_로짓변환결과!AA9</f>
        <v>-0.77684619943659206</v>
      </c>
      <c r="H8" s="9">
        <f>참고_실제값!AN9</f>
        <v>0.88449999999999995</v>
      </c>
      <c r="I8" s="9">
        <f>참고_로짓변환결과!AN9</f>
        <v>2.03575198363799</v>
      </c>
      <c r="J8" s="12">
        <v>1.2999999999999999E-2</v>
      </c>
      <c r="K8" s="13">
        <f>참고_로짓변환결과!FL9</f>
        <v>-4.3297206819719403</v>
      </c>
      <c r="L8" s="14">
        <f t="shared" si="0"/>
        <v>-3.7073709808948907</v>
      </c>
      <c r="M8" s="15">
        <f t="shared" si="1"/>
        <v>2.3954079750708266E-2</v>
      </c>
    </row>
    <row r="9" spans="1:15">
      <c r="A9" s="9">
        <v>2015</v>
      </c>
      <c r="B9" s="10">
        <f>참고_실제값!EH10</f>
        <v>-403764</v>
      </c>
      <c r="C9" s="11">
        <f>참고_로짓변환결과!EH10</f>
        <v>-13.815509557963701</v>
      </c>
      <c r="D9" s="9">
        <f>참고_실제값!FE10</f>
        <v>4.4400000000000002E-2</v>
      </c>
      <c r="E9" s="9">
        <f>참고_로짓변환결과!FE10</f>
        <v>-3.0690999460134698</v>
      </c>
      <c r="F9" s="9">
        <f>참고_실제값!AA10</f>
        <v>0.36</v>
      </c>
      <c r="G9" s="9">
        <f>참고_로짓변환결과!AA10</f>
        <v>-0.57536414490356103</v>
      </c>
      <c r="H9" s="9">
        <f>참고_실제값!AN10</f>
        <v>0.88759999999999994</v>
      </c>
      <c r="I9" s="9">
        <f>참고_로짓변환결과!AN10</f>
        <v>2.0664572535988399</v>
      </c>
      <c r="J9" s="12">
        <v>1.2699999999999999E-2</v>
      </c>
      <c r="K9" s="13">
        <f>참고_로짓변환결과!FL10</f>
        <v>-4.3533719511528499</v>
      </c>
      <c r="L9" s="14">
        <f t="shared" si="0"/>
        <v>-5.8055799135549071</v>
      </c>
      <c r="M9" s="15">
        <f t="shared" si="1"/>
        <v>3.0016711399854725E-3</v>
      </c>
    </row>
    <row r="10" spans="1:15">
      <c r="A10" s="9">
        <v>2016</v>
      </c>
      <c r="B10" s="10">
        <f>참고_실제값!EH11</f>
        <v>-8605302</v>
      </c>
      <c r="C10" s="11">
        <f>참고_로짓변환결과!EH11</f>
        <v>-13.815509557963701</v>
      </c>
      <c r="D10" s="9">
        <f>참고_실제값!FE11</f>
        <v>4.9299999999999997E-2</v>
      </c>
      <c r="E10" s="9">
        <f>참고_로짓변환결과!FE11</f>
        <v>-2.9592744743163402</v>
      </c>
      <c r="F10" s="9">
        <f>참고_실제값!AA11</f>
        <v>0.67700000000000005</v>
      </c>
      <c r="G10" s="9">
        <f>참고_로짓변환결과!AA11</f>
        <v>0.74001894968961801</v>
      </c>
      <c r="H10" s="9">
        <f>참고_실제값!AN11</f>
        <v>0.92279999999999995</v>
      </c>
      <c r="I10" s="9">
        <f>참고_로짓변환결과!AN11</f>
        <v>2.4810130692688599</v>
      </c>
      <c r="J10" s="12">
        <v>2.5999999999999999E-3</v>
      </c>
      <c r="K10" s="13">
        <f>참고_로짓변환결과!FL11</f>
        <v>-5.9496404480845797</v>
      </c>
      <c r="L10" s="14">
        <f t="shared" si="0"/>
        <v>-5.6799483662482286</v>
      </c>
      <c r="M10" s="15">
        <f t="shared" si="1"/>
        <v>3.4021207650564746E-3</v>
      </c>
    </row>
    <row r="11" spans="1:15">
      <c r="A11" s="9">
        <v>2017</v>
      </c>
      <c r="B11" s="10">
        <f>참고_실제값!EH12</f>
        <v>-9328799</v>
      </c>
      <c r="C11" s="11">
        <f>참고_로짓변환결과!EH12</f>
        <v>-13.815509557963701</v>
      </c>
      <c r="D11" s="9">
        <f>참고_실제값!FE12</f>
        <v>6.08E-2</v>
      </c>
      <c r="E11" s="9">
        <f>참고_로짓변환결과!FE12</f>
        <v>-2.7374386601017102</v>
      </c>
      <c r="F11" s="9">
        <f>참고_실제값!AA12</f>
        <v>0.96699999999999997</v>
      </c>
      <c r="G11" s="9">
        <f>참고_로짓변환결과!AA12</f>
        <v>3.37769093398681</v>
      </c>
      <c r="H11" s="9">
        <f>참고_실제값!AN12</f>
        <v>0.96860000000000002</v>
      </c>
      <c r="I11" s="9">
        <f>참고_로짓변환결과!AN12</f>
        <v>3.4290438370549201</v>
      </c>
      <c r="J11" s="12">
        <v>2.7000000000000001E-3</v>
      </c>
      <c r="K11" s="13">
        <f>참고_로짓변환결과!FL12</f>
        <v>-5.9117998543975299</v>
      </c>
      <c r="L11" s="14">
        <f t="shared" si="0"/>
        <v>-5.6139675131895954</v>
      </c>
      <c r="M11" s="15">
        <f t="shared" si="1"/>
        <v>3.6333236143952551E-3</v>
      </c>
    </row>
    <row r="12" spans="1:15">
      <c r="A12" s="9">
        <v>2018</v>
      </c>
      <c r="B12" s="10">
        <f>참고_실제값!EH13</f>
        <v>7045004</v>
      </c>
      <c r="C12" s="11">
        <f>참고_로짓변환결과!EH13</f>
        <v>13.815509557935</v>
      </c>
      <c r="D12" s="9">
        <f>참고_실제값!FE13</f>
        <v>5.3199999999999997E-2</v>
      </c>
      <c r="E12" s="9">
        <f>참고_로짓변환결과!FE13</f>
        <v>-2.8790294812922301</v>
      </c>
      <c r="F12" s="9">
        <f>참고_실제값!AA13</f>
        <v>1.091</v>
      </c>
      <c r="G12" s="9">
        <f>참고_로짓변환결과!AA13</f>
        <v>13.815509557935</v>
      </c>
      <c r="H12" s="9">
        <f>참고_실제값!AN13</f>
        <v>1.016</v>
      </c>
      <c r="I12" s="9">
        <f>참고_로짓변환결과!AN13</f>
        <v>13.815509557935</v>
      </c>
      <c r="J12" s="12">
        <v>0</v>
      </c>
      <c r="K12" s="13">
        <f>참고_로짓변환결과!FL13</f>
        <v>-13.815509557963701</v>
      </c>
      <c r="L12" s="14">
        <f t="shared" si="0"/>
        <v>-10.553159410904641</v>
      </c>
      <c r="M12" s="15">
        <f t="shared" si="1"/>
        <v>2.6110173732183393E-5</v>
      </c>
    </row>
    <row r="13" spans="1:15">
      <c r="A13" s="9">
        <v>2019</v>
      </c>
      <c r="B13" s="10">
        <f>참고_실제값!EH14</f>
        <v>-11801237</v>
      </c>
      <c r="C13" s="11">
        <f>참고_로짓변환결과!EH14</f>
        <v>-13.815509557963701</v>
      </c>
      <c r="D13" s="9">
        <f>참고_실제값!FE14</f>
        <v>3.7100000000000001E-2</v>
      </c>
      <c r="E13" s="9">
        <f>참고_로짓변환결과!FE14</f>
        <v>-3.2563325946328399</v>
      </c>
      <c r="F13" s="9">
        <f>참고_실제값!AA14</f>
        <v>1.099</v>
      </c>
      <c r="G13" s="9">
        <f>참고_로짓변환결과!AA14</f>
        <v>13.815509557935</v>
      </c>
      <c r="H13" s="9">
        <f>참고_실제값!AN14</f>
        <v>1.0232999999999901</v>
      </c>
      <c r="I13" s="9">
        <f>참고_로짓변환결과!AN14</f>
        <v>13.815509557935</v>
      </c>
      <c r="J13" s="12">
        <v>1.35E-2</v>
      </c>
      <c r="K13" s="13">
        <f>참고_로짓변환결과!FL14</f>
        <v>-4.29147364001828</v>
      </c>
      <c r="L13" s="14">
        <f t="shared" si="0"/>
        <v>-4.6299164700615698</v>
      </c>
      <c r="M13" s="15">
        <f t="shared" si="1"/>
        <v>9.6613222075435552E-3</v>
      </c>
    </row>
    <row r="14" spans="1:15">
      <c r="A14" s="9">
        <v>2020</v>
      </c>
      <c r="B14" s="10">
        <f>참고_실제값!EH15</f>
        <v>47490670</v>
      </c>
      <c r="C14" s="11">
        <f>참고_로짓변환결과!EH15</f>
        <v>13.815509557935</v>
      </c>
      <c r="D14" s="9">
        <f>참고_실제값!FE15</f>
        <v>3.8800000000000001E-2</v>
      </c>
      <c r="E14" s="9">
        <f>참고_로짓변환결과!FE15</f>
        <v>-3.2097622572330802</v>
      </c>
      <c r="F14" s="9">
        <f>참고_실제값!AA15</f>
        <v>1.2070000000000001</v>
      </c>
      <c r="G14" s="9">
        <f>참고_로짓변환결과!AA15</f>
        <v>13.815509557935</v>
      </c>
      <c r="H14" s="9">
        <f>참고_실제값!AN15</f>
        <v>1</v>
      </c>
      <c r="I14" s="9">
        <f>참고_로짓변환결과!AN15</f>
        <v>13.815509557935</v>
      </c>
      <c r="J14" s="12">
        <v>2.5999999999999999E-3</v>
      </c>
      <c r="K14" s="13">
        <f>참고_로짓변환결과!FL15</f>
        <v>-5.9496404480845797</v>
      </c>
      <c r="L14" s="14">
        <f t="shared" si="0"/>
        <v>-8.0438657161927338</v>
      </c>
      <c r="M14" s="15">
        <f t="shared" si="1"/>
        <v>3.2096235043979816E-4</v>
      </c>
    </row>
    <row r="15" spans="1:15">
      <c r="A15" s="9">
        <v>2021</v>
      </c>
      <c r="B15" s="10">
        <f>참고_실제값!EH16</f>
        <v>65902118</v>
      </c>
      <c r="C15" s="11">
        <f>참고_로짓변환결과!EH16</f>
        <v>13.815509557935</v>
      </c>
      <c r="D15" s="9">
        <f>참고_실제값!FE16</f>
        <v>6.4799999999999996E-2</v>
      </c>
      <c r="E15" s="9">
        <f>참고_로짓변환결과!FE16</f>
        <v>-2.66945480679962</v>
      </c>
      <c r="F15" s="9">
        <f>참고_실제값!AA16</f>
        <v>1.3959999999999999</v>
      </c>
      <c r="G15" s="9">
        <f>참고_로짓변환결과!AA16</f>
        <v>13.815509557935</v>
      </c>
      <c r="H15" s="9">
        <f>참고_실제값!AN16</f>
        <v>1.0649</v>
      </c>
      <c r="I15" s="9">
        <f>참고_로짓변환결과!AN16</f>
        <v>13.815509557935</v>
      </c>
      <c r="J15" s="12">
        <v>0</v>
      </c>
      <c r="K15" s="13">
        <f>참고_로짓변환결과!FL16</f>
        <v>-13.815509557963701</v>
      </c>
      <c r="L15" s="14">
        <f t="shared" si="0"/>
        <v>-12.143217752656831</v>
      </c>
      <c r="M15" s="15">
        <f t="shared" si="1"/>
        <v>5.324333188619927E-6</v>
      </c>
    </row>
    <row r="16" spans="1:15">
      <c r="A16" s="9">
        <v>2022</v>
      </c>
      <c r="B16" s="10">
        <f>참고_실제값!EH17</f>
        <v>16679938</v>
      </c>
      <c r="C16" s="11">
        <f>참고_로짓변환결과!EH17</f>
        <v>13.815509557935</v>
      </c>
      <c r="D16" s="9">
        <f>참고_실제값!FE17</f>
        <v>4.5699999999999998E-2</v>
      </c>
      <c r="E16" s="9">
        <f>참고_로짓변환결과!FE17</f>
        <v>-3.0388797895230399</v>
      </c>
      <c r="F16" s="9">
        <f>참고_실제값!AA17</f>
        <v>1.38</v>
      </c>
      <c r="G16" s="9">
        <f>참고_로짓변환결과!AA17</f>
        <v>13.815509557935</v>
      </c>
      <c r="H16" s="9">
        <f>참고_실제값!AN17</f>
        <v>1.1882999999999999</v>
      </c>
      <c r="I16" s="9">
        <f>참고_로짓변환결과!AN17</f>
        <v>13.815509557935</v>
      </c>
      <c r="J16" s="12">
        <v>2.2000000000000001E-3</v>
      </c>
      <c r="K16" s="13">
        <f>참고_로짓변환결과!FL17</f>
        <v>-6.1170954950626601</v>
      </c>
      <c r="L16" s="14">
        <f t="shared" si="0"/>
        <v>-9.3403634628760024</v>
      </c>
      <c r="M16" s="15">
        <f t="shared" si="1"/>
        <v>8.7799806031272547E-5</v>
      </c>
    </row>
    <row r="17" spans="1:13">
      <c r="A17" s="9">
        <v>2023</v>
      </c>
      <c r="B17" s="10">
        <f>참고_실제값!EH18</f>
        <v>-13834195</v>
      </c>
      <c r="C17" s="11">
        <f>참고_로짓변환결과!EH18</f>
        <v>-13.815509557963701</v>
      </c>
      <c r="D17" s="9">
        <f>참고_실제값!FE18</f>
        <v>3.7900000000000003E-2</v>
      </c>
      <c r="E17" s="9">
        <f>참고_로짓변환결과!FE18</f>
        <v>-3.23416728327883</v>
      </c>
      <c r="F17" s="9">
        <f>참고_실제값!AA18</f>
        <v>1.7409999999999899</v>
      </c>
      <c r="G17" s="9">
        <f>참고_로짓변환결과!AA18</f>
        <v>13.815509557935</v>
      </c>
      <c r="H17" s="9">
        <f>참고_실제값!AN18</f>
        <v>1.31</v>
      </c>
      <c r="I17" s="9">
        <f>참고_로짓변환결과!AN18</f>
        <v>13.815509557935</v>
      </c>
      <c r="J17" s="12">
        <v>4.4000000000000003E-3</v>
      </c>
      <c r="K17" s="13">
        <f>참고_로짓변환결과!FL18</f>
        <v>-5.4217410295692199</v>
      </c>
      <c r="L17" s="14">
        <f t="shared" si="0"/>
        <v>-4.7980863040422506</v>
      </c>
      <c r="M17" s="15">
        <f t="shared" si="1"/>
        <v>8.1780789192733745E-3</v>
      </c>
    </row>
    <row r="18" spans="1:13">
      <c r="A18" s="41" t="s">
        <v>381</v>
      </c>
      <c r="B18" s="42">
        <v>-17882282</v>
      </c>
      <c r="C18" s="11">
        <v>-13.815509557963701</v>
      </c>
      <c r="D18">
        <v>3.7900000000000003E-2</v>
      </c>
      <c r="E18">
        <v>-3.23416728327883</v>
      </c>
      <c r="F18">
        <f>196.9071/100</f>
        <v>1.9690710000000002</v>
      </c>
      <c r="G18" s="9">
        <v>13.815509557935</v>
      </c>
      <c r="H18">
        <v>1.3391083333333298</v>
      </c>
      <c r="I18" s="9">
        <v>13.815509557935</v>
      </c>
    </row>
    <row r="19" spans="1:13">
      <c r="A19" t="s">
        <v>382</v>
      </c>
      <c r="B19" s="42">
        <v>-5156035.2</v>
      </c>
      <c r="C19" s="11">
        <v>-13.815509557963701</v>
      </c>
      <c r="D19">
        <v>3.7900000000000003E-2</v>
      </c>
      <c r="E19">
        <v>-3.23416728327883</v>
      </c>
      <c r="F19">
        <f>196.9071/100</f>
        <v>1.9690710000000002</v>
      </c>
      <c r="G19">
        <v>13.815509557935</v>
      </c>
      <c r="H19">
        <v>1.3374000000000001</v>
      </c>
      <c r="I19" s="9">
        <v>13.815509557935</v>
      </c>
    </row>
    <row r="21" spans="1:13">
      <c r="B21" s="16" t="s">
        <v>295</v>
      </c>
    </row>
    <row r="22" spans="1:13" ht="21" thickBot="1">
      <c r="B22" s="33" t="s">
        <v>314</v>
      </c>
      <c r="C22" s="18"/>
      <c r="D22" s="18"/>
      <c r="E22" s="18"/>
      <c r="F22" s="18"/>
      <c r="G22" s="1"/>
      <c r="H22" s="1"/>
      <c r="I22" s="1"/>
      <c r="J22" s="1"/>
      <c r="K22" s="1"/>
      <c r="L22" s="1"/>
      <c r="M22" s="1"/>
    </row>
    <row r="23" spans="1:13" ht="18.75">
      <c r="B23" s="19" t="s">
        <v>152</v>
      </c>
      <c r="C23" s="6">
        <v>2.5853524494378801</v>
      </c>
      <c r="D23" s="20"/>
      <c r="E23" s="21"/>
      <c r="F23" s="21"/>
    </row>
    <row r="24" spans="1:13" ht="18.75">
      <c r="B24" s="22" t="s">
        <v>153</v>
      </c>
      <c r="C24" s="7">
        <v>0.72326588927503699</v>
      </c>
      <c r="D24" s="17" t="s">
        <v>378</v>
      </c>
      <c r="E24" s="21" t="s">
        <v>379</v>
      </c>
      <c r="F24" s="21"/>
    </row>
    <row r="25" spans="1:13" ht="18.75">
      <c r="A25" t="s">
        <v>122</v>
      </c>
      <c r="B25" s="23" t="s">
        <v>155</v>
      </c>
      <c r="C25" s="7">
        <v>-0.11076742000000001</v>
      </c>
      <c r="D25" s="38">
        <f>C18</f>
        <v>-13.815509557963701</v>
      </c>
      <c r="E25" s="39">
        <f>C19</f>
        <v>-13.815509557963701</v>
      </c>
      <c r="F25" s="21"/>
    </row>
    <row r="26" spans="1:13" ht="18.75">
      <c r="A26" t="s">
        <v>145</v>
      </c>
      <c r="B26" s="23" t="s">
        <v>315</v>
      </c>
      <c r="C26" s="7">
        <v>-7.5870729399999997</v>
      </c>
      <c r="D26" s="17">
        <f>E18</f>
        <v>-3.23416728327883</v>
      </c>
      <c r="E26" s="21">
        <f>E19</f>
        <v>-3.23416728327883</v>
      </c>
      <c r="F26" s="21"/>
    </row>
    <row r="27" spans="1:13" ht="18.75">
      <c r="A27" s="1" t="s">
        <v>330</v>
      </c>
      <c r="B27" s="23" t="s">
        <v>317</v>
      </c>
      <c r="C27" s="7">
        <v>1.1980072900000001</v>
      </c>
      <c r="D27" s="17">
        <f>G18</f>
        <v>13.815509557935</v>
      </c>
      <c r="E27" s="21">
        <f>G19</f>
        <v>13.815509557935</v>
      </c>
      <c r="F27" s="21"/>
    </row>
    <row r="28" spans="1:13" ht="18.75">
      <c r="A28" s="1" t="s">
        <v>331</v>
      </c>
      <c r="B28" s="23" t="s">
        <v>319</v>
      </c>
      <c r="C28" s="7">
        <v>-1.48822692</v>
      </c>
      <c r="D28">
        <f>I18</f>
        <v>13.815509557935</v>
      </c>
      <c r="E28">
        <f>I19</f>
        <v>13.815509557935</v>
      </c>
      <c r="F28" s="21"/>
    </row>
    <row r="29" spans="1:13" ht="19.5" thickBot="1">
      <c r="B29" s="24" t="s">
        <v>289</v>
      </c>
      <c r="C29" s="8">
        <v>-26.856725659995998</v>
      </c>
      <c r="D29" s="17"/>
      <c r="E29" s="21"/>
      <c r="F29" s="21"/>
    </row>
    <row r="30" spans="1:13" ht="18" thickBot="1">
      <c r="C30" t="s">
        <v>380</v>
      </c>
      <c r="D30" s="40">
        <f>$C$29+$C$25*D25+$C$26*D26+$C$27*D27+$C$28*D28</f>
        <v>-4.7980863040422506</v>
      </c>
      <c r="E30" s="40">
        <f>$C$29+$C$25*E25+$C$26*E26+$C$27*E27+$C$28*E28</f>
        <v>-4.7980863040422506</v>
      </c>
    </row>
    <row r="31" spans="1:13" ht="18" thickBot="1">
      <c r="C31" s="64" t="s">
        <v>383</v>
      </c>
      <c r="D31" s="65">
        <f>1/(1+EXP(-D30))</f>
        <v>8.1780789192733745E-3</v>
      </c>
      <c r="E31" s="66">
        <f>1/(1+EXP(-E30))</f>
        <v>8.1780789192733745E-3</v>
      </c>
    </row>
    <row r="32" spans="1:13">
      <c r="B32" t="s">
        <v>292</v>
      </c>
    </row>
    <row r="33" spans="2:9" ht="72" customHeight="1">
      <c r="B33" s="25" t="s">
        <v>293</v>
      </c>
      <c r="C33" s="25" t="s">
        <v>296</v>
      </c>
      <c r="D33" s="37" t="s">
        <v>303</v>
      </c>
      <c r="E33" s="37"/>
      <c r="F33" s="37"/>
      <c r="G33" s="37"/>
      <c r="H33" s="34"/>
      <c r="I33" s="34"/>
    </row>
    <row r="34" spans="2:9" ht="63" customHeight="1">
      <c r="B34" s="25" t="s">
        <v>294</v>
      </c>
      <c r="C34" s="25" t="s">
        <v>297</v>
      </c>
      <c r="D34" s="37" t="s">
        <v>374</v>
      </c>
      <c r="E34" s="37"/>
      <c r="F34" s="37"/>
      <c r="G34" s="37"/>
      <c r="H34" s="34"/>
      <c r="I34" s="34"/>
    </row>
    <row r="35" spans="2:9" ht="54" customHeight="1">
      <c r="B35" s="25" t="s">
        <v>299</v>
      </c>
      <c r="C35" s="25" t="s">
        <v>298</v>
      </c>
      <c r="D35" s="37" t="s">
        <v>320</v>
      </c>
      <c r="E35" s="37"/>
      <c r="F35" s="37"/>
      <c r="G35" s="37"/>
      <c r="H35" s="34"/>
      <c r="I35" s="34"/>
    </row>
    <row r="36" spans="2:9" ht="33.950000000000003" customHeight="1">
      <c r="B36" s="25" t="s">
        <v>300</v>
      </c>
      <c r="C36" s="25" t="s">
        <v>301</v>
      </c>
      <c r="D36" s="37" t="s">
        <v>302</v>
      </c>
      <c r="E36" s="37"/>
      <c r="F36" s="37"/>
      <c r="G36" s="37"/>
      <c r="H36" s="34"/>
      <c r="I36" s="34"/>
    </row>
    <row r="40" spans="2:9">
      <c r="B40" s="25" t="s">
        <v>312</v>
      </c>
      <c r="C40" s="25" t="s">
        <v>372</v>
      </c>
      <c r="D40" s="25" t="s">
        <v>373</v>
      </c>
    </row>
    <row r="41" spans="2:9">
      <c r="B41" s="35" t="s">
        <v>155</v>
      </c>
      <c r="C41" s="25" t="s">
        <v>122</v>
      </c>
      <c r="D41" s="25"/>
    </row>
    <row r="42" spans="2:9">
      <c r="B42" s="35" t="s">
        <v>315</v>
      </c>
      <c r="C42" s="25" t="s">
        <v>145</v>
      </c>
      <c r="D42" s="25"/>
    </row>
    <row r="43" spans="2:9">
      <c r="B43" s="35" t="s">
        <v>317</v>
      </c>
      <c r="C43" s="36" t="s">
        <v>330</v>
      </c>
      <c r="D43" s="25"/>
    </row>
    <row r="44" spans="2:9">
      <c r="B44" s="35" t="s">
        <v>319</v>
      </c>
      <c r="C44" s="36" t="s">
        <v>331</v>
      </c>
      <c r="D44" s="25"/>
    </row>
  </sheetData>
  <mergeCells count="4">
    <mergeCell ref="D33:G33"/>
    <mergeCell ref="D34:G34"/>
    <mergeCell ref="D35:G35"/>
    <mergeCell ref="D36:G36"/>
  </mergeCells>
  <phoneticPr fontId="19" type="noConversion"/>
  <pageMargins left="0.75" right="0.75" top="1" bottom="1" header="0.5" footer="0.5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tabColor theme="9" tint="0.79998168889431442"/>
  </sheetPr>
  <dimension ref="A1:O45"/>
  <sheetViews>
    <sheetView topLeftCell="A7" workbookViewId="0">
      <selection activeCell="C32" sqref="C32"/>
    </sheetView>
  </sheetViews>
  <sheetFormatPr defaultColWidth="11.5546875" defaultRowHeight="17.25"/>
  <cols>
    <col min="1" max="1" width="13.6640625" customWidth="1"/>
    <col min="2" max="2" width="13.33203125" customWidth="1"/>
    <col min="3" max="3" width="17.109375" bestFit="1" customWidth="1"/>
    <col min="4" max="4" width="12.33203125" bestFit="1" customWidth="1"/>
    <col min="5" max="5" width="13.44140625" bestFit="1" customWidth="1"/>
    <col min="6" max="6" width="13.5546875" customWidth="1"/>
    <col min="7" max="7" width="15.109375" bestFit="1" customWidth="1"/>
    <col min="8" max="8" width="6.44140625" bestFit="1" customWidth="1"/>
    <col min="9" max="9" width="16.44140625" bestFit="1" customWidth="1"/>
    <col min="10" max="10" width="6.44140625" bestFit="1" customWidth="1"/>
    <col min="11" max="12" width="14.44140625" bestFit="1" customWidth="1"/>
  </cols>
  <sheetData>
    <row r="1" spans="1:15">
      <c r="A1" s="26" t="s">
        <v>0</v>
      </c>
      <c r="B1" t="s">
        <v>376</v>
      </c>
      <c r="C1" s="26" t="s">
        <v>377</v>
      </c>
      <c r="D1" s="26" t="s">
        <v>305</v>
      </c>
      <c r="E1" s="26" t="s">
        <v>306</v>
      </c>
      <c r="F1" s="26" t="s">
        <v>286</v>
      </c>
      <c r="G1" s="26" t="s">
        <v>287</v>
      </c>
      <c r="H1" s="26" t="s">
        <v>330</v>
      </c>
      <c r="I1" s="26" t="s">
        <v>333</v>
      </c>
      <c r="J1" s="27" t="s">
        <v>151</v>
      </c>
      <c r="K1" s="27" t="s">
        <v>284</v>
      </c>
      <c r="L1" s="27" t="s">
        <v>291</v>
      </c>
      <c r="M1" s="27" t="s">
        <v>158</v>
      </c>
    </row>
    <row r="2" spans="1:15">
      <c r="A2" s="9">
        <v>2008</v>
      </c>
      <c r="B2" s="47">
        <f>참고_실제값!EZ3</f>
        <v>0.43519999999999998</v>
      </c>
      <c r="C2" s="11">
        <f>참고_로짓변환결과!EZ3</f>
        <v>-0.26066599063729901</v>
      </c>
      <c r="D2" s="10">
        <f>참고_실제값!EH3</f>
        <v>2834354</v>
      </c>
      <c r="E2" s="9">
        <f>참고_로짓변환결과!EH3</f>
        <v>13.815509557935</v>
      </c>
      <c r="F2" s="9">
        <f>참고_실제값!FA3</f>
        <v>0.2828</v>
      </c>
      <c r="G2" s="9">
        <f>참고_로짓변환결과!FA3</f>
        <v>-0.93061480770855998</v>
      </c>
      <c r="H2" s="9">
        <f>참고_실제값!AA3</f>
        <v>0.17</v>
      </c>
      <c r="I2" s="9">
        <f>참고_로짓변환결과!AA3</f>
        <v>-1.5856272637403801</v>
      </c>
      <c r="J2" s="12">
        <v>7.0000000000000001E-3</v>
      </c>
      <c r="K2" s="13">
        <f>참고_로짓변환결과!FL3</f>
        <v>-4.9548205149898497</v>
      </c>
      <c r="L2" s="14">
        <f>$C$28+C2*$C$24+E2*$C$25+G2*$C$26+I2*$C$27</f>
        <v>-7.1377627667116448</v>
      </c>
      <c r="M2" s="15">
        <f>1/(1+EXP(-L2))</f>
        <v>7.9389688024770295E-4</v>
      </c>
      <c r="N2">
        <f>LN(J2 / (1 - J2))</f>
        <v>-4.9548205149898594</v>
      </c>
      <c r="O2" s="5">
        <f>1/(1+EXP(-K2))</f>
        <v>7.0000000000000669E-3</v>
      </c>
    </row>
    <row r="3" spans="1:15">
      <c r="A3" s="9">
        <v>2009</v>
      </c>
      <c r="B3" s="47">
        <f>참고_실제값!EZ4</f>
        <v>0.386599999999999</v>
      </c>
      <c r="C3" s="11">
        <f>참고_로짓변환결과!EZ4</f>
        <v>-0.46162668490592002</v>
      </c>
      <c r="D3" s="10">
        <f>참고_실제값!EH4</f>
        <v>-1961219</v>
      </c>
      <c r="E3" s="9">
        <f>참고_로짓변환결과!EH4</f>
        <v>-13.815509557963701</v>
      </c>
      <c r="F3" s="9">
        <f>참고_실제값!FA4</f>
        <v>0.32769999999999999</v>
      </c>
      <c r="G3" s="9">
        <f>참고_로짓변환결과!FA4</f>
        <v>-0.71860611377022099</v>
      </c>
      <c r="H3" s="9">
        <f>참고_실제값!AA4</f>
        <v>0.17299999999999999</v>
      </c>
      <c r="I3" s="9">
        <f>참고_로짓변환결과!AA4</f>
        <v>-1.5645131005259101</v>
      </c>
      <c r="J3" s="12">
        <v>1.7100000000000001E-2</v>
      </c>
      <c r="K3" s="13">
        <f>참고_로짓변환결과!FL4</f>
        <v>-4.0514289220639697</v>
      </c>
      <c r="L3" s="14">
        <f t="shared" ref="L3:L16" si="0">$C$28+C3*$C$24+E3*$C$25+G3*$C$26+I3*$C$27</f>
        <v>-3.2208964657243704</v>
      </c>
      <c r="M3" s="15">
        <f t="shared" ref="M3:M16" si="1">1/(1+EXP(-L3))</f>
        <v>3.8386880271114483E-2</v>
      </c>
    </row>
    <row r="4" spans="1:15">
      <c r="A4" s="9">
        <v>2010</v>
      </c>
      <c r="B4" s="47">
        <f>참고_실제값!EZ5</f>
        <v>0.39979999999999999</v>
      </c>
      <c r="C4" s="11">
        <f>참고_로짓변환결과!EZ5</f>
        <v>-0.40629851093996699</v>
      </c>
      <c r="D4" s="10">
        <f>참고_실제값!EH5</f>
        <v>-5383782</v>
      </c>
      <c r="E4" s="9">
        <f>참고_로짓변환결과!EH5</f>
        <v>-13.815509557963701</v>
      </c>
      <c r="F4" s="9">
        <f>참고_실제값!FA5</f>
        <v>0.32179999999999997</v>
      </c>
      <c r="G4" s="9">
        <f>참고_로짓변환결과!FA5</f>
        <v>-0.74551199513325495</v>
      </c>
      <c r="H4" s="9">
        <f>참고_실제값!AA5</f>
        <v>0.26500000000000001</v>
      </c>
      <c r="I4" s="9">
        <f>참고_로짓변환결과!AA5</f>
        <v>-1.0201406732266101</v>
      </c>
      <c r="J4" s="12">
        <v>2.29E-2</v>
      </c>
      <c r="K4" s="13">
        <f>참고_로짓변환결과!FL5</f>
        <v>-3.7534520903901001</v>
      </c>
      <c r="L4" s="14">
        <f t="shared" si="0"/>
        <v>-3.6531234285988465</v>
      </c>
      <c r="M4" s="15">
        <f t="shared" si="1"/>
        <v>2.5255697015674587E-2</v>
      </c>
    </row>
    <row r="5" spans="1:15">
      <c r="A5" s="9">
        <v>2011</v>
      </c>
      <c r="B5" s="47">
        <f>참고_실제값!EZ6</f>
        <v>0.3957</v>
      </c>
      <c r="C5" s="11">
        <f>참고_로짓변환결과!EZ6</f>
        <v>-0.42341441497613402</v>
      </c>
      <c r="D5" s="10">
        <f>참고_실제값!EH6</f>
        <v>-1819936</v>
      </c>
      <c r="E5" s="9">
        <f>참고_로짓변환결과!EH6</f>
        <v>-13.815509557963701</v>
      </c>
      <c r="F5" s="9">
        <f>참고_실제값!FA6</f>
        <v>0.32240000000000002</v>
      </c>
      <c r="G5" s="9">
        <f>참고_로짓변환결과!FA6</f>
        <v>-0.74276413270537101</v>
      </c>
      <c r="H5" s="9">
        <f>참고_실제값!AA6</f>
        <v>0.27300000000000002</v>
      </c>
      <c r="I5" s="9">
        <f>참고_로짓변환결과!AA6</f>
        <v>-0.97945468234855904</v>
      </c>
      <c r="J5" s="12">
        <v>9.5999999999999992E-3</v>
      </c>
      <c r="K5" s="13">
        <f>참고_로짓변환결과!FL6</f>
        <v>-4.6363458034565399</v>
      </c>
      <c r="L5" s="14">
        <f t="shared" si="0"/>
        <v>-3.5491528847597689</v>
      </c>
      <c r="M5" s="15">
        <f t="shared" si="1"/>
        <v>2.7945576148786986E-2</v>
      </c>
    </row>
    <row r="6" spans="1:15">
      <c r="A6" s="9">
        <v>2012</v>
      </c>
      <c r="B6" s="47">
        <f>참고_실제값!EZ7</f>
        <v>0.40389999999999998</v>
      </c>
      <c r="C6" s="11">
        <f>참고_로짓변환결과!EZ7</f>
        <v>-0.38924111565651298</v>
      </c>
      <c r="D6" s="10">
        <f>참고_실제값!EH7</f>
        <v>-15550008</v>
      </c>
      <c r="E6" s="9">
        <f>참고_로짓변환결과!EH7</f>
        <v>-13.815509557963701</v>
      </c>
      <c r="F6" s="9">
        <f>참고_실제값!FA7</f>
        <v>0.31919999999999998</v>
      </c>
      <c r="G6" s="9">
        <f>참고_로짓변환결과!FA7</f>
        <v>-0.75745071168350997</v>
      </c>
      <c r="H6" s="9">
        <f>참고_실제값!AA7</f>
        <v>0.26200000000000001</v>
      </c>
      <c r="I6" s="9">
        <f>참고_로짓변환결과!AA7</f>
        <v>-1.0355993208393699</v>
      </c>
      <c r="J6" s="12">
        <v>2.0199999999999999E-2</v>
      </c>
      <c r="K6" s="13">
        <f>참고_로짓변환결과!FL7</f>
        <v>-3.8816658647973101</v>
      </c>
      <c r="L6" s="14">
        <f t="shared" si="0"/>
        <v>-3.792886319797939</v>
      </c>
      <c r="M6" s="15">
        <f t="shared" si="1"/>
        <v>2.2034040293334077E-2</v>
      </c>
    </row>
    <row r="7" spans="1:15">
      <c r="A7" s="9">
        <v>2013</v>
      </c>
      <c r="B7" s="47">
        <f>참고_실제값!EZ8</f>
        <v>0.41499999999999998</v>
      </c>
      <c r="C7" s="11">
        <f>참고_로짓변환결과!EZ8</f>
        <v>-0.34333332700115798</v>
      </c>
      <c r="D7" s="10">
        <f>참고_실제값!EH8</f>
        <v>-5639031</v>
      </c>
      <c r="E7" s="9">
        <f>참고_로짓변환결과!EH8</f>
        <v>-13.815509557963701</v>
      </c>
      <c r="F7" s="9">
        <f>참고_실제값!FA8</f>
        <v>0.31489999999999901</v>
      </c>
      <c r="G7" s="9">
        <f>참고_로짓변환결과!FA8</f>
        <v>-0.77730968490187402</v>
      </c>
      <c r="H7" s="9">
        <f>참고_실제값!AA8</f>
        <v>0.28299999999999997</v>
      </c>
      <c r="I7" s="9">
        <f>참고_로짓변환결과!AA8</f>
        <v>-0.92962894295638199</v>
      </c>
      <c r="J7" s="12">
        <v>1.0999999999999999E-2</v>
      </c>
      <c r="K7" s="13">
        <f>참고_로짓변환결과!FL8</f>
        <v>-4.4987990588243401</v>
      </c>
      <c r="L7" s="14">
        <f t="shared" si="0"/>
        <v>-4.1281360774982909</v>
      </c>
      <c r="M7" s="15">
        <f t="shared" si="1"/>
        <v>1.5857375957684845E-2</v>
      </c>
    </row>
    <row r="8" spans="1:15">
      <c r="A8" s="9">
        <v>2014</v>
      </c>
      <c r="B8" s="47">
        <f>참고_실제값!EZ9</f>
        <v>0.4264</v>
      </c>
      <c r="C8" s="11">
        <f>참고_로짓변환결과!EZ9</f>
        <v>-0.296554416433775</v>
      </c>
      <c r="D8" s="10">
        <f>참고_실제값!EH9</f>
        <v>-2836278</v>
      </c>
      <c r="E8" s="9">
        <f>참고_로짓변환결과!EH9</f>
        <v>-13.815509557963701</v>
      </c>
      <c r="F8" s="9">
        <f>참고_실제값!FA9</f>
        <v>0.3221</v>
      </c>
      <c r="G8" s="9">
        <f>참고_로짓변환결과!FA9</f>
        <v>-0.74413772809976597</v>
      </c>
      <c r="H8" s="9">
        <f>참고_실제값!AA9</f>
        <v>0.315</v>
      </c>
      <c r="I8" s="9">
        <f>참고_로짓변환결과!AA9</f>
        <v>-0.77684619943659206</v>
      </c>
      <c r="J8" s="12">
        <v>1.2999999999999999E-2</v>
      </c>
      <c r="K8" s="13">
        <f>참고_로짓변환결과!FL9</f>
        <v>-4.3297206819719403</v>
      </c>
      <c r="L8" s="14">
        <f t="shared" si="0"/>
        <v>-4.2676027692890468</v>
      </c>
      <c r="M8" s="15">
        <f t="shared" si="1"/>
        <v>1.3821626117977827E-2</v>
      </c>
    </row>
    <row r="9" spans="1:15">
      <c r="A9" s="9">
        <v>2015</v>
      </c>
      <c r="B9" s="47">
        <f>참고_실제값!EZ10</f>
        <v>0.43790000000000001</v>
      </c>
      <c r="C9" s="11">
        <f>참고_로짓변환결과!EZ10</f>
        <v>-0.24968919620067601</v>
      </c>
      <c r="D9" s="10">
        <f>참고_실제값!EH10</f>
        <v>-403764</v>
      </c>
      <c r="E9" s="9">
        <f>참고_로짓변환결과!EH10</f>
        <v>-13.815509557963701</v>
      </c>
      <c r="F9" s="9">
        <f>참고_실제값!FA10</f>
        <v>0.3135</v>
      </c>
      <c r="G9" s="9">
        <f>참고_로짓변환결과!FA10</f>
        <v>-0.78380686513505005</v>
      </c>
      <c r="H9" s="9">
        <f>참고_실제값!AA10</f>
        <v>0.36</v>
      </c>
      <c r="I9" s="9">
        <f>참고_로짓변환결과!AA10</f>
        <v>-0.57536414490356103</v>
      </c>
      <c r="J9" s="12">
        <v>1.2699999999999999E-2</v>
      </c>
      <c r="K9" s="13">
        <f>참고_로짓변환결과!FL10</f>
        <v>-4.3533719511528499</v>
      </c>
      <c r="L9" s="14">
        <f t="shared" si="0"/>
        <v>-4.6876838984194915</v>
      </c>
      <c r="M9" s="15">
        <f t="shared" si="1"/>
        <v>9.1239746635445023E-3</v>
      </c>
    </row>
    <row r="10" spans="1:15">
      <c r="A10" s="9">
        <v>2016</v>
      </c>
      <c r="B10" s="47">
        <f>참고_실제값!EZ11</f>
        <v>0.45219999999999999</v>
      </c>
      <c r="C10" s="11">
        <f>참고_로짓변환결과!EZ11</f>
        <v>-0.191785696985108</v>
      </c>
      <c r="D10" s="10">
        <f>참고_실제값!EH11</f>
        <v>-8605302</v>
      </c>
      <c r="E10" s="9">
        <f>참고_로짓변환결과!EH11</f>
        <v>-13.815509557963701</v>
      </c>
      <c r="F10" s="9">
        <f>참고_실제값!FA11</f>
        <v>0.29799999999999999</v>
      </c>
      <c r="G10" s="9">
        <f>참고_로짓변환결과!FA11</f>
        <v>-0.856839917520406</v>
      </c>
      <c r="H10" s="9">
        <f>참고_실제값!AA11</f>
        <v>0.67700000000000005</v>
      </c>
      <c r="I10" s="9">
        <f>참고_로짓변환결과!AA11</f>
        <v>0.74001894968961801</v>
      </c>
      <c r="J10" s="12">
        <v>2.5999999999999999E-3</v>
      </c>
      <c r="K10" s="13">
        <f>참고_로짓변환결과!FL11</f>
        <v>-5.9496404480845797</v>
      </c>
      <c r="L10" s="14">
        <f t="shared" si="0"/>
        <v>-5.3415260940903266</v>
      </c>
      <c r="M10" s="15">
        <f t="shared" si="1"/>
        <v>4.7657363404665729E-3</v>
      </c>
    </row>
    <row r="11" spans="1:15">
      <c r="A11" s="9">
        <v>2017</v>
      </c>
      <c r="B11" s="47">
        <f>참고_실제값!EZ12</f>
        <v>0.46710000000000002</v>
      </c>
      <c r="C11" s="11">
        <f>참고_로짓변환결과!EZ12</f>
        <v>-0.13179042179467401</v>
      </c>
      <c r="D11" s="10">
        <f>참고_실제값!EH12</f>
        <v>-9328799</v>
      </c>
      <c r="E11" s="9">
        <f>참고_로짓변환결과!EH12</f>
        <v>-13.815509557963701</v>
      </c>
      <c r="F11" s="9">
        <f>참고_실제값!FA12</f>
        <v>0.28839999999999999</v>
      </c>
      <c r="G11" s="9">
        <f>참고_로짓변환결과!FA12</f>
        <v>-0.90316755038088603</v>
      </c>
      <c r="H11" s="9">
        <f>참고_실제값!AA12</f>
        <v>0.96699999999999997</v>
      </c>
      <c r="I11" s="9">
        <f>참고_로짓변환결과!AA12</f>
        <v>3.37769093398681</v>
      </c>
      <c r="J11" s="12">
        <v>2.7000000000000001E-3</v>
      </c>
      <c r="K11" s="13">
        <f>참고_로짓변환결과!FL12</f>
        <v>-5.9117998543975299</v>
      </c>
      <c r="L11" s="14">
        <f t="shared" si="0"/>
        <v>-5.9584351222289857</v>
      </c>
      <c r="M11" s="15">
        <f t="shared" si="1"/>
        <v>2.5772927776653081E-3</v>
      </c>
    </row>
    <row r="12" spans="1:15">
      <c r="A12" s="9">
        <v>2018</v>
      </c>
      <c r="B12" s="47">
        <f>참고_실제값!EZ13</f>
        <v>0.47369999999999901</v>
      </c>
      <c r="C12" s="11">
        <f>참고_로짓변환결과!EZ13</f>
        <v>-0.105297182430027</v>
      </c>
      <c r="D12" s="10">
        <f>참고_실제값!EH13</f>
        <v>7045004</v>
      </c>
      <c r="E12" s="9">
        <f>참고_로짓변환결과!EH13</f>
        <v>13.815509557935</v>
      </c>
      <c r="F12" s="9">
        <f>참고_실제값!FA13</f>
        <v>0.28820000000000001</v>
      </c>
      <c r="G12" s="9">
        <f>참고_로짓변환결과!FA13</f>
        <v>-0.90414228951066999</v>
      </c>
      <c r="H12" s="9">
        <f>참고_실제값!AA13</f>
        <v>1.091</v>
      </c>
      <c r="I12" s="9">
        <f>참고_로짓변환결과!AA13</f>
        <v>13.815509557935</v>
      </c>
      <c r="J12" s="12">
        <v>0</v>
      </c>
      <c r="K12" s="13">
        <f>참고_로짓변환결과!FL13</f>
        <v>-13.815509557963701</v>
      </c>
      <c r="L12" s="14">
        <f t="shared" si="0"/>
        <v>-8.5223836745937902</v>
      </c>
      <c r="M12" s="15">
        <f t="shared" si="1"/>
        <v>1.9892501378647651E-4</v>
      </c>
    </row>
    <row r="13" spans="1:15">
      <c r="A13" s="9">
        <v>2019</v>
      </c>
      <c r="B13" s="47">
        <f>참고_실제값!EZ14</f>
        <v>0.4637</v>
      </c>
      <c r="C13" s="11">
        <f>참고_로짓변환결과!EZ14</f>
        <v>-0.14545591459146401</v>
      </c>
      <c r="D13" s="10">
        <f>참고_실제값!EH14</f>
        <v>-11801237</v>
      </c>
      <c r="E13" s="9">
        <f>참고_로짓변환결과!EH14</f>
        <v>-13.815509557963701</v>
      </c>
      <c r="F13" s="9">
        <f>참고_실제값!FA14</f>
        <v>0.29480000000000001</v>
      </c>
      <c r="G13" s="9">
        <f>참고_로짓변환결과!FA14</f>
        <v>-0.87218429020853305</v>
      </c>
      <c r="H13" s="9">
        <f>참고_실제값!AA14</f>
        <v>1.099</v>
      </c>
      <c r="I13" s="9">
        <f>참고_로짓변환결과!AA14</f>
        <v>13.815509557935</v>
      </c>
      <c r="J13" s="12">
        <v>1.35E-2</v>
      </c>
      <c r="K13" s="13">
        <f>참고_로짓변환결과!FL14</f>
        <v>-4.29147364001828</v>
      </c>
      <c r="L13" s="14">
        <f t="shared" si="0"/>
        <v>-6.1858948768803774</v>
      </c>
      <c r="M13" s="15">
        <f t="shared" si="1"/>
        <v>2.054031112313373E-3</v>
      </c>
    </row>
    <row r="14" spans="1:15" s="31" customFormat="1">
      <c r="A14" s="28">
        <v>2020</v>
      </c>
      <c r="B14" s="47">
        <f>참고_실제값!EZ15</f>
        <v>0.45799999999999902</v>
      </c>
      <c r="C14" s="11">
        <f>참고_로짓변환결과!EZ15</f>
        <v>-0.168396817325461</v>
      </c>
      <c r="D14" s="10">
        <f>참고_실제값!EH15</f>
        <v>47490670</v>
      </c>
      <c r="E14" s="9">
        <f>참고_로짓변환결과!EH15</f>
        <v>13.815509557935</v>
      </c>
      <c r="F14" s="9">
        <f>참고_실제값!FA15</f>
        <v>0.30359999999999998</v>
      </c>
      <c r="G14" s="9">
        <f>참고_로짓변환결과!FA15</f>
        <v>-0.83021316237255904</v>
      </c>
      <c r="H14" s="9">
        <f>참고_실제값!AA15</f>
        <v>1.2070000000000001</v>
      </c>
      <c r="I14" s="9">
        <f>참고_로짓변환결과!AA15</f>
        <v>13.815509557935</v>
      </c>
      <c r="J14" s="29">
        <v>2.5999999999999999E-3</v>
      </c>
      <c r="K14" s="30">
        <f>참고_로짓변환결과!FL15</f>
        <v>-5.9496404480845797</v>
      </c>
      <c r="L14" s="14">
        <f t="shared" si="0"/>
        <v>-7.889388365002711</v>
      </c>
      <c r="M14" s="15">
        <f t="shared" si="1"/>
        <v>3.7455833722594079E-4</v>
      </c>
    </row>
    <row r="15" spans="1:15">
      <c r="A15" s="9">
        <v>2022</v>
      </c>
      <c r="B15" s="47">
        <f>참고_실제값!EZ16</f>
        <v>0.45390000000000003</v>
      </c>
      <c r="C15" s="11">
        <f>참고_로짓변환결과!EZ16</f>
        <v>-0.18492519969568799</v>
      </c>
      <c r="D15" s="10">
        <f>참고_실제값!EH16</f>
        <v>65902118</v>
      </c>
      <c r="E15" s="9">
        <f>참고_로짓변환결과!EH16</f>
        <v>13.815509557935</v>
      </c>
      <c r="F15" s="9">
        <f>참고_실제값!FA16</f>
        <v>0.3024</v>
      </c>
      <c r="G15" s="9">
        <f>참고_로짓변환결과!FA16</f>
        <v>-0.835895228289391</v>
      </c>
      <c r="H15" s="9">
        <f>참고_실제값!AA16</f>
        <v>1.3959999999999999</v>
      </c>
      <c r="I15" s="9">
        <f>참고_로짓변환결과!AA16</f>
        <v>13.815509557935</v>
      </c>
      <c r="J15" s="12">
        <v>2.2000000000000001E-3</v>
      </c>
      <c r="K15" s="13">
        <f>참고_로짓변환결과!FL17</f>
        <v>-6.1170954950626601</v>
      </c>
      <c r="L15" s="14">
        <f t="shared" si="0"/>
        <v>-7.8192314805498988</v>
      </c>
      <c r="M15" s="15">
        <f t="shared" si="1"/>
        <v>4.0176897232583627E-4</v>
      </c>
    </row>
    <row r="16" spans="1:15">
      <c r="A16" s="9">
        <v>2023</v>
      </c>
      <c r="B16" s="47">
        <f>참고_실제값!EZ17</f>
        <v>0.44979999999999998</v>
      </c>
      <c r="C16" s="11">
        <f>참고_로짓변환결과!EZ17</f>
        <v>-0.20147880896525799</v>
      </c>
      <c r="D16" s="10">
        <f>참고_실제값!EH17</f>
        <v>16679938</v>
      </c>
      <c r="E16" s="9">
        <f>참고_로짓변환결과!EH17</f>
        <v>13.815509557935</v>
      </c>
      <c r="F16" s="9">
        <f>참고_실제값!FA17</f>
        <v>0.31280000000000002</v>
      </c>
      <c r="G16" s="9">
        <f>참고_로짓변환결과!FA17</f>
        <v>-0.78706136199888899</v>
      </c>
      <c r="H16" s="9">
        <f>참고_실제값!AA17</f>
        <v>1.38</v>
      </c>
      <c r="I16" s="9">
        <f>참고_로짓변환결과!AA17</f>
        <v>13.815509557935</v>
      </c>
      <c r="J16" s="12">
        <v>4.4000000000000003E-3</v>
      </c>
      <c r="K16" s="13">
        <f>참고_로짓변환결과!FL18</f>
        <v>-5.4217410295692199</v>
      </c>
      <c r="L16" s="14">
        <f t="shared" si="0"/>
        <v>-7.5407477722861991</v>
      </c>
      <c r="M16" s="15">
        <f t="shared" si="1"/>
        <v>5.3071859412683509E-4</v>
      </c>
    </row>
    <row r="17" spans="1:11" s="44" customFormat="1">
      <c r="A17" s="43">
        <v>2024</v>
      </c>
      <c r="B17" s="48">
        <f>B16</f>
        <v>0.44979999999999998</v>
      </c>
      <c r="C17" s="49">
        <f>C16</f>
        <v>-0.20147880896525799</v>
      </c>
      <c r="D17" s="42">
        <v>-5156035.2</v>
      </c>
      <c r="E17" s="11">
        <v>-13.815509557963701</v>
      </c>
      <c r="F17" s="44">
        <f>F16</f>
        <v>0.31280000000000002</v>
      </c>
      <c r="G17" s="44">
        <f>G16</f>
        <v>-0.78706136199888899</v>
      </c>
      <c r="H17">
        <f>196.9071/100</f>
        <v>1.9690710000000002</v>
      </c>
      <c r="I17">
        <v>13.815509557935</v>
      </c>
    </row>
    <row r="18" spans="1:11" s="46" customFormat="1">
      <c r="A18" s="45"/>
    </row>
    <row r="19" spans="1:11" s="46" customFormat="1">
      <c r="A19" s="45"/>
    </row>
    <row r="20" spans="1:11">
      <c r="B20" s="16" t="s">
        <v>295</v>
      </c>
    </row>
    <row r="21" spans="1:11" ht="18" thickBot="1">
      <c r="B21" s="17" t="s">
        <v>375</v>
      </c>
      <c r="C21" s="18"/>
      <c r="D21" s="18"/>
      <c r="E21" s="18"/>
      <c r="F21" s="18"/>
      <c r="G21" s="1"/>
      <c r="H21" s="1"/>
      <c r="I21" s="1"/>
      <c r="J21" s="1"/>
      <c r="K21" s="1"/>
    </row>
    <row r="22" spans="1:11" ht="18.75">
      <c r="B22" s="32" t="s">
        <v>152</v>
      </c>
      <c r="C22" s="6">
        <v>2.9764160289275798</v>
      </c>
      <c r="D22" s="20"/>
      <c r="E22" s="21"/>
      <c r="F22" s="21"/>
    </row>
    <row r="23" spans="1:11" ht="18.75">
      <c r="B23" s="23" t="s">
        <v>153</v>
      </c>
      <c r="C23" s="7">
        <v>0.468775563883784</v>
      </c>
      <c r="D23" s="17"/>
      <c r="E23" s="21"/>
      <c r="F23" s="21"/>
    </row>
    <row r="24" spans="1:11" ht="18.75">
      <c r="A24" t="s">
        <v>140</v>
      </c>
      <c r="B24" s="23" t="s">
        <v>304</v>
      </c>
      <c r="C24" s="7">
        <v>-5.5574513699999999</v>
      </c>
      <c r="D24" s="50">
        <f>C17</f>
        <v>-0.20147880896525799</v>
      </c>
      <c r="E24" s="21"/>
      <c r="F24" s="21"/>
    </row>
    <row r="25" spans="1:11" ht="18.75">
      <c r="A25" t="s">
        <v>122</v>
      </c>
      <c r="B25" s="23" t="s">
        <v>155</v>
      </c>
      <c r="C25" s="7">
        <v>-7.2066350000000001E-2</v>
      </c>
      <c r="D25" s="50">
        <f>E17</f>
        <v>-13.815509557963701</v>
      </c>
      <c r="E25" s="21"/>
      <c r="F25" s="21"/>
    </row>
    <row r="26" spans="1:11" ht="18.75">
      <c r="A26" t="s">
        <v>141</v>
      </c>
      <c r="B26" s="23" t="s">
        <v>290</v>
      </c>
      <c r="C26" s="7">
        <v>3.8188217299999998</v>
      </c>
      <c r="D26" s="17">
        <f>G17</f>
        <v>-0.78706136199888899</v>
      </c>
      <c r="E26" s="21"/>
      <c r="F26" s="21"/>
    </row>
    <row r="27" spans="1:11" ht="18.75">
      <c r="A27" t="s">
        <v>24</v>
      </c>
      <c r="B27" s="23" t="s">
        <v>317</v>
      </c>
      <c r="C27" s="7">
        <v>-4.0403519999999998E-2</v>
      </c>
      <c r="D27" s="17">
        <f>I17</f>
        <v>13.815509557935</v>
      </c>
      <c r="E27" s="21"/>
      <c r="F27" s="21"/>
    </row>
    <row r="28" spans="1:11" ht="19.5" thickBot="1">
      <c r="B28" s="24" t="s">
        <v>289</v>
      </c>
      <c r="C28" s="8">
        <v>-4.1009808591866799</v>
      </c>
      <c r="D28" s="17"/>
      <c r="E28" s="21"/>
      <c r="F28" s="21"/>
    </row>
    <row r="29" spans="1:11">
      <c r="C29" t="s">
        <v>380</v>
      </c>
      <c r="D29">
        <f>C28+C24*D24+C25*D25+C26*D26+C27*D27</f>
        <v>-5.5494810778231525</v>
      </c>
    </row>
    <row r="30" spans="1:11">
      <c r="C30" s="62" t="s">
        <v>384</v>
      </c>
      <c r="D30" s="63">
        <f>1/(1+EXP(-D29))</f>
        <v>3.8744056506194802E-3</v>
      </c>
    </row>
    <row r="31" spans="1:11">
      <c r="B31" t="s">
        <v>292</v>
      </c>
    </row>
    <row r="32" spans="1:11" ht="60" customHeight="1">
      <c r="B32" s="25" t="s">
        <v>293</v>
      </c>
      <c r="C32" s="25" t="s">
        <v>296</v>
      </c>
      <c r="D32" s="37" t="s">
        <v>310</v>
      </c>
      <c r="E32" s="37"/>
      <c r="F32" s="37"/>
      <c r="G32" s="37"/>
    </row>
    <row r="33" spans="2:7" ht="47.1" customHeight="1">
      <c r="B33" s="25" t="s">
        <v>294</v>
      </c>
      <c r="C33" s="25" t="s">
        <v>297</v>
      </c>
      <c r="D33" s="37" t="s">
        <v>307</v>
      </c>
      <c r="E33" s="37"/>
      <c r="F33" s="37"/>
      <c r="G33" s="37"/>
    </row>
    <row r="34" spans="2:7" ht="24" customHeight="1">
      <c r="B34" s="25" t="s">
        <v>299</v>
      </c>
      <c r="C34" s="25" t="s">
        <v>298</v>
      </c>
      <c r="D34" s="37" t="s">
        <v>308</v>
      </c>
      <c r="E34" s="37"/>
      <c r="F34" s="37"/>
      <c r="G34" s="37"/>
    </row>
    <row r="35" spans="2:7" ht="33.950000000000003" customHeight="1">
      <c r="B35" s="25" t="s">
        <v>300</v>
      </c>
      <c r="C35" s="25" t="s">
        <v>301</v>
      </c>
      <c r="D35" s="37" t="s">
        <v>302</v>
      </c>
      <c r="E35" s="37"/>
      <c r="F35" s="37"/>
      <c r="G35" s="37"/>
    </row>
    <row r="41" spans="2:7">
      <c r="B41" s="25" t="s">
        <v>312</v>
      </c>
      <c r="C41" s="25" t="s">
        <v>372</v>
      </c>
      <c r="D41" s="25" t="s">
        <v>373</v>
      </c>
    </row>
    <row r="42" spans="2:7">
      <c r="B42" s="35" t="s">
        <v>273</v>
      </c>
      <c r="C42" s="25" t="s">
        <v>376</v>
      </c>
      <c r="D42" s="25"/>
    </row>
    <row r="43" spans="2:7">
      <c r="B43" s="35" t="s">
        <v>154</v>
      </c>
      <c r="C43" s="25" t="s">
        <v>305</v>
      </c>
      <c r="D43" s="25"/>
    </row>
    <row r="44" spans="2:7">
      <c r="B44" s="35" t="s">
        <v>274</v>
      </c>
      <c r="C44" s="36" t="s">
        <v>286</v>
      </c>
      <c r="D44" s="25"/>
    </row>
    <row r="45" spans="2:7">
      <c r="B45" s="35" t="s">
        <v>316</v>
      </c>
      <c r="C45" s="36" t="s">
        <v>330</v>
      </c>
      <c r="D45" s="25"/>
    </row>
  </sheetData>
  <mergeCells count="4">
    <mergeCell ref="D32:G32"/>
    <mergeCell ref="D33:G33"/>
    <mergeCell ref="D34:G34"/>
    <mergeCell ref="D35:G35"/>
  </mergeCells>
  <phoneticPr fontId="19" type="noConversion"/>
  <pageMargins left="0.75" right="0.75" top="1" bottom="1" header="0.5" footer="0.5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S26"/>
  <sheetViews>
    <sheetView topLeftCell="A10" workbookViewId="0">
      <selection activeCell="B26" sqref="B26"/>
    </sheetView>
  </sheetViews>
  <sheetFormatPr defaultRowHeight="16.5"/>
  <cols>
    <col min="1" max="1" width="36.5546875" style="51" customWidth="1"/>
    <col min="2" max="2" width="8.88671875" style="51"/>
    <col min="3" max="5" width="11.5546875" style="51" bestFit="1" customWidth="1"/>
    <col min="6" max="6" width="9.6640625" style="51" bestFit="1" customWidth="1"/>
    <col min="7" max="7" width="10.5546875" style="51" bestFit="1" customWidth="1"/>
    <col min="8" max="14" width="11.5546875" style="51" bestFit="1" customWidth="1"/>
    <col min="15" max="15" width="14.77734375" style="51" bestFit="1" customWidth="1"/>
    <col min="16" max="16384" width="8.88671875" style="51"/>
  </cols>
  <sheetData>
    <row r="1" spans="1:19">
      <c r="A1" s="51" t="s">
        <v>385</v>
      </c>
      <c r="B1" s="52" t="s">
        <v>386</v>
      </c>
      <c r="C1" s="53" t="s">
        <v>387</v>
      </c>
      <c r="D1" s="53" t="s">
        <v>388</v>
      </c>
      <c r="E1" s="53" t="s">
        <v>389</v>
      </c>
      <c r="F1" s="53" t="s">
        <v>390</v>
      </c>
      <c r="G1" s="53" t="s">
        <v>391</v>
      </c>
      <c r="H1" s="53" t="s">
        <v>392</v>
      </c>
      <c r="I1" s="53" t="s">
        <v>393</v>
      </c>
      <c r="J1" s="53" t="s">
        <v>394</v>
      </c>
      <c r="K1" s="53" t="s">
        <v>395</v>
      </c>
      <c r="L1" s="53" t="s">
        <v>396</v>
      </c>
      <c r="M1" s="53" t="s">
        <v>397</v>
      </c>
      <c r="N1" s="53" t="s">
        <v>398</v>
      </c>
      <c r="Q1" s="54" t="s">
        <v>399</v>
      </c>
      <c r="R1" s="51" t="s">
        <v>400</v>
      </c>
      <c r="S1" s="51" t="s">
        <v>401</v>
      </c>
    </row>
    <row r="2" spans="1:19" ht="17.25">
      <c r="A2" s="51" t="s">
        <v>402</v>
      </c>
      <c r="B2" s="51" t="s">
        <v>403</v>
      </c>
      <c r="C2" s="55">
        <v>286112300</v>
      </c>
      <c r="D2" s="55">
        <v>-841197100</v>
      </c>
      <c r="E2" s="55">
        <v>-605888100</v>
      </c>
      <c r="F2" s="55">
        <v>4690600</v>
      </c>
      <c r="G2" s="55">
        <v>75699500</v>
      </c>
      <c r="H2" s="55">
        <v>-267369800</v>
      </c>
      <c r="I2" s="55">
        <v>-281862600</v>
      </c>
      <c r="J2" s="55">
        <v>279651500</v>
      </c>
      <c r="K2" s="55">
        <v>548272300</v>
      </c>
      <c r="L2" s="55">
        <v>372221800</v>
      </c>
      <c r="M2" s="55">
        <v>-600729900</v>
      </c>
      <c r="N2" s="55">
        <v>-757828700</v>
      </c>
      <c r="O2" s="56">
        <f>SUM(C2:N2)</f>
        <v>-1788228200</v>
      </c>
    </row>
    <row r="3" spans="1:19">
      <c r="A3" s="51" t="s">
        <v>404</v>
      </c>
      <c r="B3" s="51" t="s">
        <v>405</v>
      </c>
      <c r="C3" s="57"/>
      <c r="D3" s="57"/>
      <c r="E3" s="57"/>
      <c r="F3" s="57"/>
      <c r="G3" s="57"/>
      <c r="H3" s="57"/>
      <c r="I3" s="57"/>
      <c r="J3" s="57"/>
      <c r="K3" s="57"/>
      <c r="L3" s="57"/>
      <c r="N3" s="58">
        <f>(817255+924025)*1.131</f>
        <v>1969387.68</v>
      </c>
      <c r="O3" s="59"/>
    </row>
    <row r="4" spans="1:19">
      <c r="A4" s="51" t="s">
        <v>406</v>
      </c>
      <c r="B4" s="51" t="s">
        <v>407</v>
      </c>
      <c r="N4" s="52">
        <v>31.4</v>
      </c>
      <c r="Q4" s="51">
        <v>25.26</v>
      </c>
      <c r="R4" s="51">
        <v>25.35</v>
      </c>
      <c r="S4" s="51">
        <v>25.25</v>
      </c>
    </row>
    <row r="5" spans="1:19">
      <c r="A5" s="51" t="s">
        <v>408</v>
      </c>
      <c r="B5" s="51" t="s">
        <v>407</v>
      </c>
      <c r="N5" s="52">
        <v>45.29</v>
      </c>
      <c r="R5" s="51">
        <f>(R4-Q4)/Q4</f>
        <v>3.5629453681710155E-3</v>
      </c>
      <c r="S5" s="51">
        <f>(S4-R4)/R4</f>
        <v>-3.944773175542462E-3</v>
      </c>
    </row>
    <row r="6" spans="1:19" ht="17.25" thickBot="1">
      <c r="A6" s="51" t="s">
        <v>409</v>
      </c>
      <c r="B6" s="51" t="s">
        <v>407</v>
      </c>
      <c r="N6" s="52">
        <v>3.79</v>
      </c>
    </row>
    <row r="7" spans="1:19" ht="17.25" thickBot="1">
      <c r="A7" s="51" t="s">
        <v>410</v>
      </c>
      <c r="B7" s="51" t="s">
        <v>407</v>
      </c>
      <c r="C7" s="60">
        <v>135.41999999999999</v>
      </c>
      <c r="D7" s="60">
        <v>136.19999999999999</v>
      </c>
      <c r="E7" s="60">
        <v>135.82</v>
      </c>
      <c r="F7" s="60">
        <v>136.47999999999999</v>
      </c>
      <c r="G7" s="60">
        <v>135.38</v>
      </c>
      <c r="H7" s="60">
        <v>133.15</v>
      </c>
      <c r="I7" s="60">
        <v>132.69999999999999</v>
      </c>
      <c r="J7" s="60">
        <v>132.13999999999999</v>
      </c>
      <c r="K7" s="60">
        <v>130.5</v>
      </c>
      <c r="L7" s="60">
        <v>129.61000000000001</v>
      </c>
      <c r="M7" s="60">
        <v>135.04</v>
      </c>
      <c r="N7" s="61">
        <v>134.49</v>
      </c>
      <c r="O7" s="52">
        <f>AVERAGE(C7:N7)</f>
        <v>133.91083333333333</v>
      </c>
    </row>
    <row r="10" spans="1:19">
      <c r="A10" s="51" t="s">
        <v>385</v>
      </c>
    </row>
    <row r="11" spans="1:19" ht="17.25">
      <c r="A11" s="51" t="s">
        <v>402</v>
      </c>
      <c r="B11" s="51" t="s">
        <v>403</v>
      </c>
      <c r="C11" s="55">
        <v>286112300</v>
      </c>
      <c r="D11" s="55">
        <v>-841197100</v>
      </c>
      <c r="E11" s="55">
        <v>-605888100</v>
      </c>
      <c r="F11" s="55">
        <v>4690600</v>
      </c>
      <c r="G11" s="55">
        <v>75699500</v>
      </c>
      <c r="H11" s="55">
        <v>-267369800</v>
      </c>
      <c r="I11" s="55">
        <v>-281862600</v>
      </c>
      <c r="J11" s="55">
        <v>279651500</v>
      </c>
      <c r="K11" s="55">
        <v>548272300</v>
      </c>
      <c r="L11" s="55">
        <v>372221800</v>
      </c>
      <c r="M11" s="55">
        <f>AVERAGE(C11:L11)</f>
        <v>-42966960</v>
      </c>
      <c r="N11" s="55">
        <f>M11</f>
        <v>-42966960</v>
      </c>
      <c r="O11" s="56">
        <f>SUM(C11:N11)</f>
        <v>-515603520</v>
      </c>
    </row>
    <row r="12" spans="1:19">
      <c r="A12" s="51" t="s">
        <v>404</v>
      </c>
      <c r="B12" s="51" t="s">
        <v>405</v>
      </c>
      <c r="C12" s="57"/>
      <c r="D12" s="57"/>
      <c r="E12" s="57"/>
      <c r="F12" s="57"/>
      <c r="G12" s="57"/>
      <c r="H12" s="57"/>
      <c r="I12" s="57"/>
      <c r="J12" s="57"/>
      <c r="K12" s="57"/>
      <c r="L12" s="57"/>
      <c r="N12" s="58">
        <f>(817255+924025)*1.131</f>
        <v>1969387.68</v>
      </c>
    </row>
    <row r="13" spans="1:19">
      <c r="A13" s="51" t="s">
        <v>406</v>
      </c>
      <c r="B13" s="51" t="s">
        <v>407</v>
      </c>
      <c r="N13" s="52">
        <v>31.4</v>
      </c>
    </row>
    <row r="14" spans="1:19">
      <c r="A14" s="51" t="s">
        <v>408</v>
      </c>
      <c r="B14" s="51" t="s">
        <v>407</v>
      </c>
      <c r="N14" s="52">
        <v>45.29</v>
      </c>
    </row>
    <row r="15" spans="1:19" ht="17.25" thickBot="1">
      <c r="A15" s="51" t="s">
        <v>409</v>
      </c>
      <c r="B15" s="51" t="s">
        <v>407</v>
      </c>
      <c r="N15" s="52">
        <v>3.79</v>
      </c>
    </row>
    <row r="16" spans="1:19" ht="17.25" thickBot="1">
      <c r="A16" s="51" t="s">
        <v>410</v>
      </c>
      <c r="B16" s="51" t="s">
        <v>407</v>
      </c>
      <c r="C16" s="60">
        <v>135.41999999999999</v>
      </c>
      <c r="D16" s="60">
        <v>136.19999999999999</v>
      </c>
      <c r="E16" s="60">
        <v>135.82</v>
      </c>
      <c r="F16" s="60">
        <v>136.47999999999999</v>
      </c>
      <c r="G16" s="60">
        <v>135.38</v>
      </c>
      <c r="H16" s="60">
        <v>133.15</v>
      </c>
      <c r="I16" s="60">
        <v>132.69999999999999</v>
      </c>
      <c r="J16" s="60">
        <v>132.13999999999999</v>
      </c>
      <c r="K16" s="60">
        <v>130.5</v>
      </c>
      <c r="L16" s="60">
        <v>129.61000000000001</v>
      </c>
      <c r="M16" s="60">
        <f>AVERAGE(C16:L16)</f>
        <v>133.74</v>
      </c>
      <c r="N16" s="60">
        <f>M16</f>
        <v>133.74</v>
      </c>
      <c r="O16" s="52">
        <f>AVERAGE(C16:N16)</f>
        <v>133.74</v>
      </c>
    </row>
    <row r="26" spans="12:12">
      <c r="L26" s="51" t="s">
        <v>411</v>
      </c>
    </row>
  </sheetData>
  <phoneticPr fontId="19" type="noConversion"/>
  <pageMargins left="0.7" right="0.7" top="0.75" bottom="0.75" header="0.3" footer="0.3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M18"/>
  <sheetViews>
    <sheetView topLeftCell="Q1" workbookViewId="0">
      <selection activeCell="AA1" sqref="AA1"/>
    </sheetView>
  </sheetViews>
  <sheetFormatPr defaultColWidth="11.5546875" defaultRowHeight="17.25"/>
  <cols>
    <col min="2" max="3" width="10.6640625" style="2"/>
    <col min="5" max="5" width="10.6640625" style="2"/>
    <col min="9" max="9" width="10.6640625" style="2"/>
    <col min="20" max="20" width="10.6640625" style="2"/>
  </cols>
  <sheetData>
    <row r="1" spans="1:1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21</v>
      </c>
      <c r="Z1" t="s">
        <v>22</v>
      </c>
      <c r="AA1" t="s">
        <v>24</v>
      </c>
      <c r="AB1" t="s">
        <v>25</v>
      </c>
      <c r="AC1" t="s">
        <v>26</v>
      </c>
      <c r="AD1" t="s">
        <v>321</v>
      </c>
      <c r="AE1" t="s">
        <v>322</v>
      </c>
      <c r="AF1" t="s">
        <v>27</v>
      </c>
      <c r="AG1" t="s">
        <v>323</v>
      </c>
      <c r="AH1" t="s">
        <v>324</v>
      </c>
      <c r="AI1" t="s">
        <v>325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31</v>
      </c>
      <c r="AZ1" t="s">
        <v>33</v>
      </c>
      <c r="BA1" t="s">
        <v>43</v>
      </c>
      <c r="BB1" t="s">
        <v>31</v>
      </c>
      <c r="BC1" t="s">
        <v>32</v>
      </c>
      <c r="BD1" t="s">
        <v>33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47</v>
      </c>
      <c r="BM1" t="s">
        <v>51</v>
      </c>
      <c r="BN1" t="s">
        <v>52</v>
      </c>
      <c r="BO1" t="s">
        <v>53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  <c r="BV1" t="s">
        <v>60</v>
      </c>
      <c r="BW1" t="s">
        <v>61</v>
      </c>
      <c r="BX1" t="s">
        <v>62</v>
      </c>
      <c r="BY1" t="s">
        <v>63</v>
      </c>
      <c r="BZ1" t="s">
        <v>64</v>
      </c>
      <c r="CA1" t="s">
        <v>65</v>
      </c>
      <c r="CB1" t="s">
        <v>66</v>
      </c>
      <c r="CC1" t="s">
        <v>67</v>
      </c>
      <c r="CD1" t="s">
        <v>68</v>
      </c>
      <c r="CE1" t="s">
        <v>69</v>
      </c>
      <c r="CF1" t="s">
        <v>70</v>
      </c>
      <c r="CG1" t="s">
        <v>71</v>
      </c>
      <c r="CH1" t="s">
        <v>72</v>
      </c>
      <c r="CI1" t="s">
        <v>73</v>
      </c>
      <c r="CJ1" t="s">
        <v>74</v>
      </c>
      <c r="CK1" t="s">
        <v>75</v>
      </c>
      <c r="CL1" t="s">
        <v>51</v>
      </c>
      <c r="CM1" t="s">
        <v>76</v>
      </c>
      <c r="CN1" t="s">
        <v>77</v>
      </c>
      <c r="CO1" t="s">
        <v>78</v>
      </c>
      <c r="CP1" t="s">
        <v>79</v>
      </c>
      <c r="CQ1" t="s">
        <v>80</v>
      </c>
      <c r="CR1" t="s">
        <v>81</v>
      </c>
      <c r="CS1" t="s">
        <v>82</v>
      </c>
      <c r="CT1" t="s">
        <v>83</v>
      </c>
      <c r="CU1" t="s">
        <v>84</v>
      </c>
      <c r="CV1" t="s">
        <v>85</v>
      </c>
      <c r="CW1" t="s">
        <v>58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94</v>
      </c>
      <c r="DG1" t="s">
        <v>95</v>
      </c>
      <c r="DH1" t="s">
        <v>96</v>
      </c>
      <c r="DI1" t="s">
        <v>97</v>
      </c>
      <c r="DJ1" t="s">
        <v>98</v>
      </c>
      <c r="DK1" t="s">
        <v>99</v>
      </c>
      <c r="DL1" t="s">
        <v>100</v>
      </c>
      <c r="DM1" t="s">
        <v>101</v>
      </c>
      <c r="DN1" t="s">
        <v>102</v>
      </c>
      <c r="DO1" t="s">
        <v>103</v>
      </c>
      <c r="DP1" t="s">
        <v>104</v>
      </c>
      <c r="DQ1" t="s">
        <v>105</v>
      </c>
      <c r="DR1" t="s">
        <v>106</v>
      </c>
      <c r="DS1" t="s">
        <v>107</v>
      </c>
      <c r="DT1" t="s">
        <v>108</v>
      </c>
      <c r="DU1" t="s">
        <v>109</v>
      </c>
      <c r="DV1" t="s">
        <v>110</v>
      </c>
      <c r="DW1" t="s">
        <v>111</v>
      </c>
      <c r="DX1" t="s">
        <v>112</v>
      </c>
      <c r="DY1" t="s">
        <v>113</v>
      </c>
      <c r="DZ1" t="s">
        <v>114</v>
      </c>
      <c r="EA1" t="s">
        <v>115</v>
      </c>
      <c r="EB1" t="s">
        <v>116</v>
      </c>
      <c r="EC1" t="s">
        <v>117</v>
      </c>
      <c r="ED1" t="s">
        <v>118</v>
      </c>
      <c r="EE1" t="s">
        <v>119</v>
      </c>
      <c r="EF1" t="s">
        <v>120</v>
      </c>
      <c r="EG1" t="s">
        <v>121</v>
      </c>
      <c r="EH1" t="s">
        <v>122</v>
      </c>
      <c r="EI1" t="s">
        <v>123</v>
      </c>
      <c r="EJ1" t="s">
        <v>124</v>
      </c>
      <c r="EK1" t="s">
        <v>125</v>
      </c>
      <c r="EL1" t="s">
        <v>126</v>
      </c>
      <c r="EM1" t="s">
        <v>127</v>
      </c>
      <c r="EN1" t="s">
        <v>128</v>
      </c>
      <c r="EO1" t="s">
        <v>129</v>
      </c>
      <c r="EP1" t="s">
        <v>130</v>
      </c>
      <c r="EQ1" t="s">
        <v>131</v>
      </c>
      <c r="ER1" t="s">
        <v>132</v>
      </c>
      <c r="ES1" t="s">
        <v>133</v>
      </c>
      <c r="ET1" t="s">
        <v>134</v>
      </c>
      <c r="EU1" t="s">
        <v>135</v>
      </c>
      <c r="EV1" t="s">
        <v>136</v>
      </c>
      <c r="EW1" t="s">
        <v>137</v>
      </c>
      <c r="EX1" t="s">
        <v>138</v>
      </c>
      <c r="EY1" t="s">
        <v>139</v>
      </c>
      <c r="EZ1" t="s">
        <v>140</v>
      </c>
      <c r="FA1" t="s">
        <v>141</v>
      </c>
      <c r="FB1" t="s">
        <v>142</v>
      </c>
      <c r="FC1" t="s">
        <v>143</v>
      </c>
      <c r="FD1" t="s">
        <v>144</v>
      </c>
      <c r="FE1" t="s">
        <v>145</v>
      </c>
      <c r="FF1" t="s">
        <v>146</v>
      </c>
      <c r="FG1" t="s">
        <v>147</v>
      </c>
      <c r="FH1" t="s">
        <v>148</v>
      </c>
      <c r="FI1" t="s">
        <v>149</v>
      </c>
      <c r="FJ1" t="s">
        <v>150</v>
      </c>
      <c r="FK1" t="s">
        <v>151</v>
      </c>
      <c r="FL1" t="s">
        <v>151</v>
      </c>
    </row>
    <row r="2" spans="1:169">
      <c r="A2" t="s">
        <v>334</v>
      </c>
      <c r="B2" t="s">
        <v>159</v>
      </c>
      <c r="C2" t="s">
        <v>160</v>
      </c>
      <c r="D2" t="s">
        <v>161</v>
      </c>
      <c r="E2" t="s">
        <v>335</v>
      </c>
      <c r="F2" t="s">
        <v>162</v>
      </c>
      <c r="G2" t="s">
        <v>163</v>
      </c>
      <c r="H2" t="s">
        <v>164</v>
      </c>
      <c r="I2" t="s">
        <v>165</v>
      </c>
      <c r="J2" t="s">
        <v>336</v>
      </c>
      <c r="K2" t="s">
        <v>166</v>
      </c>
      <c r="L2" t="s">
        <v>337</v>
      </c>
      <c r="M2" t="s">
        <v>338</v>
      </c>
      <c r="N2" t="s">
        <v>339</v>
      </c>
      <c r="O2" t="s">
        <v>340</v>
      </c>
      <c r="P2" t="s">
        <v>341</v>
      </c>
      <c r="Q2" t="s">
        <v>342</v>
      </c>
      <c r="R2" t="s">
        <v>343</v>
      </c>
      <c r="S2" t="s">
        <v>167</v>
      </c>
      <c r="T2" t="s">
        <v>168</v>
      </c>
      <c r="U2" t="s">
        <v>169</v>
      </c>
      <c r="V2" t="s">
        <v>170</v>
      </c>
      <c r="W2" t="s">
        <v>171</v>
      </c>
      <c r="X2" t="s">
        <v>172</v>
      </c>
      <c r="Y2" t="s">
        <v>173</v>
      </c>
      <c r="Z2" t="s">
        <v>174</v>
      </c>
      <c r="AA2" t="s">
        <v>316</v>
      </c>
      <c r="AB2" t="s">
        <v>175</v>
      </c>
      <c r="AC2" t="s">
        <v>344</v>
      </c>
      <c r="AD2" t="s">
        <v>176</v>
      </c>
      <c r="AE2" t="s">
        <v>345</v>
      </c>
      <c r="AF2" t="s">
        <v>346</v>
      </c>
      <c r="AG2" t="s">
        <v>347</v>
      </c>
      <c r="AH2" t="s">
        <v>177</v>
      </c>
      <c r="AI2" t="s">
        <v>178</v>
      </c>
      <c r="AJ2" t="s">
        <v>179</v>
      </c>
      <c r="AK2" t="s">
        <v>180</v>
      </c>
      <c r="AL2" t="s">
        <v>348</v>
      </c>
      <c r="AM2" t="s">
        <v>181</v>
      </c>
      <c r="AN2" t="s">
        <v>318</v>
      </c>
      <c r="AO2" t="s">
        <v>349</v>
      </c>
      <c r="AP2" t="s">
        <v>182</v>
      </c>
      <c r="AQ2" t="s">
        <v>350</v>
      </c>
      <c r="AR2" t="s">
        <v>183</v>
      </c>
      <c r="AS2" t="s">
        <v>184</v>
      </c>
      <c r="AT2" t="s">
        <v>185</v>
      </c>
      <c r="AU2" t="s">
        <v>351</v>
      </c>
      <c r="AV2" t="s">
        <v>352</v>
      </c>
      <c r="AW2" t="s">
        <v>353</v>
      </c>
      <c r="AX2" t="s">
        <v>186</v>
      </c>
      <c r="AY2" t="s">
        <v>187</v>
      </c>
      <c r="AZ2" t="s">
        <v>188</v>
      </c>
      <c r="BA2" t="s">
        <v>354</v>
      </c>
      <c r="BB2" t="s">
        <v>189</v>
      </c>
      <c r="BC2" t="s">
        <v>355</v>
      </c>
      <c r="BD2" t="s">
        <v>356</v>
      </c>
      <c r="BE2" t="s">
        <v>190</v>
      </c>
      <c r="BF2" t="s">
        <v>191</v>
      </c>
      <c r="BG2" t="s">
        <v>192</v>
      </c>
      <c r="BH2" t="s">
        <v>193</v>
      </c>
      <c r="BI2" t="s">
        <v>194</v>
      </c>
      <c r="BJ2" t="s">
        <v>195</v>
      </c>
      <c r="BK2" t="s">
        <v>196</v>
      </c>
      <c r="BL2" t="s">
        <v>197</v>
      </c>
      <c r="BM2" t="s">
        <v>198</v>
      </c>
      <c r="BN2" t="s">
        <v>199</v>
      </c>
      <c r="BO2" t="s">
        <v>200</v>
      </c>
      <c r="BP2" t="s">
        <v>201</v>
      </c>
      <c r="BQ2" t="s">
        <v>202</v>
      </c>
      <c r="BR2" t="s">
        <v>203</v>
      </c>
      <c r="BS2" t="s">
        <v>204</v>
      </c>
      <c r="BT2" t="s">
        <v>205</v>
      </c>
      <c r="BU2" t="s">
        <v>206</v>
      </c>
      <c r="BV2" t="s">
        <v>207</v>
      </c>
      <c r="BW2" t="s">
        <v>208</v>
      </c>
      <c r="BX2" t="s">
        <v>209</v>
      </c>
      <c r="BY2" t="s">
        <v>210</v>
      </c>
      <c r="BZ2" t="s">
        <v>211</v>
      </c>
      <c r="CA2" t="s">
        <v>212</v>
      </c>
      <c r="CB2" t="s">
        <v>213</v>
      </c>
      <c r="CC2" t="s">
        <v>214</v>
      </c>
      <c r="CD2" t="s">
        <v>215</v>
      </c>
      <c r="CE2" t="s">
        <v>216</v>
      </c>
      <c r="CF2" t="s">
        <v>217</v>
      </c>
      <c r="CG2" t="s">
        <v>218</v>
      </c>
      <c r="CH2" t="s">
        <v>219</v>
      </c>
      <c r="CI2" t="s">
        <v>220</v>
      </c>
      <c r="CJ2" t="s">
        <v>221</v>
      </c>
      <c r="CK2" t="s">
        <v>222</v>
      </c>
      <c r="CL2" t="s">
        <v>223</v>
      </c>
      <c r="CM2" t="s">
        <v>224</v>
      </c>
      <c r="CN2" t="s">
        <v>225</v>
      </c>
      <c r="CO2" t="s">
        <v>226</v>
      </c>
      <c r="CP2" t="s">
        <v>227</v>
      </c>
      <c r="CQ2" t="s">
        <v>228</v>
      </c>
      <c r="CR2" t="s">
        <v>229</v>
      </c>
      <c r="CS2" t="s">
        <v>230</v>
      </c>
      <c r="CT2" t="s">
        <v>231</v>
      </c>
      <c r="CU2" t="s">
        <v>232</v>
      </c>
      <c r="CV2" t="s">
        <v>233</v>
      </c>
      <c r="CW2" t="s">
        <v>357</v>
      </c>
      <c r="CX2" t="s">
        <v>234</v>
      </c>
      <c r="CY2" t="s">
        <v>358</v>
      </c>
      <c r="CZ2" t="s">
        <v>359</v>
      </c>
      <c r="DA2" t="s">
        <v>235</v>
      </c>
      <c r="DB2" t="s">
        <v>360</v>
      </c>
      <c r="DC2" t="s">
        <v>361</v>
      </c>
      <c r="DD2" t="s">
        <v>362</v>
      </c>
      <c r="DE2" t="s">
        <v>363</v>
      </c>
      <c r="DF2" t="s">
        <v>364</v>
      </c>
      <c r="DG2" t="s">
        <v>365</v>
      </c>
      <c r="DH2" t="s">
        <v>366</v>
      </c>
      <c r="DI2" t="s">
        <v>367</v>
      </c>
      <c r="DJ2" t="s">
        <v>368</v>
      </c>
      <c r="DK2" t="s">
        <v>369</v>
      </c>
      <c r="DL2" t="s">
        <v>370</v>
      </c>
      <c r="DM2" t="s">
        <v>371</v>
      </c>
      <c r="DN2" t="s">
        <v>236</v>
      </c>
      <c r="DO2" t="s">
        <v>237</v>
      </c>
      <c r="DP2" t="s">
        <v>238</v>
      </c>
      <c r="DQ2" t="s">
        <v>239</v>
      </c>
      <c r="DR2" t="s">
        <v>240</v>
      </c>
      <c r="DS2" t="s">
        <v>241</v>
      </c>
      <c r="DT2" t="s">
        <v>242</v>
      </c>
      <c r="DU2" t="s">
        <v>243</v>
      </c>
      <c r="DV2" t="s">
        <v>244</v>
      </c>
      <c r="DW2" t="s">
        <v>245</v>
      </c>
      <c r="DX2" t="s">
        <v>246</v>
      </c>
      <c r="DY2" t="s">
        <v>247</v>
      </c>
      <c r="DZ2" t="s">
        <v>248</v>
      </c>
      <c r="EA2" t="s">
        <v>249</v>
      </c>
      <c r="EB2" t="s">
        <v>250</v>
      </c>
      <c r="EC2" t="s">
        <v>251</v>
      </c>
      <c r="ED2" t="s">
        <v>252</v>
      </c>
      <c r="EE2" t="s">
        <v>253</v>
      </c>
      <c r="EF2" t="s">
        <v>254</v>
      </c>
      <c r="EG2" t="s">
        <v>255</v>
      </c>
      <c r="EH2" t="s">
        <v>154</v>
      </c>
      <c r="EI2" t="s">
        <v>256</v>
      </c>
      <c r="EJ2" t="s">
        <v>257</v>
      </c>
      <c r="EK2" t="s">
        <v>258</v>
      </c>
      <c r="EL2" t="s">
        <v>259</v>
      </c>
      <c r="EM2" t="s">
        <v>260</v>
      </c>
      <c r="EN2" t="s">
        <v>261</v>
      </c>
      <c r="EO2" t="s">
        <v>262</v>
      </c>
      <c r="EP2" t="s">
        <v>263</v>
      </c>
      <c r="EQ2" t="s">
        <v>264</v>
      </c>
      <c r="ER2" t="s">
        <v>265</v>
      </c>
      <c r="ES2" t="s">
        <v>266</v>
      </c>
      <c r="ET2" t="s">
        <v>267</v>
      </c>
      <c r="EU2" t="s">
        <v>268</v>
      </c>
      <c r="EV2" t="s">
        <v>269</v>
      </c>
      <c r="EW2" t="s">
        <v>270</v>
      </c>
      <c r="EX2" t="s">
        <v>271</v>
      </c>
      <c r="EY2" t="s">
        <v>272</v>
      </c>
      <c r="EZ2" t="s">
        <v>273</v>
      </c>
      <c r="FA2" t="s">
        <v>274</v>
      </c>
      <c r="FB2" t="s">
        <v>157</v>
      </c>
      <c r="FC2" t="s">
        <v>275</v>
      </c>
      <c r="FD2" t="s">
        <v>276</v>
      </c>
      <c r="FE2" t="s">
        <v>277</v>
      </c>
      <c r="FF2" t="s">
        <v>156</v>
      </c>
      <c r="FG2" t="s">
        <v>278</v>
      </c>
      <c r="FH2" t="s">
        <v>279</v>
      </c>
      <c r="FI2" t="s">
        <v>280</v>
      </c>
      <c r="FJ2" t="s">
        <v>281</v>
      </c>
      <c r="FK2" t="s">
        <v>282</v>
      </c>
      <c r="FL2" t="s">
        <v>283</v>
      </c>
    </row>
    <row r="3" spans="1:169">
      <c r="A3">
        <v>13.815509557935</v>
      </c>
      <c r="B3">
        <v>13.815509557935</v>
      </c>
      <c r="C3">
        <v>13.815509557935</v>
      </c>
      <c r="D3">
        <v>13.815509557935</v>
      </c>
      <c r="E3">
        <v>-2.0019341328246498</v>
      </c>
      <c r="F3">
        <v>13.815509557935</v>
      </c>
      <c r="G3">
        <v>-1.7905932883378699</v>
      </c>
      <c r="H3">
        <v>13.815509557935</v>
      </c>
      <c r="I3">
        <v>-13.815509557963701</v>
      </c>
      <c r="J3">
        <v>9.2064973176581799E-2</v>
      </c>
      <c r="K3">
        <v>-2.4838238126491601</v>
      </c>
      <c r="L3">
        <v>-2.8890003773341699</v>
      </c>
      <c r="M3">
        <v>-2.8711162445874199</v>
      </c>
      <c r="N3">
        <v>-2.83046376533578</v>
      </c>
      <c r="O3">
        <v>-2.5836211982247099</v>
      </c>
      <c r="P3">
        <v>-2.8457773934855202</v>
      </c>
      <c r="Q3">
        <v>-2.9917494572629999</v>
      </c>
      <c r="R3">
        <v>-3.4760986898352702</v>
      </c>
      <c r="S3">
        <v>13.815509557935</v>
      </c>
      <c r="T3">
        <v>-3.4760986898352702</v>
      </c>
      <c r="U3">
        <v>13.815509557935</v>
      </c>
      <c r="V3">
        <v>0.38052615976091198</v>
      </c>
      <c r="W3">
        <v>13.815509557935</v>
      </c>
      <c r="X3">
        <v>13.815509557935</v>
      </c>
      <c r="Y3">
        <v>-0.84729786038720301</v>
      </c>
      <c r="Z3">
        <v>-3.4760986898352702</v>
      </c>
      <c r="AA3">
        <v>-1.5856272637403801</v>
      </c>
      <c r="AB3">
        <v>-2.4423470353691998</v>
      </c>
      <c r="AC3">
        <v>-1.2773596777562199</v>
      </c>
      <c r="AD3">
        <v>-0.98449898190068796</v>
      </c>
      <c r="AE3">
        <v>-1.2773596777562199</v>
      </c>
      <c r="AF3">
        <v>-0.56669407151901796</v>
      </c>
      <c r="AG3">
        <v>0.18452177770355699</v>
      </c>
      <c r="AH3">
        <v>-0.91979336242535703</v>
      </c>
      <c r="AI3">
        <v>-1.21963892107033</v>
      </c>
      <c r="AJ3">
        <v>13.815509557935</v>
      </c>
      <c r="AK3">
        <v>13.815509557935</v>
      </c>
      <c r="AL3">
        <v>2.5578632208743399</v>
      </c>
      <c r="AM3">
        <v>0.59276799525232304</v>
      </c>
      <c r="AN3">
        <v>0.65706155958192303</v>
      </c>
      <c r="AO3">
        <v>13.815509557935</v>
      </c>
      <c r="AP3">
        <v>1.36456112446745</v>
      </c>
      <c r="AQ3">
        <v>1.7448337394239</v>
      </c>
      <c r="AR3">
        <v>4.1254084086787497</v>
      </c>
      <c r="AS3">
        <v>13.815509557935</v>
      </c>
      <c r="AT3">
        <v>13.815509557935</v>
      </c>
      <c r="AU3">
        <v>1.86432271047029</v>
      </c>
      <c r="AV3">
        <v>13.815509557935</v>
      </c>
      <c r="AW3">
        <v>1.4932127555455901</v>
      </c>
      <c r="AX3">
        <v>13.815509557935</v>
      </c>
      <c r="AY3">
        <v>1.5701149873210001</v>
      </c>
      <c r="AZ3">
        <v>13.815509557935</v>
      </c>
      <c r="BA3">
        <v>13.815509557935</v>
      </c>
      <c r="BB3">
        <v>3.51458785448192</v>
      </c>
      <c r="BC3">
        <v>13.815509557935</v>
      </c>
      <c r="BD3">
        <v>13.815509557935</v>
      </c>
      <c r="BE3">
        <v>13.815509557935</v>
      </c>
      <c r="BF3">
        <v>13.815509557935</v>
      </c>
      <c r="BG3">
        <v>13.815509557935</v>
      </c>
      <c r="BH3">
        <v>13.815509557935</v>
      </c>
      <c r="BI3">
        <v>13.815509557935</v>
      </c>
      <c r="BJ3">
        <v>13.815509557935</v>
      </c>
      <c r="BK3">
        <v>13.815509557935</v>
      </c>
      <c r="BL3">
        <v>13.815509557935</v>
      </c>
      <c r="BM3">
        <v>13.815509557935</v>
      </c>
      <c r="BN3">
        <v>13.815509557935</v>
      </c>
      <c r="BO3">
        <v>13.815509557935</v>
      </c>
      <c r="BP3">
        <v>13.815509557935</v>
      </c>
      <c r="BQ3">
        <v>13.815509557935</v>
      </c>
      <c r="BR3">
        <v>13.815509557935</v>
      </c>
      <c r="BS3">
        <v>13.815509557935</v>
      </c>
      <c r="BT3">
        <v>13.815509557935</v>
      </c>
      <c r="BU3">
        <v>13.815509557935</v>
      </c>
      <c r="BV3">
        <v>13.815509557935</v>
      </c>
      <c r="BW3">
        <v>13.815509557935</v>
      </c>
      <c r="BX3">
        <v>13.815509557935</v>
      </c>
      <c r="BY3">
        <v>13.815509557935</v>
      </c>
      <c r="BZ3">
        <v>13.815509557935</v>
      </c>
      <c r="CA3">
        <v>13.815509557935</v>
      </c>
      <c r="CB3">
        <v>13.815509557935</v>
      </c>
      <c r="CC3">
        <v>13.815509557935</v>
      </c>
      <c r="CD3">
        <v>13.815509557935</v>
      </c>
      <c r="CE3">
        <v>13.815509557935</v>
      </c>
      <c r="CF3">
        <v>13.815509557935</v>
      </c>
      <c r="CG3">
        <v>13.815509557935</v>
      </c>
      <c r="CH3">
        <v>13.815509557935</v>
      </c>
      <c r="CI3">
        <v>13.815509557935</v>
      </c>
      <c r="CJ3">
        <v>13.815509557935</v>
      </c>
      <c r="CK3">
        <v>13.815509557935</v>
      </c>
      <c r="CL3">
        <v>13.815509557935</v>
      </c>
      <c r="CM3">
        <v>13.815509557935</v>
      </c>
      <c r="CN3">
        <v>13.815509557935</v>
      </c>
      <c r="CO3">
        <v>13.815509557935</v>
      </c>
      <c r="CP3">
        <v>13.815509557935</v>
      </c>
      <c r="CQ3">
        <v>13.815509557935</v>
      </c>
      <c r="CR3">
        <v>13.815509557935</v>
      </c>
      <c r="CS3">
        <v>13.815509557935</v>
      </c>
      <c r="CT3">
        <v>13.815509557935</v>
      </c>
      <c r="CU3">
        <v>13.815509557935</v>
      </c>
      <c r="CV3">
        <v>13.815509557935</v>
      </c>
      <c r="CW3">
        <v>-0.70818505792448505</v>
      </c>
      <c r="CX3">
        <v>-4.4107760479598603</v>
      </c>
      <c r="CY3">
        <v>-4.1845914400698696</v>
      </c>
      <c r="CZ3">
        <v>-5.10997773742851</v>
      </c>
      <c r="DA3">
        <v>-3.9992195504582999</v>
      </c>
      <c r="DB3">
        <v>-3.4760986898352702</v>
      </c>
      <c r="DC3">
        <v>-2.8477063513587799</v>
      </c>
      <c r="DD3">
        <v>-2.8890003773341699</v>
      </c>
      <c r="DE3">
        <v>-2.83046376533578</v>
      </c>
      <c r="DF3">
        <v>-2.87704592196304</v>
      </c>
      <c r="DG3">
        <v>-2.5836211982247099</v>
      </c>
      <c r="DH3">
        <v>-2.8116101549221</v>
      </c>
      <c r="DI3">
        <v>-2.98081829841977</v>
      </c>
      <c r="DJ3">
        <v>-2.8910052707459801</v>
      </c>
      <c r="DK3">
        <v>-2.7183363734413502</v>
      </c>
      <c r="DL3">
        <v>-2.56086420880031</v>
      </c>
      <c r="DM3">
        <v>-2.56086420880031</v>
      </c>
      <c r="DN3">
        <v>-2.6194040705024602</v>
      </c>
      <c r="DO3">
        <v>-2.5400173181260501</v>
      </c>
      <c r="DP3">
        <v>-2.5578632208743399</v>
      </c>
      <c r="DQ3">
        <v>-2.5866893440979402</v>
      </c>
      <c r="DR3">
        <v>-2.6115307133816801</v>
      </c>
      <c r="DS3">
        <v>13.815509557935</v>
      </c>
      <c r="DT3">
        <v>13.815509557935</v>
      </c>
      <c r="DU3">
        <v>13.815509557935</v>
      </c>
      <c r="DV3">
        <v>13.815509557935</v>
      </c>
      <c r="DW3">
        <v>13.815509557935</v>
      </c>
      <c r="DX3">
        <v>13.815509557935</v>
      </c>
      <c r="DY3">
        <v>13.815509557935</v>
      </c>
      <c r="DZ3">
        <v>13.815509557935</v>
      </c>
      <c r="EA3">
        <v>13.815509557935</v>
      </c>
      <c r="EB3">
        <v>13.815509557935</v>
      </c>
      <c r="EC3">
        <v>13.815509557935</v>
      </c>
      <c r="ED3">
        <v>13.815509557935</v>
      </c>
      <c r="EE3">
        <v>13.815509557935</v>
      </c>
      <c r="EF3">
        <v>13.815509557935</v>
      </c>
      <c r="EG3">
        <v>13.815509557935</v>
      </c>
      <c r="EH3">
        <v>13.815509557935</v>
      </c>
      <c r="EI3">
        <v>-13.815509557963701</v>
      </c>
      <c r="EJ3">
        <v>13.815509557935</v>
      </c>
      <c r="EK3">
        <v>13.815509557935</v>
      </c>
      <c r="EL3">
        <v>13.815509557935</v>
      </c>
      <c r="EM3">
        <v>13.815509557935</v>
      </c>
      <c r="EN3">
        <v>13.815509557935</v>
      </c>
      <c r="EO3">
        <v>13.815509557935</v>
      </c>
      <c r="EP3">
        <v>13.815509557935</v>
      </c>
      <c r="EQ3">
        <v>13.815509557935</v>
      </c>
      <c r="ER3">
        <v>13.815509557935</v>
      </c>
      <c r="ES3">
        <v>13.815509557935</v>
      </c>
      <c r="ET3">
        <v>2.0350995742602298</v>
      </c>
      <c r="EU3">
        <v>1.74584976769811</v>
      </c>
      <c r="EV3">
        <v>3.3417407756253201</v>
      </c>
      <c r="EW3">
        <v>13.815509557935</v>
      </c>
      <c r="EX3">
        <v>13.815509557935</v>
      </c>
      <c r="EY3">
        <v>13.815509557935</v>
      </c>
      <c r="EZ3">
        <v>-0.26066599063729901</v>
      </c>
      <c r="FA3">
        <v>-0.93061480770855998</v>
      </c>
      <c r="FB3">
        <v>13.815509557935</v>
      </c>
      <c r="FC3">
        <v>13.815509557935</v>
      </c>
      <c r="FD3">
        <v>-2.9444389791664398</v>
      </c>
      <c r="FE3">
        <v>-3.5181570331633298</v>
      </c>
      <c r="FF3">
        <v>13.815509557935</v>
      </c>
      <c r="FG3">
        <v>-4.1778453693547704</v>
      </c>
      <c r="FH3">
        <v>-2.6927924353062598</v>
      </c>
      <c r="FI3">
        <v>-2.1051218530126201</v>
      </c>
      <c r="FJ3">
        <v>-1.7615205813013399</v>
      </c>
      <c r="FK3">
        <v>-4.9548205149898497</v>
      </c>
      <c r="FL3">
        <v>-4.9548205149898497</v>
      </c>
      <c r="FM3" s="4"/>
    </row>
    <row r="4" spans="1:169">
      <c r="A4">
        <v>13.815509557935</v>
      </c>
      <c r="B4">
        <v>13.815509557935</v>
      </c>
      <c r="C4">
        <v>13.815509557935</v>
      </c>
      <c r="D4">
        <v>13.815509557935</v>
      </c>
      <c r="E4">
        <v>-2.45601218378828</v>
      </c>
      <c r="F4">
        <v>13.815509557935</v>
      </c>
      <c r="G4">
        <v>-2.1643268738291601</v>
      </c>
      <c r="H4">
        <v>13.815509557935</v>
      </c>
      <c r="I4">
        <v>-1.63607386968271</v>
      </c>
      <c r="J4">
        <v>0.47683403472474101</v>
      </c>
      <c r="K4">
        <v>-1.5095870525872399</v>
      </c>
      <c r="L4">
        <v>-3.1676867459984299</v>
      </c>
      <c r="M4">
        <v>-3.0229448370788701</v>
      </c>
      <c r="N4">
        <v>-2.9092131263752901</v>
      </c>
      <c r="O4">
        <v>-2.7857334479708999</v>
      </c>
      <c r="P4">
        <v>-3.6115343088009899</v>
      </c>
      <c r="Q4">
        <v>-3.9020746947749498</v>
      </c>
      <c r="R4">
        <v>-3.8918202981106198</v>
      </c>
      <c r="S4">
        <v>13.815509557935</v>
      </c>
      <c r="T4">
        <v>-4.82028156560503</v>
      </c>
      <c r="U4">
        <v>13.815509557935</v>
      </c>
      <c r="V4">
        <v>1.1254595387042901</v>
      </c>
      <c r="W4">
        <v>13.815509557935</v>
      </c>
      <c r="X4">
        <v>13.815509557935</v>
      </c>
      <c r="Y4">
        <v>0.15631752791234799</v>
      </c>
      <c r="Z4">
        <v>-2.8632585224875999</v>
      </c>
      <c r="AA4">
        <v>-1.5645131005259101</v>
      </c>
      <c r="AB4">
        <v>-1.4435254890118601</v>
      </c>
      <c r="AC4">
        <v>-13.815509557963701</v>
      </c>
      <c r="AD4">
        <v>-2.78756226402994</v>
      </c>
      <c r="AE4">
        <v>-13.815509557963701</v>
      </c>
      <c r="AF4">
        <v>-13.815509557963701</v>
      </c>
      <c r="AG4">
        <v>-13.815509557963701</v>
      </c>
      <c r="AH4">
        <v>-6.2126060957515099</v>
      </c>
      <c r="AI4">
        <v>-1.6959115104379201</v>
      </c>
      <c r="AJ4">
        <v>13.815509557935</v>
      </c>
      <c r="AK4">
        <v>13.815509557935</v>
      </c>
      <c r="AL4">
        <v>2.5297314624402198</v>
      </c>
      <c r="AM4">
        <v>0.847774096228188</v>
      </c>
      <c r="AN4">
        <v>0.956397773470125</v>
      </c>
      <c r="AO4">
        <v>13.815509557935</v>
      </c>
      <c r="AP4">
        <v>1.64194926683162</v>
      </c>
      <c r="AQ4">
        <v>1.81778389936438</v>
      </c>
      <c r="AR4">
        <v>3.3683308124841602</v>
      </c>
      <c r="AS4">
        <v>13.815509557935</v>
      </c>
      <c r="AT4">
        <v>13.815509557935</v>
      </c>
      <c r="AU4">
        <v>2.23444132169654</v>
      </c>
      <c r="AV4">
        <v>13.815509557935</v>
      </c>
      <c r="AW4">
        <v>1.65125059289903</v>
      </c>
      <c r="AX4">
        <v>13.815509557935</v>
      </c>
      <c r="AY4">
        <v>1.95508452533135</v>
      </c>
      <c r="AZ4">
        <v>13.815509557935</v>
      </c>
      <c r="BA4">
        <v>13.815509557935</v>
      </c>
      <c r="BB4">
        <v>2.8910052707459801</v>
      </c>
      <c r="BC4">
        <v>13.815509557935</v>
      </c>
      <c r="BD4">
        <v>13.815509557935</v>
      </c>
      <c r="BE4">
        <v>13.815509557935</v>
      </c>
      <c r="BF4">
        <v>13.815509557935</v>
      </c>
      <c r="BG4">
        <v>13.815509557935</v>
      </c>
      <c r="BH4">
        <v>13.815509557935</v>
      </c>
      <c r="BI4">
        <v>13.815509557935</v>
      </c>
      <c r="BJ4">
        <v>13.815509557935</v>
      </c>
      <c r="BK4">
        <v>13.815509557935</v>
      </c>
      <c r="BL4">
        <v>13.815509557935</v>
      </c>
      <c r="BM4">
        <v>13.815509557935</v>
      </c>
      <c r="BN4">
        <v>13.815509557935</v>
      </c>
      <c r="BO4">
        <v>13.815509557935</v>
      </c>
      <c r="BP4">
        <v>13.815509557935</v>
      </c>
      <c r="BQ4">
        <v>13.815509557935</v>
      </c>
      <c r="BR4">
        <v>13.815509557935</v>
      </c>
      <c r="BS4">
        <v>13.815509557935</v>
      </c>
      <c r="BT4">
        <v>13.815509557935</v>
      </c>
      <c r="BU4">
        <v>13.815509557935</v>
      </c>
      <c r="BV4">
        <v>13.815509557935</v>
      </c>
      <c r="BW4">
        <v>13.815509557935</v>
      </c>
      <c r="BX4">
        <v>13.815509557935</v>
      </c>
      <c r="BY4">
        <v>13.815509557935</v>
      </c>
      <c r="BZ4">
        <v>13.815509557935</v>
      </c>
      <c r="CA4">
        <v>13.815509557935</v>
      </c>
      <c r="CB4">
        <v>13.815509557935</v>
      </c>
      <c r="CC4">
        <v>13.815509557935</v>
      </c>
      <c r="CD4">
        <v>13.815509557935</v>
      </c>
      <c r="CE4">
        <v>13.815509557935</v>
      </c>
      <c r="CF4">
        <v>13.815509557935</v>
      </c>
      <c r="CG4">
        <v>13.815509557935</v>
      </c>
      <c r="CH4">
        <v>13.815509557935</v>
      </c>
      <c r="CI4">
        <v>13.815509557935</v>
      </c>
      <c r="CJ4">
        <v>13.815509557935</v>
      </c>
      <c r="CK4">
        <v>13.815509557935</v>
      </c>
      <c r="CL4">
        <v>13.815509557935</v>
      </c>
      <c r="CM4">
        <v>13.815509557935</v>
      </c>
      <c r="CN4">
        <v>13.815509557935</v>
      </c>
      <c r="CO4">
        <v>13.815509557935</v>
      </c>
      <c r="CP4">
        <v>13.815509557935</v>
      </c>
      <c r="CQ4">
        <v>13.815509557935</v>
      </c>
      <c r="CR4">
        <v>13.815509557935</v>
      </c>
      <c r="CS4">
        <v>13.815509557935</v>
      </c>
      <c r="CT4">
        <v>13.815509557935</v>
      </c>
      <c r="CU4">
        <v>13.815509557935</v>
      </c>
      <c r="CV4">
        <v>13.815509557935</v>
      </c>
      <c r="CW4">
        <v>-0.69464755593518002</v>
      </c>
      <c r="CX4">
        <v>-4.3297206819719403</v>
      </c>
      <c r="CY4">
        <v>-4.5951198501345898</v>
      </c>
      <c r="CZ4">
        <v>-5.2933048247244896</v>
      </c>
      <c r="DA4">
        <v>-4.2545990249873702</v>
      </c>
      <c r="DB4">
        <v>-3.8918202981106198</v>
      </c>
      <c r="DC4">
        <v>-3.6115343088009899</v>
      </c>
      <c r="DD4">
        <v>-3.1676867459984299</v>
      </c>
      <c r="DE4">
        <v>-2.9092131263752901</v>
      </c>
      <c r="DF4">
        <v>-3.48299384229975</v>
      </c>
      <c r="DG4">
        <v>-2.7857334479708999</v>
      </c>
      <c r="DH4">
        <v>-3.39985489165828</v>
      </c>
      <c r="DI4">
        <v>-3.37769093398681</v>
      </c>
      <c r="DJ4">
        <v>-3.45231150690541</v>
      </c>
      <c r="DK4">
        <v>-3.2097622572330802</v>
      </c>
      <c r="DL4">
        <v>-2.8153557266561999</v>
      </c>
      <c r="DM4">
        <v>-2.8153557266561999</v>
      </c>
      <c r="DN4">
        <v>-2.8228844158022399</v>
      </c>
      <c r="DO4">
        <v>-2.8153557266561999</v>
      </c>
      <c r="DP4">
        <v>-2.8004474746814099</v>
      </c>
      <c r="DQ4">
        <v>-2.83618196370877</v>
      </c>
      <c r="DR4">
        <v>-2.7391912189350101</v>
      </c>
      <c r="DS4">
        <v>13.815509557935</v>
      </c>
      <c r="DT4">
        <v>13.815509557935</v>
      </c>
      <c r="DU4">
        <v>13.815509557935</v>
      </c>
      <c r="DV4">
        <v>13.815509557935</v>
      </c>
      <c r="DW4">
        <v>13.815509557935</v>
      </c>
      <c r="DX4">
        <v>13.815509557935</v>
      </c>
      <c r="DY4">
        <v>13.815509557935</v>
      </c>
      <c r="DZ4">
        <v>13.815509557935</v>
      </c>
      <c r="EA4">
        <v>13.815509557935</v>
      </c>
      <c r="EB4">
        <v>13.815509557935</v>
      </c>
      <c r="EC4">
        <v>13.815509557935</v>
      </c>
      <c r="ED4">
        <v>13.815509557935</v>
      </c>
      <c r="EE4">
        <v>13.815509557935</v>
      </c>
      <c r="EF4">
        <v>13.815509557935</v>
      </c>
      <c r="EG4">
        <v>-13.815509557963701</v>
      </c>
      <c r="EH4">
        <v>-13.815509557963701</v>
      </c>
      <c r="EI4">
        <v>13.815509557935</v>
      </c>
      <c r="EJ4">
        <v>13.815509557935</v>
      </c>
      <c r="EK4">
        <v>13.815509557935</v>
      </c>
      <c r="EL4">
        <v>13.815509557935</v>
      </c>
      <c r="EM4">
        <v>13.815509557935</v>
      </c>
      <c r="EN4">
        <v>13.815509557935</v>
      </c>
      <c r="EO4">
        <v>13.815509557935</v>
      </c>
      <c r="EP4">
        <v>13.815509557935</v>
      </c>
      <c r="EQ4">
        <v>13.815509557935</v>
      </c>
      <c r="ER4">
        <v>13.815509557935</v>
      </c>
      <c r="ES4">
        <v>13.815509557935</v>
      </c>
      <c r="ET4">
        <v>1.9145846448497701</v>
      </c>
      <c r="EU4">
        <v>1.74584976769811</v>
      </c>
      <c r="EV4">
        <v>3.3417407756253201</v>
      </c>
      <c r="EW4">
        <v>13.815509557935</v>
      </c>
      <c r="EX4">
        <v>13.815509557935</v>
      </c>
      <c r="EY4">
        <v>13.815509557935</v>
      </c>
      <c r="EZ4">
        <v>-0.46162668490592002</v>
      </c>
      <c r="FA4">
        <v>-0.71860611377022099</v>
      </c>
      <c r="FB4">
        <v>13.815509557935</v>
      </c>
      <c r="FC4">
        <v>13.815509557935</v>
      </c>
      <c r="FD4">
        <v>-3.02974589414855</v>
      </c>
      <c r="FE4">
        <v>-3.1964376665404699</v>
      </c>
      <c r="FF4">
        <v>13.815509557935</v>
      </c>
      <c r="FG4">
        <v>-3.9387821825176799</v>
      </c>
      <c r="FH4">
        <v>-2.9444389791664398</v>
      </c>
      <c r="FI4">
        <v>-2.1154938148306899</v>
      </c>
      <c r="FJ4">
        <v>-1.7792157507495201</v>
      </c>
      <c r="FK4">
        <v>-4.0514289220639697</v>
      </c>
      <c r="FL4">
        <v>-4.0514289220639697</v>
      </c>
      <c r="FM4" s="4"/>
    </row>
    <row r="5" spans="1:169">
      <c r="A5">
        <v>13.815509557935</v>
      </c>
      <c r="B5">
        <v>13.815509557935</v>
      </c>
      <c r="C5">
        <v>13.815509557935</v>
      </c>
      <c r="D5">
        <v>13.815509557935</v>
      </c>
      <c r="E5">
        <v>-2.4154781433562298</v>
      </c>
      <c r="F5">
        <v>13.815509557935</v>
      </c>
      <c r="G5">
        <v>-2.3508277619403799</v>
      </c>
      <c r="H5">
        <v>13.815509557935</v>
      </c>
      <c r="I5">
        <v>-2.0115074315411201</v>
      </c>
      <c r="J5">
        <v>0.73544956025063402</v>
      </c>
      <c r="K5">
        <v>-2.25405805209938</v>
      </c>
      <c r="L5">
        <v>-3.2535369446298099</v>
      </c>
      <c r="M5">
        <v>-3.1001758956755099</v>
      </c>
      <c r="N5">
        <v>-2.9939487133056999</v>
      </c>
      <c r="O5">
        <v>-3.01843400163912</v>
      </c>
      <c r="P5">
        <v>-3.5960287940262399</v>
      </c>
      <c r="Q5">
        <v>-3.8132252696828401</v>
      </c>
      <c r="R5">
        <v>-3.6635616461296401</v>
      </c>
      <c r="S5">
        <v>13.815509557935</v>
      </c>
      <c r="T5">
        <v>-2.5866893440979402</v>
      </c>
      <c r="U5">
        <v>13.815509557935</v>
      </c>
      <c r="V5">
        <v>1.9277484693810101</v>
      </c>
      <c r="W5">
        <v>13.815509557935</v>
      </c>
      <c r="X5">
        <v>13.815509557935</v>
      </c>
      <c r="Y5">
        <v>9.6073830089622198E-2</v>
      </c>
      <c r="Z5">
        <v>-3.2591354991539001</v>
      </c>
      <c r="AA5">
        <v>-1.0201406732266101</v>
      </c>
      <c r="AB5">
        <v>-2.0805670342015699</v>
      </c>
      <c r="AC5">
        <v>-13.815509557963701</v>
      </c>
      <c r="AD5">
        <v>-2.2775429569618799</v>
      </c>
      <c r="AE5">
        <v>-13.815509557963701</v>
      </c>
      <c r="AF5">
        <v>-2.88300717963395</v>
      </c>
      <c r="AG5">
        <v>-1.6070398297500801</v>
      </c>
      <c r="AH5">
        <v>-3.9992195504582999</v>
      </c>
      <c r="AI5">
        <v>-13.815509557963701</v>
      </c>
      <c r="AJ5">
        <v>13.815509557935</v>
      </c>
      <c r="AK5">
        <v>13.815509557935</v>
      </c>
      <c r="AL5">
        <v>3.21783632373509</v>
      </c>
      <c r="AM5">
        <v>1.1691978901493201</v>
      </c>
      <c r="AN5">
        <v>1.3900485890307299</v>
      </c>
      <c r="AO5">
        <v>13.815509557935</v>
      </c>
      <c r="AP5">
        <v>1.88426285567449</v>
      </c>
      <c r="AQ5">
        <v>1.9477399757323799</v>
      </c>
      <c r="AR5">
        <v>13.815509557935</v>
      </c>
      <c r="AS5">
        <v>13.815509557935</v>
      </c>
      <c r="AT5">
        <v>13.815509557935</v>
      </c>
      <c r="AU5">
        <v>2.4601425606915202</v>
      </c>
      <c r="AV5">
        <v>13.815509557935</v>
      </c>
      <c r="AW5">
        <v>1.8466220082040199</v>
      </c>
      <c r="AX5">
        <v>13.815509557935</v>
      </c>
      <c r="AY5">
        <v>3.1123670236830798</v>
      </c>
      <c r="AZ5">
        <v>13.815509557935</v>
      </c>
      <c r="BA5">
        <v>13.815509557935</v>
      </c>
      <c r="BB5">
        <v>13.815509557935</v>
      </c>
      <c r="BC5">
        <v>13.815509557935</v>
      </c>
      <c r="BD5">
        <v>13.815509557935</v>
      </c>
      <c r="BE5">
        <v>13.815509557935</v>
      </c>
      <c r="BF5">
        <v>13.815509557935</v>
      </c>
      <c r="BG5">
        <v>13.815509557935</v>
      </c>
      <c r="BH5">
        <v>13.815509557935</v>
      </c>
      <c r="BI5">
        <v>13.815509557935</v>
      </c>
      <c r="BJ5">
        <v>13.815509557935</v>
      </c>
      <c r="BK5">
        <v>13.815509557935</v>
      </c>
      <c r="BL5">
        <v>13.815509557935</v>
      </c>
      <c r="BM5">
        <v>13.815509557935</v>
      </c>
      <c r="BN5">
        <v>13.815509557935</v>
      </c>
      <c r="BO5">
        <v>13.815509557935</v>
      </c>
      <c r="BP5">
        <v>13.815509557935</v>
      </c>
      <c r="BQ5">
        <v>13.815509557935</v>
      </c>
      <c r="BR5">
        <v>13.815509557935</v>
      </c>
      <c r="BS5">
        <v>13.815509557935</v>
      </c>
      <c r="BT5">
        <v>13.815509557935</v>
      </c>
      <c r="BU5">
        <v>13.815509557935</v>
      </c>
      <c r="BV5">
        <v>13.815509557935</v>
      </c>
      <c r="BW5">
        <v>13.815509557935</v>
      </c>
      <c r="BX5">
        <v>13.815509557935</v>
      </c>
      <c r="BY5">
        <v>13.815509557935</v>
      </c>
      <c r="BZ5">
        <v>13.815509557935</v>
      </c>
      <c r="CA5">
        <v>13.815509557935</v>
      </c>
      <c r="CB5">
        <v>13.815509557935</v>
      </c>
      <c r="CC5">
        <v>13.815509557935</v>
      </c>
      <c r="CD5">
        <v>13.815509557935</v>
      </c>
      <c r="CE5">
        <v>13.815509557935</v>
      </c>
      <c r="CF5">
        <v>13.815509557935</v>
      </c>
      <c r="CG5">
        <v>13.815509557935</v>
      </c>
      <c r="CH5">
        <v>13.815509557935</v>
      </c>
      <c r="CI5">
        <v>13.815509557935</v>
      </c>
      <c r="CJ5">
        <v>13.815509557935</v>
      </c>
      <c r="CK5">
        <v>13.815509557935</v>
      </c>
      <c r="CL5">
        <v>13.815509557935</v>
      </c>
      <c r="CM5">
        <v>13.815509557935</v>
      </c>
      <c r="CN5">
        <v>13.815509557935</v>
      </c>
      <c r="CO5">
        <v>13.815509557935</v>
      </c>
      <c r="CP5">
        <v>13.815509557935</v>
      </c>
      <c r="CQ5">
        <v>13.815509557935</v>
      </c>
      <c r="CR5">
        <v>13.815509557935</v>
      </c>
      <c r="CS5">
        <v>13.815509557935</v>
      </c>
      <c r="CT5">
        <v>13.815509557935</v>
      </c>
      <c r="CU5">
        <v>13.815509557935</v>
      </c>
      <c r="CV5">
        <v>13.815509557935</v>
      </c>
      <c r="CW5">
        <v>-0.62784208215217796</v>
      </c>
      <c r="CX5">
        <v>-4.4107760479598603</v>
      </c>
      <c r="CY5">
        <v>-4.4987990588243401</v>
      </c>
      <c r="CZ5">
        <v>-5.10997773742851</v>
      </c>
      <c r="DA5">
        <v>-4.3297206819719403</v>
      </c>
      <c r="DB5">
        <v>-3.4760986898352702</v>
      </c>
      <c r="DC5">
        <v>-3.5921877233925499</v>
      </c>
      <c r="DD5">
        <v>-3.2535369446298099</v>
      </c>
      <c r="DE5">
        <v>-2.9939487133056999</v>
      </c>
      <c r="DF5">
        <v>-3.46583903279517</v>
      </c>
      <c r="DG5">
        <v>-3.01843400163912</v>
      </c>
      <c r="DH5">
        <v>-3.4159723877194601</v>
      </c>
      <c r="DI5">
        <v>-3.3286888411627098</v>
      </c>
      <c r="DJ5">
        <v>-3.5181570331633298</v>
      </c>
      <c r="DK5">
        <v>-3.2846946894510798</v>
      </c>
      <c r="DL5">
        <v>-2.8419293856297099</v>
      </c>
      <c r="DM5">
        <v>-2.8323666039548199</v>
      </c>
      <c r="DN5">
        <v>-2.8930137673590002</v>
      </c>
      <c r="DO5">
        <v>-2.80974202349605</v>
      </c>
      <c r="DP5">
        <v>-2.8671804960293001</v>
      </c>
      <c r="DQ5">
        <v>-2.9444389791664398</v>
      </c>
      <c r="DR5">
        <v>-2.8711162445874199</v>
      </c>
      <c r="DS5">
        <v>13.815509557935</v>
      </c>
      <c r="DT5">
        <v>13.815509557935</v>
      </c>
      <c r="DU5">
        <v>13.815509557935</v>
      </c>
      <c r="DV5">
        <v>13.815509557935</v>
      </c>
      <c r="DW5">
        <v>13.815509557935</v>
      </c>
      <c r="DX5">
        <v>13.815509557935</v>
      </c>
      <c r="DY5">
        <v>13.815509557935</v>
      </c>
      <c r="DZ5">
        <v>13.815509557935</v>
      </c>
      <c r="EA5">
        <v>13.815509557935</v>
      </c>
      <c r="EB5">
        <v>13.815509557935</v>
      </c>
      <c r="EC5">
        <v>13.815509557935</v>
      </c>
      <c r="ED5">
        <v>13.815509557935</v>
      </c>
      <c r="EE5">
        <v>13.815509557935</v>
      </c>
      <c r="EF5">
        <v>13.815509557935</v>
      </c>
      <c r="EG5">
        <v>-13.815509557963701</v>
      </c>
      <c r="EH5">
        <v>-13.815509557963701</v>
      </c>
      <c r="EI5">
        <v>13.815509557935</v>
      </c>
      <c r="EJ5">
        <v>13.815509557935</v>
      </c>
      <c r="EK5">
        <v>13.815509557935</v>
      </c>
      <c r="EL5">
        <v>13.815509557935</v>
      </c>
      <c r="EM5">
        <v>13.815509557935</v>
      </c>
      <c r="EN5">
        <v>13.815509557935</v>
      </c>
      <c r="EO5">
        <v>13.815509557935</v>
      </c>
      <c r="EP5">
        <v>13.815509557935</v>
      </c>
      <c r="EQ5">
        <v>13.815509557935</v>
      </c>
      <c r="ER5">
        <v>13.815509557935</v>
      </c>
      <c r="ES5">
        <v>13.815509557935</v>
      </c>
      <c r="ET5">
        <v>4.1011958274703302</v>
      </c>
      <c r="EU5">
        <v>3.1905259307848102</v>
      </c>
      <c r="EV5">
        <v>13.815509557935</v>
      </c>
      <c r="EW5">
        <v>13.815509557935</v>
      </c>
      <c r="EX5">
        <v>13.815509557935</v>
      </c>
      <c r="EY5">
        <v>13.815509557935</v>
      </c>
      <c r="EZ5">
        <v>-0.40629851093996699</v>
      </c>
      <c r="FA5">
        <v>-0.74551199513325495</v>
      </c>
      <c r="FB5">
        <v>13.815509557935</v>
      </c>
      <c r="FC5">
        <v>13.815509557935</v>
      </c>
      <c r="FD5">
        <v>-2.88300717963395</v>
      </c>
      <c r="FE5">
        <v>-2.9678418130075102</v>
      </c>
      <c r="FF5">
        <v>13.815509557935</v>
      </c>
      <c r="FG5">
        <v>-4.0514289220639697</v>
      </c>
      <c r="FH5">
        <v>-2.95289211487749</v>
      </c>
      <c r="FI5">
        <v>-2.1730156485782199</v>
      </c>
      <c r="FJ5">
        <v>-1.8252927174175</v>
      </c>
      <c r="FK5">
        <v>-3.7534520903901001</v>
      </c>
      <c r="FL5">
        <v>-3.7534520903901001</v>
      </c>
      <c r="FM5" s="4"/>
    </row>
    <row r="6" spans="1:169">
      <c r="A6">
        <v>13.815509557935</v>
      </c>
      <c r="B6">
        <v>13.815509557935</v>
      </c>
      <c r="C6">
        <v>13.815509557935</v>
      </c>
      <c r="D6">
        <v>13.815509557935</v>
      </c>
      <c r="E6">
        <v>-2.88300717963395</v>
      </c>
      <c r="F6">
        <v>13.815509557935</v>
      </c>
      <c r="G6">
        <v>-3.1271781596874901</v>
      </c>
      <c r="H6">
        <v>13.815509557935</v>
      </c>
      <c r="I6">
        <v>-2.6498216962024101</v>
      </c>
      <c r="J6">
        <v>1.10930757778485</v>
      </c>
      <c r="K6">
        <v>-2.06045716359723</v>
      </c>
      <c r="L6">
        <v>-3.2818246853745001</v>
      </c>
      <c r="M6">
        <v>-3.20441276284064</v>
      </c>
      <c r="N6">
        <v>-3.1271781596874901</v>
      </c>
      <c r="O6">
        <v>-3.0761935226169101</v>
      </c>
      <c r="P6">
        <v>-3.3346931054039599</v>
      </c>
      <c r="Q6">
        <v>-3.4456116218367998</v>
      </c>
      <c r="R6">
        <v>-3.3934753355682399</v>
      </c>
      <c r="S6">
        <v>13.815509557935</v>
      </c>
      <c r="T6">
        <v>-3.2591354991539001</v>
      </c>
      <c r="U6">
        <v>13.815509557935</v>
      </c>
      <c r="V6">
        <v>13.815509557935</v>
      </c>
      <c r="W6">
        <v>13.815509557935</v>
      </c>
      <c r="X6">
        <v>13.815509557935</v>
      </c>
      <c r="Y6">
        <v>0.95440402520218903</v>
      </c>
      <c r="Z6">
        <v>-3.6635616461296401</v>
      </c>
      <c r="AA6">
        <v>-0.97945468234855904</v>
      </c>
      <c r="AB6">
        <v>-1.93679846870405</v>
      </c>
      <c r="AC6">
        <v>-6.2126060957515099</v>
      </c>
      <c r="AD6">
        <v>-1.7583269607129399</v>
      </c>
      <c r="AE6">
        <v>-6.2126060957515099</v>
      </c>
      <c r="AF6">
        <v>-1.86604510861152</v>
      </c>
      <c r="AG6">
        <v>-0.96439052666856595</v>
      </c>
      <c r="AH6">
        <v>-2.5866893440979402</v>
      </c>
      <c r="AI6">
        <v>-6.9067547786485504</v>
      </c>
      <c r="AJ6">
        <v>13.815509557935</v>
      </c>
      <c r="AK6">
        <v>13.815509557935</v>
      </c>
      <c r="AL6">
        <v>13.815509557935</v>
      </c>
      <c r="AM6">
        <v>1.514993062896</v>
      </c>
      <c r="AN6">
        <v>1.5008418394833101</v>
      </c>
      <c r="AO6">
        <v>13.815509557935</v>
      </c>
      <c r="AP6">
        <v>2.40885428658809</v>
      </c>
      <c r="AQ6">
        <v>2.1589266803397602</v>
      </c>
      <c r="AR6">
        <v>13.815509557935</v>
      </c>
      <c r="AS6">
        <v>13.815509557935</v>
      </c>
      <c r="AT6">
        <v>13.815509557935</v>
      </c>
      <c r="AU6">
        <v>2.94654623945523</v>
      </c>
      <c r="AV6">
        <v>13.815509557935</v>
      </c>
      <c r="AW6">
        <v>2.1806679077417699</v>
      </c>
      <c r="AX6">
        <v>13.815509557935</v>
      </c>
      <c r="AY6">
        <v>13.815509557935</v>
      </c>
      <c r="AZ6">
        <v>13.815509557935</v>
      </c>
      <c r="BA6">
        <v>13.815509557935</v>
      </c>
      <c r="BB6">
        <v>13.815509557935</v>
      </c>
      <c r="BC6">
        <v>13.815509557935</v>
      </c>
      <c r="BD6">
        <v>13.815509557935</v>
      </c>
      <c r="BE6">
        <v>13.815509557935</v>
      </c>
      <c r="BF6">
        <v>13.815509557935</v>
      </c>
      <c r="BG6">
        <v>13.815509557935</v>
      </c>
      <c r="BH6">
        <v>13.815509557935</v>
      </c>
      <c r="BI6">
        <v>13.815509557935</v>
      </c>
      <c r="BJ6">
        <v>13.815509557935</v>
      </c>
      <c r="BK6">
        <v>13.815509557935</v>
      </c>
      <c r="BL6">
        <v>13.815509557935</v>
      </c>
      <c r="BM6">
        <v>13.815509557935</v>
      </c>
      <c r="BN6">
        <v>13.815509557935</v>
      </c>
      <c r="BO6">
        <v>13.815509557935</v>
      </c>
      <c r="BP6">
        <v>13.815509557935</v>
      </c>
      <c r="BQ6">
        <v>13.815509557935</v>
      </c>
      <c r="BR6">
        <v>13.815509557935</v>
      </c>
      <c r="BS6">
        <v>13.815509557935</v>
      </c>
      <c r="BT6">
        <v>13.815509557935</v>
      </c>
      <c r="BU6">
        <v>13.815509557935</v>
      </c>
      <c r="BV6">
        <v>13.815509557935</v>
      </c>
      <c r="BW6">
        <v>13.815509557935</v>
      </c>
      <c r="BX6">
        <v>13.815509557935</v>
      </c>
      <c r="BY6">
        <v>13.815509557935</v>
      </c>
      <c r="BZ6">
        <v>13.815509557935</v>
      </c>
      <c r="CA6">
        <v>13.815509557935</v>
      </c>
      <c r="CB6">
        <v>13.815509557935</v>
      </c>
      <c r="CC6">
        <v>13.815509557935</v>
      </c>
      <c r="CD6">
        <v>13.815509557935</v>
      </c>
      <c r="CE6">
        <v>13.815509557935</v>
      </c>
      <c r="CF6">
        <v>13.815509557935</v>
      </c>
      <c r="CG6">
        <v>13.815509557935</v>
      </c>
      <c r="CH6">
        <v>13.815509557935</v>
      </c>
      <c r="CI6">
        <v>13.815509557935</v>
      </c>
      <c r="CJ6">
        <v>13.815509557935</v>
      </c>
      <c r="CK6">
        <v>13.815509557935</v>
      </c>
      <c r="CL6">
        <v>13.815509557935</v>
      </c>
      <c r="CM6">
        <v>13.815509557935</v>
      </c>
      <c r="CN6">
        <v>13.815509557935</v>
      </c>
      <c r="CO6">
        <v>13.815509557935</v>
      </c>
      <c r="CP6">
        <v>13.815509557935</v>
      </c>
      <c r="CQ6">
        <v>13.815509557935</v>
      </c>
      <c r="CR6">
        <v>13.815509557935</v>
      </c>
      <c r="CS6">
        <v>13.815509557935</v>
      </c>
      <c r="CT6">
        <v>13.815509557935</v>
      </c>
      <c r="CU6">
        <v>13.815509557935</v>
      </c>
      <c r="CV6">
        <v>13.815509557935</v>
      </c>
      <c r="CW6">
        <v>-0.65439419426271095</v>
      </c>
      <c r="CX6">
        <v>-4.4107760479598603</v>
      </c>
      <c r="CY6">
        <v>-4.4987990588243401</v>
      </c>
      <c r="CZ6">
        <v>-4.9548205149898497</v>
      </c>
      <c r="DA6">
        <v>-3.9441334803989201</v>
      </c>
      <c r="DB6">
        <v>-3.4760986898352702</v>
      </c>
      <c r="DC6">
        <v>-3.3377078728009701</v>
      </c>
      <c r="DD6">
        <v>-3.2818246853745001</v>
      </c>
      <c r="DE6">
        <v>-3.1271781596874901</v>
      </c>
      <c r="DF6">
        <v>-3.3020771358644101</v>
      </c>
      <c r="DG6">
        <v>-3.0761935226169101</v>
      </c>
      <c r="DH6">
        <v>-3.2619456975203298</v>
      </c>
      <c r="DI6">
        <v>-3.2535369446298099</v>
      </c>
      <c r="DJ6">
        <v>-3.3683308124841602</v>
      </c>
      <c r="DK6">
        <v>-3.1964376665404699</v>
      </c>
      <c r="DL6">
        <v>-2.79490724519547</v>
      </c>
      <c r="DM6">
        <v>-2.7766334323840698</v>
      </c>
      <c r="DN6">
        <v>-2.8438517422612701</v>
      </c>
      <c r="DO6">
        <v>-2.75153531304194</v>
      </c>
      <c r="DP6">
        <v>-2.8496386280034001</v>
      </c>
      <c r="DQ6">
        <v>-2.96141011198777</v>
      </c>
      <c r="DR6">
        <v>-2.8671804960293001</v>
      </c>
      <c r="DS6">
        <v>13.815509557935</v>
      </c>
      <c r="DT6">
        <v>13.815509557935</v>
      </c>
      <c r="DU6">
        <v>13.815509557935</v>
      </c>
      <c r="DV6">
        <v>13.815509557935</v>
      </c>
      <c r="DW6">
        <v>13.815509557935</v>
      </c>
      <c r="DX6">
        <v>13.815509557935</v>
      </c>
      <c r="DY6">
        <v>13.815509557935</v>
      </c>
      <c r="DZ6">
        <v>13.815509557935</v>
      </c>
      <c r="EA6">
        <v>13.815509557935</v>
      </c>
      <c r="EB6">
        <v>13.815509557935</v>
      </c>
      <c r="EC6">
        <v>13.815509557935</v>
      </c>
      <c r="ED6">
        <v>13.815509557935</v>
      </c>
      <c r="EE6">
        <v>13.815509557935</v>
      </c>
      <c r="EF6">
        <v>13.815509557935</v>
      </c>
      <c r="EG6">
        <v>13.815509557935</v>
      </c>
      <c r="EH6">
        <v>-13.815509557963701</v>
      </c>
      <c r="EI6">
        <v>-13.815509557963701</v>
      </c>
      <c r="EJ6">
        <v>13.815509557935</v>
      </c>
      <c r="EK6">
        <v>13.815509557935</v>
      </c>
      <c r="EL6">
        <v>13.815509557935</v>
      </c>
      <c r="EM6">
        <v>13.815509557935</v>
      </c>
      <c r="EN6">
        <v>13.815509557935</v>
      </c>
      <c r="EO6">
        <v>13.815509557935</v>
      </c>
      <c r="EP6">
        <v>13.815509557935</v>
      </c>
      <c r="EQ6">
        <v>13.815509557935</v>
      </c>
      <c r="ER6">
        <v>13.815509557935</v>
      </c>
      <c r="ES6">
        <v>13.815509557935</v>
      </c>
      <c r="ET6">
        <v>2.7443183197915899</v>
      </c>
      <c r="EU6">
        <v>1.4899544028549101</v>
      </c>
      <c r="EV6">
        <v>2.8763855165816299</v>
      </c>
      <c r="EW6">
        <v>13.815509557935</v>
      </c>
      <c r="EX6">
        <v>13.815509557935</v>
      </c>
      <c r="EY6">
        <v>13.815509557935</v>
      </c>
      <c r="EZ6">
        <v>-0.42341441497613402</v>
      </c>
      <c r="FA6">
        <v>-0.74276413270537101</v>
      </c>
      <c r="FB6">
        <v>13.815509557935</v>
      </c>
      <c r="FC6">
        <v>13.815509557935</v>
      </c>
      <c r="FD6">
        <v>-3.0573782522924802</v>
      </c>
      <c r="FE6">
        <v>-3.2507485101341498</v>
      </c>
      <c r="FF6">
        <v>13.815509557935</v>
      </c>
      <c r="FG6">
        <v>-4.1127049938812998</v>
      </c>
      <c r="FH6">
        <v>-2.9895545668747698</v>
      </c>
      <c r="FI6">
        <v>-2.2140034944653202</v>
      </c>
      <c r="FJ6">
        <v>-1.85831134397261</v>
      </c>
      <c r="FK6">
        <v>-4.6363458034565399</v>
      </c>
      <c r="FL6">
        <v>-4.6363458034565399</v>
      </c>
      <c r="FM6" s="4"/>
    </row>
    <row r="7" spans="1:169">
      <c r="A7">
        <v>13.815509557935</v>
      </c>
      <c r="B7">
        <v>13.815509557935</v>
      </c>
      <c r="C7">
        <v>13.815509557935</v>
      </c>
      <c r="D7">
        <v>13.815509557935</v>
      </c>
      <c r="E7">
        <v>-2.4698363968670001</v>
      </c>
      <c r="F7">
        <v>13.815509557935</v>
      </c>
      <c r="G7">
        <v>-2.9031107836735899</v>
      </c>
      <c r="H7">
        <v>13.815509557935</v>
      </c>
      <c r="I7">
        <v>-3.2314282909393199</v>
      </c>
      <c r="J7">
        <v>1.52313730361167</v>
      </c>
      <c r="K7">
        <v>-2.2894558015522501</v>
      </c>
      <c r="L7">
        <v>-3.4323368688862299</v>
      </c>
      <c r="M7">
        <v>-3.3966603559375801</v>
      </c>
      <c r="N7">
        <v>-3.33168677783125</v>
      </c>
      <c r="O7">
        <v>-3.2396661579083901</v>
      </c>
      <c r="P7">
        <v>-3.37769093398681</v>
      </c>
      <c r="Q7">
        <v>-3.4489562989628402</v>
      </c>
      <c r="R7">
        <v>-3.5656840708200699</v>
      </c>
      <c r="S7">
        <v>13.815509557935</v>
      </c>
      <c r="T7">
        <v>-3.6635616461296401</v>
      </c>
      <c r="U7">
        <v>13.815509557935</v>
      </c>
      <c r="V7">
        <v>13.815509557935</v>
      </c>
      <c r="W7">
        <v>13.815509557935</v>
      </c>
      <c r="X7">
        <v>13.815509557935</v>
      </c>
      <c r="Y7">
        <v>0.3557035985491</v>
      </c>
      <c r="Z7">
        <v>-4.9548205149898497</v>
      </c>
      <c r="AA7">
        <v>-1.0355993208393699</v>
      </c>
      <c r="AB7">
        <v>-1.4894785973551199</v>
      </c>
      <c r="AC7">
        <v>-13.815509557963701</v>
      </c>
      <c r="AD7">
        <v>-13.815509557963701</v>
      </c>
      <c r="AE7">
        <v>-13.815509557963701</v>
      </c>
      <c r="AF7">
        <v>-13.815509557963701</v>
      </c>
      <c r="AG7">
        <v>-4.4107760479598603</v>
      </c>
      <c r="AH7">
        <v>-13.815509557963701</v>
      </c>
      <c r="AI7">
        <v>-4.4107760479598603</v>
      </c>
      <c r="AJ7">
        <v>13.815509557935</v>
      </c>
      <c r="AK7">
        <v>13.815509557935</v>
      </c>
      <c r="AL7">
        <v>13.815509557935</v>
      </c>
      <c r="AM7">
        <v>1.5617198377311901</v>
      </c>
      <c r="AN7">
        <v>1.7035667571925901</v>
      </c>
      <c r="AO7">
        <v>13.815509557935</v>
      </c>
      <c r="AP7">
        <v>4.0633972224438404</v>
      </c>
      <c r="AQ7">
        <v>2.3234422946036202</v>
      </c>
      <c r="AR7">
        <v>13.815509557935</v>
      </c>
      <c r="AS7">
        <v>13.815509557935</v>
      </c>
      <c r="AT7">
        <v>13.815509557935</v>
      </c>
      <c r="AU7">
        <v>3.3050016874951398</v>
      </c>
      <c r="AV7">
        <v>13.815509557935</v>
      </c>
      <c r="AW7">
        <v>2.4174724721480398</v>
      </c>
      <c r="AX7">
        <v>13.815509557935</v>
      </c>
      <c r="AY7">
        <v>13.815509557935</v>
      </c>
      <c r="AZ7">
        <v>13.815509557935</v>
      </c>
      <c r="BA7">
        <v>13.815509557935</v>
      </c>
      <c r="BB7">
        <v>13.815509557935</v>
      </c>
      <c r="BC7">
        <v>13.815509557935</v>
      </c>
      <c r="BD7">
        <v>13.815509557935</v>
      </c>
      <c r="BE7">
        <v>13.815509557935</v>
      </c>
      <c r="BF7">
        <v>13.815509557935</v>
      </c>
      <c r="BG7">
        <v>13.815509557935</v>
      </c>
      <c r="BH7">
        <v>13.815509557935</v>
      </c>
      <c r="BI7">
        <v>13.815509557935</v>
      </c>
      <c r="BJ7">
        <v>13.815509557935</v>
      </c>
      <c r="BK7">
        <v>13.815509557935</v>
      </c>
      <c r="BL7">
        <v>13.815509557935</v>
      </c>
      <c r="BM7">
        <v>13.815509557935</v>
      </c>
      <c r="BN7">
        <v>13.815509557935</v>
      </c>
      <c r="BO7">
        <v>13.815509557935</v>
      </c>
      <c r="BP7">
        <v>13.815509557935</v>
      </c>
      <c r="BQ7">
        <v>13.815509557935</v>
      </c>
      <c r="BR7">
        <v>13.815509557935</v>
      </c>
      <c r="BS7">
        <v>13.815509557935</v>
      </c>
      <c r="BT7">
        <v>13.815509557935</v>
      </c>
      <c r="BU7">
        <v>13.815509557935</v>
      </c>
      <c r="BV7">
        <v>13.815509557935</v>
      </c>
      <c r="BW7">
        <v>13.815509557935</v>
      </c>
      <c r="BX7">
        <v>13.815509557935</v>
      </c>
      <c r="BY7">
        <v>13.815509557935</v>
      </c>
      <c r="BZ7">
        <v>13.815509557935</v>
      </c>
      <c r="CA7">
        <v>13.815509557935</v>
      </c>
      <c r="CB7">
        <v>13.815509557935</v>
      </c>
      <c r="CC7">
        <v>13.815509557935</v>
      </c>
      <c r="CD7">
        <v>13.815509557935</v>
      </c>
      <c r="CE7">
        <v>13.815509557935</v>
      </c>
      <c r="CF7">
        <v>13.815509557935</v>
      </c>
      <c r="CG7">
        <v>13.815509557935</v>
      </c>
      <c r="CH7">
        <v>13.815509557935</v>
      </c>
      <c r="CI7">
        <v>13.815509557935</v>
      </c>
      <c r="CJ7">
        <v>13.815509557935</v>
      </c>
      <c r="CK7">
        <v>13.815509557935</v>
      </c>
      <c r="CL7">
        <v>13.815509557935</v>
      </c>
      <c r="CM7">
        <v>13.815509557935</v>
      </c>
      <c r="CN7">
        <v>13.815509557935</v>
      </c>
      <c r="CO7">
        <v>13.815509557935</v>
      </c>
      <c r="CP7">
        <v>13.815509557935</v>
      </c>
      <c r="CQ7">
        <v>13.815509557935</v>
      </c>
      <c r="CR7">
        <v>13.815509557935</v>
      </c>
      <c r="CS7">
        <v>13.815509557935</v>
      </c>
      <c r="CT7">
        <v>13.815509557935</v>
      </c>
      <c r="CU7">
        <v>13.815509557935</v>
      </c>
      <c r="CV7">
        <v>13.815509557935</v>
      </c>
      <c r="CW7">
        <v>-0.72178515874747395</v>
      </c>
      <c r="CX7">
        <v>-4.4107760479598603</v>
      </c>
      <c r="CY7">
        <v>-4.4107760479598603</v>
      </c>
      <c r="CZ7">
        <v>-4.82028156560503</v>
      </c>
      <c r="DA7">
        <v>-3.8918202981106198</v>
      </c>
      <c r="DB7">
        <v>-3.4760986898352702</v>
      </c>
      <c r="DC7">
        <v>-3.38713360728529</v>
      </c>
      <c r="DD7">
        <v>-3.4323368688862299</v>
      </c>
      <c r="DE7">
        <v>-3.33168677783125</v>
      </c>
      <c r="DF7">
        <v>-3.4290438370549201</v>
      </c>
      <c r="DG7">
        <v>-3.2396661579083901</v>
      </c>
      <c r="DH7">
        <v>-3.3377078728009701</v>
      </c>
      <c r="DI7">
        <v>-3.2732602272659701</v>
      </c>
      <c r="DJ7">
        <v>-3.39985489165828</v>
      </c>
      <c r="DK7">
        <v>-3.3108747433688599</v>
      </c>
      <c r="DL7">
        <v>-2.8632585224875999</v>
      </c>
      <c r="DM7">
        <v>-2.8457773934855202</v>
      </c>
      <c r="DN7">
        <v>-2.9071753012025798</v>
      </c>
      <c r="DO7">
        <v>-2.8134813856410199</v>
      </c>
      <c r="DP7">
        <v>-2.8990610146448899</v>
      </c>
      <c r="DQ7">
        <v>-3.02520719549267</v>
      </c>
      <c r="DR7">
        <v>-2.9215189217700499</v>
      </c>
      <c r="DS7">
        <v>13.815509557935</v>
      </c>
      <c r="DT7">
        <v>13.815509557935</v>
      </c>
      <c r="DU7">
        <v>13.815509557935</v>
      </c>
      <c r="DV7">
        <v>13.815509557935</v>
      </c>
      <c r="DW7">
        <v>13.815509557935</v>
      </c>
      <c r="DX7">
        <v>13.815509557935</v>
      </c>
      <c r="DY7">
        <v>13.815509557935</v>
      </c>
      <c r="DZ7">
        <v>13.815509557935</v>
      </c>
      <c r="EA7">
        <v>13.815509557935</v>
      </c>
      <c r="EB7">
        <v>13.815509557935</v>
      </c>
      <c r="EC7">
        <v>13.815509557935</v>
      </c>
      <c r="ED7">
        <v>13.815509557935</v>
      </c>
      <c r="EE7">
        <v>13.815509557935</v>
      </c>
      <c r="EF7">
        <v>13.815509557935</v>
      </c>
      <c r="EG7">
        <v>13.815509557935</v>
      </c>
      <c r="EH7">
        <v>-13.815509557963701</v>
      </c>
      <c r="EI7">
        <v>13.815509557935</v>
      </c>
      <c r="EJ7">
        <v>13.815509557935</v>
      </c>
      <c r="EK7">
        <v>13.815509557935</v>
      </c>
      <c r="EL7">
        <v>13.815509557935</v>
      </c>
      <c r="EM7">
        <v>13.815509557935</v>
      </c>
      <c r="EN7">
        <v>13.815509557935</v>
      </c>
      <c r="EO7">
        <v>13.815509557935</v>
      </c>
      <c r="EP7">
        <v>13.815509557935</v>
      </c>
      <c r="EQ7">
        <v>13.815509557935</v>
      </c>
      <c r="ER7">
        <v>13.815509557935</v>
      </c>
      <c r="ES7">
        <v>13.815509557935</v>
      </c>
      <c r="ET7">
        <v>1.8579543554606699</v>
      </c>
      <c r="EU7">
        <v>1.3937515172877599</v>
      </c>
      <c r="EV7">
        <v>2.2625684834788502</v>
      </c>
      <c r="EW7">
        <v>13.815509557935</v>
      </c>
      <c r="EX7">
        <v>13.815509557935</v>
      </c>
      <c r="EY7">
        <v>13.815509557935</v>
      </c>
      <c r="EZ7">
        <v>-0.38924111565651298</v>
      </c>
      <c r="FA7">
        <v>-0.75745071168350997</v>
      </c>
      <c r="FB7">
        <v>13.815509557935</v>
      </c>
      <c r="FC7">
        <v>13.815509557935</v>
      </c>
      <c r="FD7">
        <v>-3.1497786726574399</v>
      </c>
      <c r="FE7">
        <v>-3.3377078728009701</v>
      </c>
      <c r="FF7">
        <v>13.815509557935</v>
      </c>
      <c r="FG7">
        <v>-4.1318191883989499</v>
      </c>
      <c r="FH7">
        <v>-3.0117021544913398</v>
      </c>
      <c r="FI7">
        <v>-2.1784767851806399</v>
      </c>
      <c r="FJ7">
        <v>-1.8169520905499199</v>
      </c>
      <c r="FK7">
        <v>-3.8816658647973101</v>
      </c>
      <c r="FL7">
        <v>-3.8816658647973101</v>
      </c>
      <c r="FM7" s="4"/>
    </row>
    <row r="8" spans="1:169">
      <c r="A8">
        <v>13.815509557935</v>
      </c>
      <c r="B8">
        <v>13.815509557935</v>
      </c>
      <c r="C8">
        <v>13.815509557935</v>
      </c>
      <c r="D8">
        <v>13.815509557935</v>
      </c>
      <c r="E8">
        <v>-2.6021527726797999</v>
      </c>
      <c r="F8">
        <v>13.815509557935</v>
      </c>
      <c r="G8">
        <v>-2.9873640238834702</v>
      </c>
      <c r="H8">
        <v>13.815509557935</v>
      </c>
      <c r="I8">
        <v>-2.25405805209938</v>
      </c>
      <c r="J8">
        <v>2.3634832752006401</v>
      </c>
      <c r="K8">
        <v>-2.06045716359723</v>
      </c>
      <c r="L8">
        <v>-3.5508319909997001</v>
      </c>
      <c r="M8">
        <v>-3.4760986898352702</v>
      </c>
      <c r="N8">
        <v>-3.3839767839104802</v>
      </c>
      <c r="O8">
        <v>-3.4127293779352201</v>
      </c>
      <c r="P8">
        <v>-3.5769615379099502</v>
      </c>
      <c r="Q8">
        <v>-3.6272709990714098</v>
      </c>
      <c r="R8">
        <v>-3.6635616461296401</v>
      </c>
      <c r="S8">
        <v>13.815509557935</v>
      </c>
      <c r="T8">
        <v>-3.37769093398681</v>
      </c>
      <c r="U8">
        <v>13.815509557935</v>
      </c>
      <c r="V8">
        <v>13.815509557935</v>
      </c>
      <c r="W8">
        <v>13.815509557935</v>
      </c>
      <c r="X8">
        <v>13.815509557935</v>
      </c>
      <c r="Y8">
        <v>-0.16436906878593599</v>
      </c>
      <c r="Z8">
        <v>-4.82028156560503</v>
      </c>
      <c r="AA8">
        <v>-0.92962894295638199</v>
      </c>
      <c r="AB8">
        <v>-1.35533213551592</v>
      </c>
      <c r="AC8">
        <v>-13.815509557963701</v>
      </c>
      <c r="AD8">
        <v>-13.815509557963701</v>
      </c>
      <c r="AE8">
        <v>-13.815509557963701</v>
      </c>
      <c r="AF8">
        <v>-13.815509557963701</v>
      </c>
      <c r="AG8">
        <v>-13.815509557963701</v>
      </c>
      <c r="AH8">
        <v>-13.815509557963701</v>
      </c>
      <c r="AI8">
        <v>-13.815509557963701</v>
      </c>
      <c r="AJ8">
        <v>13.815509557935</v>
      </c>
      <c r="AK8">
        <v>13.815509557935</v>
      </c>
      <c r="AL8">
        <v>13.815509557935</v>
      </c>
      <c r="AM8">
        <v>1.2494232094501501</v>
      </c>
      <c r="AN8">
        <v>1.86518363816612</v>
      </c>
      <c r="AO8">
        <v>13.815509557935</v>
      </c>
      <c r="AP8">
        <v>13.815509557935</v>
      </c>
      <c r="AQ8">
        <v>2.3558740851825002</v>
      </c>
      <c r="AR8">
        <v>13.815509557935</v>
      </c>
      <c r="AS8">
        <v>13.815509557935</v>
      </c>
      <c r="AT8">
        <v>13.815509557935</v>
      </c>
      <c r="AU8">
        <v>3.13465975254495</v>
      </c>
      <c r="AV8">
        <v>13.815509557935</v>
      </c>
      <c r="AW8">
        <v>2.5882264580086498</v>
      </c>
      <c r="AX8">
        <v>13.815509557935</v>
      </c>
      <c r="AY8">
        <v>2.66945480679962</v>
      </c>
      <c r="AZ8">
        <v>13.815509557935</v>
      </c>
      <c r="BA8">
        <v>13.815509557935</v>
      </c>
      <c r="BB8">
        <v>13.815509557935</v>
      </c>
      <c r="BC8">
        <v>13.815509557935</v>
      </c>
      <c r="BD8">
        <v>13.815509557935</v>
      </c>
      <c r="BE8">
        <v>13.815509557935</v>
      </c>
      <c r="BF8">
        <v>13.815509557935</v>
      </c>
      <c r="BG8">
        <v>13.815509557935</v>
      </c>
      <c r="BH8">
        <v>13.815509557935</v>
      </c>
      <c r="BI8">
        <v>13.815509557935</v>
      </c>
      <c r="BJ8">
        <v>13.815509557935</v>
      </c>
      <c r="BK8">
        <v>13.815509557935</v>
      </c>
      <c r="BL8">
        <v>13.815509557935</v>
      </c>
      <c r="BM8">
        <v>13.815509557935</v>
      </c>
      <c r="BN8">
        <v>13.815509557935</v>
      </c>
      <c r="BO8">
        <v>13.815509557935</v>
      </c>
      <c r="BP8">
        <v>13.815509557935</v>
      </c>
      <c r="BQ8">
        <v>13.815509557935</v>
      </c>
      <c r="BR8">
        <v>13.815509557935</v>
      </c>
      <c r="BS8">
        <v>13.815509557935</v>
      </c>
      <c r="BT8">
        <v>13.815509557935</v>
      </c>
      <c r="BU8">
        <v>13.815509557935</v>
      </c>
      <c r="BV8">
        <v>13.815509557935</v>
      </c>
      <c r="BW8">
        <v>13.815509557935</v>
      </c>
      <c r="BX8">
        <v>13.815509557935</v>
      </c>
      <c r="BY8">
        <v>13.815509557935</v>
      </c>
      <c r="BZ8">
        <v>13.815509557935</v>
      </c>
      <c r="CA8">
        <v>13.815509557935</v>
      </c>
      <c r="CB8">
        <v>13.815509557935</v>
      </c>
      <c r="CC8">
        <v>13.815509557935</v>
      </c>
      <c r="CD8">
        <v>13.815509557935</v>
      </c>
      <c r="CE8">
        <v>13.815509557935</v>
      </c>
      <c r="CF8">
        <v>13.815509557935</v>
      </c>
      <c r="CG8">
        <v>13.815509557935</v>
      </c>
      <c r="CH8">
        <v>13.815509557935</v>
      </c>
      <c r="CI8">
        <v>13.815509557935</v>
      </c>
      <c r="CJ8">
        <v>13.815509557935</v>
      </c>
      <c r="CK8">
        <v>13.815509557935</v>
      </c>
      <c r="CL8">
        <v>13.815509557935</v>
      </c>
      <c r="CM8">
        <v>13.815509557935</v>
      </c>
      <c r="CN8">
        <v>13.815509557935</v>
      </c>
      <c r="CO8">
        <v>13.815509557935</v>
      </c>
      <c r="CP8">
        <v>13.815509557935</v>
      </c>
      <c r="CQ8">
        <v>13.815509557935</v>
      </c>
      <c r="CR8">
        <v>13.815509557935</v>
      </c>
      <c r="CS8">
        <v>13.815509557935</v>
      </c>
      <c r="CT8">
        <v>13.815509557935</v>
      </c>
      <c r="CU8">
        <v>13.815509557935</v>
      </c>
      <c r="CV8">
        <v>13.815509557935</v>
      </c>
      <c r="CW8">
        <v>-0.90024574169080795</v>
      </c>
      <c r="CX8">
        <v>-4.4987990588243401</v>
      </c>
      <c r="CY8">
        <v>-4.4987990588243401</v>
      </c>
      <c r="CZ8">
        <v>-4.9548205149898497</v>
      </c>
      <c r="DA8">
        <v>-3.9992195504582999</v>
      </c>
      <c r="DB8">
        <v>-3.4760986898352702</v>
      </c>
      <c r="DC8">
        <v>-3.58454721618167</v>
      </c>
      <c r="DD8">
        <v>-3.5508319909997001</v>
      </c>
      <c r="DE8">
        <v>-3.3839767839104802</v>
      </c>
      <c r="DF8">
        <v>-3.5998838816116998</v>
      </c>
      <c r="DG8">
        <v>-3.4127293779352201</v>
      </c>
      <c r="DH8">
        <v>-3.58454721618167</v>
      </c>
      <c r="DI8">
        <v>-3.4556773144529398</v>
      </c>
      <c r="DJ8">
        <v>-3.6472779563849098</v>
      </c>
      <c r="DK8">
        <v>-3.5039517645782099</v>
      </c>
      <c r="DL8">
        <v>-3.0229448370788701</v>
      </c>
      <c r="DM8">
        <v>-3.00057285966572</v>
      </c>
      <c r="DN8">
        <v>-3.0643962419298401</v>
      </c>
      <c r="DO8">
        <v>-2.96141011198777</v>
      </c>
      <c r="DP8">
        <v>-3.0905198507856602</v>
      </c>
      <c r="DQ8">
        <v>-3.2151382789890701</v>
      </c>
      <c r="DR8">
        <v>-3.0457802995244898</v>
      </c>
      <c r="DS8">
        <v>13.815509557935</v>
      </c>
      <c r="DT8">
        <v>13.815509557935</v>
      </c>
      <c r="DU8">
        <v>13.815509557935</v>
      </c>
      <c r="DV8">
        <v>13.815509557935</v>
      </c>
      <c r="DW8">
        <v>13.815509557935</v>
      </c>
      <c r="DX8">
        <v>13.815509557935</v>
      </c>
      <c r="DY8">
        <v>13.815509557935</v>
      </c>
      <c r="DZ8">
        <v>13.815509557935</v>
      </c>
      <c r="EA8">
        <v>13.815509557935</v>
      </c>
      <c r="EB8">
        <v>13.815509557935</v>
      </c>
      <c r="EC8">
        <v>13.815509557935</v>
      </c>
      <c r="ED8">
        <v>13.815509557935</v>
      </c>
      <c r="EE8">
        <v>13.815509557935</v>
      </c>
      <c r="EF8">
        <v>13.815509557935</v>
      </c>
      <c r="EG8">
        <v>13.815509557935</v>
      </c>
      <c r="EH8">
        <v>-13.815509557963701</v>
      </c>
      <c r="EI8">
        <v>13.815509557935</v>
      </c>
      <c r="EJ8">
        <v>13.815509557935</v>
      </c>
      <c r="EK8">
        <v>13.815509557935</v>
      </c>
      <c r="EL8">
        <v>13.815509557935</v>
      </c>
      <c r="EM8">
        <v>13.815509557935</v>
      </c>
      <c r="EN8">
        <v>13.815509557935</v>
      </c>
      <c r="EO8">
        <v>13.815509557935</v>
      </c>
      <c r="EP8">
        <v>13.815509557935</v>
      </c>
      <c r="EQ8">
        <v>13.815509557935</v>
      </c>
      <c r="ER8">
        <v>13.815509557935</v>
      </c>
      <c r="ES8">
        <v>13.815509557935</v>
      </c>
      <c r="ET8">
        <v>1.7008828114718799</v>
      </c>
      <c r="EU8">
        <v>1.75813709139005</v>
      </c>
      <c r="EV8">
        <v>2.9823603281862101</v>
      </c>
      <c r="EW8">
        <v>13.815509557935</v>
      </c>
      <c r="EX8">
        <v>5.7004435834241001</v>
      </c>
      <c r="EY8">
        <v>13.815509557935</v>
      </c>
      <c r="EZ8">
        <v>-0.34333332700115798</v>
      </c>
      <c r="FA8">
        <v>-0.77730968490187402</v>
      </c>
      <c r="FB8">
        <v>13.815509557935</v>
      </c>
      <c r="FC8">
        <v>13.815509557935</v>
      </c>
      <c r="FD8">
        <v>-3.14219300589426</v>
      </c>
      <c r="FE8">
        <v>-3.5181570331633298</v>
      </c>
      <c r="FF8">
        <v>13.815509557935</v>
      </c>
      <c r="FG8">
        <v>-4.2120261213955699</v>
      </c>
      <c r="FH8">
        <v>-3.11728179200585</v>
      </c>
      <c r="FI8">
        <v>-2.1259508971862702</v>
      </c>
      <c r="FJ8">
        <v>-1.75593646227941</v>
      </c>
      <c r="FK8">
        <v>-4.4987990588243401</v>
      </c>
      <c r="FL8">
        <v>-4.4987990588243401</v>
      </c>
      <c r="FM8" s="4"/>
    </row>
    <row r="9" spans="1:169">
      <c r="A9">
        <v>13.815509557935</v>
      </c>
      <c r="B9">
        <v>13.815509557935</v>
      </c>
      <c r="C9">
        <v>13.815509557935</v>
      </c>
      <c r="D9">
        <v>13.815509557935</v>
      </c>
      <c r="E9">
        <v>-2.5866893440979402</v>
      </c>
      <c r="F9">
        <v>13.815509557935</v>
      </c>
      <c r="G9">
        <v>-2.6498216962024101</v>
      </c>
      <c r="H9">
        <v>13.815509557935</v>
      </c>
      <c r="I9">
        <v>-2.1009965452416601</v>
      </c>
      <c r="J9">
        <v>13.815509557935</v>
      </c>
      <c r="K9">
        <v>-1.8921458020642401</v>
      </c>
      <c r="L9">
        <v>-3.6272709990714098</v>
      </c>
      <c r="M9">
        <v>-3.5325550519608502</v>
      </c>
      <c r="N9">
        <v>-3.4159723877194601</v>
      </c>
      <c r="O9">
        <v>-3.47954067857059</v>
      </c>
      <c r="P9">
        <v>-3.66767222637041</v>
      </c>
      <c r="Q9">
        <v>-3.7313411292639</v>
      </c>
      <c r="R9">
        <v>-3.8918202981106198</v>
      </c>
      <c r="S9">
        <v>13.815509557935</v>
      </c>
      <c r="T9">
        <v>-3.4094961844768501</v>
      </c>
      <c r="U9">
        <v>13.815509557935</v>
      </c>
      <c r="V9">
        <v>13.815509557935</v>
      </c>
      <c r="W9">
        <v>13.815509557935</v>
      </c>
      <c r="X9">
        <v>13.815509557935</v>
      </c>
      <c r="Y9">
        <v>-0.14022934130865</v>
      </c>
      <c r="Z9">
        <v>-4.1190371748124699</v>
      </c>
      <c r="AA9">
        <v>-0.77684619943659206</v>
      </c>
      <c r="AB9">
        <v>-1.50285564952595</v>
      </c>
      <c r="AC9">
        <v>-13.815509557963701</v>
      </c>
      <c r="AD9">
        <v>-13.815509557963701</v>
      </c>
      <c r="AE9">
        <v>-13.815509557963701</v>
      </c>
      <c r="AF9">
        <v>-13.815509557963701</v>
      </c>
      <c r="AG9">
        <v>-13.815509557963701</v>
      </c>
      <c r="AH9">
        <v>-13.815509557963701</v>
      </c>
      <c r="AI9">
        <v>-13.815509557963701</v>
      </c>
      <c r="AJ9">
        <v>13.815509557935</v>
      </c>
      <c r="AK9">
        <v>13.815509557935</v>
      </c>
      <c r="AL9">
        <v>13.815509557935</v>
      </c>
      <c r="AM9">
        <v>1.2791203304505301</v>
      </c>
      <c r="AN9">
        <v>2.03575198363799</v>
      </c>
      <c r="AO9">
        <v>13.815509557935</v>
      </c>
      <c r="AP9">
        <v>13.815509557935</v>
      </c>
      <c r="AQ9">
        <v>2.53706927970003</v>
      </c>
      <c r="AR9">
        <v>13.815509557935</v>
      </c>
      <c r="AS9">
        <v>13.815509557935</v>
      </c>
      <c r="AT9">
        <v>13.815509557935</v>
      </c>
      <c r="AU9">
        <v>3.3167800398495699</v>
      </c>
      <c r="AV9">
        <v>13.815509557935</v>
      </c>
      <c r="AW9">
        <v>2.7868303828137901</v>
      </c>
      <c r="AX9">
        <v>13.815509557935</v>
      </c>
      <c r="AY9">
        <v>1.9829943520884299</v>
      </c>
      <c r="AZ9">
        <v>13.815509557935</v>
      </c>
      <c r="BA9">
        <v>13.815509557935</v>
      </c>
      <c r="BB9">
        <v>13.815509557935</v>
      </c>
      <c r="BC9">
        <v>13.815509557935</v>
      </c>
      <c r="BD9">
        <v>13.815509557935</v>
      </c>
      <c r="BE9">
        <v>13.815509557935</v>
      </c>
      <c r="BF9">
        <v>13.815509557935</v>
      </c>
      <c r="BG9">
        <v>13.815509557935</v>
      </c>
      <c r="BH9">
        <v>13.815509557935</v>
      </c>
      <c r="BI9">
        <v>13.815509557935</v>
      </c>
      <c r="BJ9">
        <v>13.815509557935</v>
      </c>
      <c r="BK9">
        <v>13.815509557935</v>
      </c>
      <c r="BL9">
        <v>13.815509557935</v>
      </c>
      <c r="BM9">
        <v>13.815509557935</v>
      </c>
      <c r="BN9">
        <v>13.815509557935</v>
      </c>
      <c r="BO9">
        <v>13.815509557935</v>
      </c>
      <c r="BP9">
        <v>13.815509557935</v>
      </c>
      <c r="BQ9">
        <v>13.815509557935</v>
      </c>
      <c r="BR9">
        <v>13.815509557935</v>
      </c>
      <c r="BS9">
        <v>13.815509557935</v>
      </c>
      <c r="BT9">
        <v>13.815509557935</v>
      </c>
      <c r="BU9">
        <v>13.815509557935</v>
      </c>
      <c r="BV9">
        <v>13.815509557935</v>
      </c>
      <c r="BW9">
        <v>13.815509557935</v>
      </c>
      <c r="BX9">
        <v>13.815509557935</v>
      </c>
      <c r="BY9">
        <v>13.815509557935</v>
      </c>
      <c r="BZ9">
        <v>13.815509557935</v>
      </c>
      <c r="CA9">
        <v>13.815509557935</v>
      </c>
      <c r="CB9">
        <v>13.815509557935</v>
      </c>
      <c r="CC9">
        <v>13.815509557935</v>
      </c>
      <c r="CD9">
        <v>13.815509557935</v>
      </c>
      <c r="CE9">
        <v>13.815509557935</v>
      </c>
      <c r="CF9">
        <v>13.815509557935</v>
      </c>
      <c r="CG9">
        <v>13.815509557935</v>
      </c>
      <c r="CH9">
        <v>13.815509557935</v>
      </c>
      <c r="CI9">
        <v>13.815509557935</v>
      </c>
      <c r="CJ9">
        <v>13.815509557935</v>
      </c>
      <c r="CK9">
        <v>13.815509557935</v>
      </c>
      <c r="CL9">
        <v>13.815509557935</v>
      </c>
      <c r="CM9">
        <v>13.815509557935</v>
      </c>
      <c r="CN9">
        <v>13.815509557935</v>
      </c>
      <c r="CO9">
        <v>13.815509557935</v>
      </c>
      <c r="CP9">
        <v>13.815509557935</v>
      </c>
      <c r="CQ9">
        <v>13.815509557935</v>
      </c>
      <c r="CR9">
        <v>13.815509557935</v>
      </c>
      <c r="CS9">
        <v>13.815509557935</v>
      </c>
      <c r="CT9">
        <v>13.815509557935</v>
      </c>
      <c r="CU9">
        <v>13.815509557935</v>
      </c>
      <c r="CV9">
        <v>13.815509557935</v>
      </c>
      <c r="CW9">
        <v>-1.0098970434864001</v>
      </c>
      <c r="CX9">
        <v>-4.4107760479598603</v>
      </c>
      <c r="CY9">
        <v>-4.7014899569937603</v>
      </c>
      <c r="CZ9">
        <v>-5.2933048247244896</v>
      </c>
      <c r="DA9">
        <v>-4.1190371748124699</v>
      </c>
      <c r="DB9">
        <v>-3.8918202981106198</v>
      </c>
      <c r="DC9">
        <v>-3.6801012003376301</v>
      </c>
      <c r="DD9">
        <v>-3.6276674398472202</v>
      </c>
      <c r="DE9">
        <v>-3.41499845039792</v>
      </c>
      <c r="DF9">
        <v>-3.6863711985950198</v>
      </c>
      <c r="DG9">
        <v>-3.4819567153468798</v>
      </c>
      <c r="DH9">
        <v>-3.69690501421909</v>
      </c>
      <c r="DI9">
        <v>-3.5998838816116998</v>
      </c>
      <c r="DJ9">
        <v>-3.7760396295563301</v>
      </c>
      <c r="DK9">
        <v>-3.6352282725301199</v>
      </c>
      <c r="DL9">
        <v>-3.1123670236830798</v>
      </c>
      <c r="DM9">
        <v>-3.08094819001027</v>
      </c>
      <c r="DN9">
        <v>-3.1523190081791301</v>
      </c>
      <c r="DO9">
        <v>-3.0320222749591901</v>
      </c>
      <c r="DP9">
        <v>-3.2124469350360298</v>
      </c>
      <c r="DQ9">
        <v>-3.3020771358644101</v>
      </c>
      <c r="DR9">
        <v>-3.1651103413352599</v>
      </c>
      <c r="DS9">
        <v>13.815509557935</v>
      </c>
      <c r="DT9">
        <v>13.815509557935</v>
      </c>
      <c r="DU9">
        <v>13.815509557935</v>
      </c>
      <c r="DV9">
        <v>13.815509557935</v>
      </c>
      <c r="DW9">
        <v>13.815509557935</v>
      </c>
      <c r="DX9">
        <v>13.815509557935</v>
      </c>
      <c r="DY9">
        <v>13.815509557935</v>
      </c>
      <c r="DZ9">
        <v>13.815509557935</v>
      </c>
      <c r="EA9">
        <v>13.815509557935</v>
      </c>
      <c r="EB9">
        <v>13.815509557935</v>
      </c>
      <c r="EC9">
        <v>13.815509557935</v>
      </c>
      <c r="ED9">
        <v>13.815509557935</v>
      </c>
      <c r="EE9">
        <v>13.815509557935</v>
      </c>
      <c r="EF9">
        <v>13.815509557935</v>
      </c>
      <c r="EG9">
        <v>-13.815509557963701</v>
      </c>
      <c r="EH9">
        <v>-13.815509557963701</v>
      </c>
      <c r="EI9">
        <v>13.815509557935</v>
      </c>
      <c r="EJ9">
        <v>13.815509557935</v>
      </c>
      <c r="EK9">
        <v>13.815509557935</v>
      </c>
      <c r="EL9">
        <v>13.815509557935</v>
      </c>
      <c r="EM9">
        <v>13.815509557935</v>
      </c>
      <c r="EN9">
        <v>13.815509557935</v>
      </c>
      <c r="EO9">
        <v>13.815509557935</v>
      </c>
      <c r="EP9">
        <v>13.815509557935</v>
      </c>
      <c r="EQ9">
        <v>13.815509557935</v>
      </c>
      <c r="ER9">
        <v>13.815509557935</v>
      </c>
      <c r="ES9">
        <v>13.815509557935</v>
      </c>
      <c r="ET9">
        <v>1.7726882819502101</v>
      </c>
      <c r="EU9">
        <v>1.88630218899479</v>
      </c>
      <c r="EV9">
        <v>3.2626493914143899</v>
      </c>
      <c r="EW9">
        <v>13.815509557935</v>
      </c>
      <c r="EX9">
        <v>13.815509557935</v>
      </c>
      <c r="EY9">
        <v>13.815509557935</v>
      </c>
      <c r="EZ9">
        <v>-0.296554416433775</v>
      </c>
      <c r="FA9">
        <v>-0.74413772809976597</v>
      </c>
      <c r="FB9">
        <v>13.815509557935</v>
      </c>
      <c r="FC9">
        <v>13.815509557935</v>
      </c>
      <c r="FD9">
        <v>-3.18852074608666</v>
      </c>
      <c r="FE9">
        <v>-3.3714417729068802</v>
      </c>
      <c r="FF9">
        <v>13.815509557935</v>
      </c>
      <c r="FG9">
        <v>-4.2618689292016301</v>
      </c>
      <c r="FH9">
        <v>-3.19908952396935</v>
      </c>
      <c r="FI9">
        <v>-2.06145524437092</v>
      </c>
      <c r="FJ9">
        <v>-1.7035667571925901</v>
      </c>
      <c r="FK9">
        <v>-4.3297206819719403</v>
      </c>
      <c r="FL9">
        <v>-4.3297206819719403</v>
      </c>
      <c r="FM9" s="4"/>
    </row>
    <row r="10" spans="1:169">
      <c r="A10">
        <v>13.815509557935</v>
      </c>
      <c r="B10">
        <v>13.815509557935</v>
      </c>
      <c r="C10">
        <v>13.815509557935</v>
      </c>
      <c r="D10">
        <v>13.815509557935</v>
      </c>
      <c r="E10">
        <v>-2.2310115749135999</v>
      </c>
      <c r="F10">
        <v>13.815509557935</v>
      </c>
      <c r="G10">
        <v>-2.3634832752006401</v>
      </c>
      <c r="H10">
        <v>13.815509557935</v>
      </c>
      <c r="I10">
        <v>-1.4762136922893301</v>
      </c>
      <c r="J10">
        <v>13.815509557935</v>
      </c>
      <c r="K10">
        <v>-1.5998684614179399</v>
      </c>
      <c r="L10">
        <v>-4.0048924233170196</v>
      </c>
      <c r="M10">
        <v>-3.9072400115237298</v>
      </c>
      <c r="N10">
        <v>-3.74899243611363</v>
      </c>
      <c r="O10">
        <v>-3.85178292505078</v>
      </c>
      <c r="P10">
        <v>-4.0220996553487698</v>
      </c>
      <c r="Q10">
        <v>-4.0877572569225702</v>
      </c>
      <c r="R10">
        <v>-4.1845914400698696</v>
      </c>
      <c r="S10">
        <v>13.815509557935</v>
      </c>
      <c r="T10">
        <v>-3.5110306383048502</v>
      </c>
      <c r="U10">
        <v>13.815509557935</v>
      </c>
      <c r="V10">
        <v>13.815509557935</v>
      </c>
      <c r="W10">
        <v>13.815509557935</v>
      </c>
      <c r="X10">
        <v>13.815509557935</v>
      </c>
      <c r="Y10">
        <v>-0.14424960884454599</v>
      </c>
      <c r="Z10">
        <v>-3.6233147656210498</v>
      </c>
      <c r="AA10">
        <v>-0.57536414490356103</v>
      </c>
      <c r="AB10">
        <v>-1.4178427188548099</v>
      </c>
      <c r="AC10">
        <v>-13.815509557963701</v>
      </c>
      <c r="AD10">
        <v>-13.815509557963701</v>
      </c>
      <c r="AE10">
        <v>-13.815509557963701</v>
      </c>
      <c r="AF10">
        <v>-13.815509557963701</v>
      </c>
      <c r="AG10">
        <v>-13.815509557963701</v>
      </c>
      <c r="AH10">
        <v>-13.815509557963701</v>
      </c>
      <c r="AI10">
        <v>-4.3297206819719403</v>
      </c>
      <c r="AJ10">
        <v>13.815509557935</v>
      </c>
      <c r="AK10">
        <v>13.815509557935</v>
      </c>
      <c r="AL10">
        <v>3.4969197626264799</v>
      </c>
      <c r="AM10">
        <v>1.3887962388322099</v>
      </c>
      <c r="AN10">
        <v>2.0664572535988399</v>
      </c>
      <c r="AO10">
        <v>13.815509557935</v>
      </c>
      <c r="AP10">
        <v>13.815509557935</v>
      </c>
      <c r="AQ10">
        <v>2.7166155639611298</v>
      </c>
      <c r="AR10">
        <v>3.7714829826491401</v>
      </c>
      <c r="AS10">
        <v>13.815509557935</v>
      </c>
      <c r="AT10">
        <v>4.2190004771662402</v>
      </c>
      <c r="AU10">
        <v>3.2875723561544299</v>
      </c>
      <c r="AV10">
        <v>4.37758128486003</v>
      </c>
      <c r="AW10">
        <v>2.9155541542349201</v>
      </c>
      <c r="AX10">
        <v>13.815509557935</v>
      </c>
      <c r="AY10">
        <v>1.96246986509433</v>
      </c>
      <c r="AZ10">
        <v>13.815509557935</v>
      </c>
      <c r="BA10">
        <v>13.815509557935</v>
      </c>
      <c r="BB10">
        <v>3.5998838816116998</v>
      </c>
      <c r="BC10">
        <v>13.815509557935</v>
      </c>
      <c r="BD10">
        <v>3.9992195504582999</v>
      </c>
      <c r="BE10">
        <v>13.815509557935</v>
      </c>
      <c r="BF10">
        <v>13.815509557935</v>
      </c>
      <c r="BG10">
        <v>13.815509557935</v>
      </c>
      <c r="BH10">
        <v>13.815509557935</v>
      </c>
      <c r="BI10">
        <v>13.815509557935</v>
      </c>
      <c r="BJ10">
        <v>13.815509557935</v>
      </c>
      <c r="BK10">
        <v>13.815509557935</v>
      </c>
      <c r="BL10">
        <v>13.815509557935</v>
      </c>
      <c r="BM10">
        <v>13.815509557935</v>
      </c>
      <c r="BN10">
        <v>13.815509557935</v>
      </c>
      <c r="BO10">
        <v>13.815509557935</v>
      </c>
      <c r="BP10">
        <v>13.815509557935</v>
      </c>
      <c r="BQ10">
        <v>13.815509557935</v>
      </c>
      <c r="BR10">
        <v>13.815509557935</v>
      </c>
      <c r="BS10">
        <v>13.815509557935</v>
      </c>
      <c r="BT10">
        <v>13.815509557935</v>
      </c>
      <c r="BU10">
        <v>13.815509557935</v>
      </c>
      <c r="BV10">
        <v>13.815509557935</v>
      </c>
      <c r="BW10">
        <v>13.815509557935</v>
      </c>
      <c r="BX10">
        <v>13.815509557935</v>
      </c>
      <c r="BY10">
        <v>13.815509557935</v>
      </c>
      <c r="BZ10">
        <v>13.815509557935</v>
      </c>
      <c r="CA10">
        <v>13.815509557935</v>
      </c>
      <c r="CB10">
        <v>13.815509557935</v>
      </c>
      <c r="CC10">
        <v>13.815509557935</v>
      </c>
      <c r="CD10">
        <v>13.815509557935</v>
      </c>
      <c r="CE10">
        <v>13.815509557935</v>
      </c>
      <c r="CF10">
        <v>13.815509557935</v>
      </c>
      <c r="CG10">
        <v>13.815509557935</v>
      </c>
      <c r="CH10">
        <v>13.815509557935</v>
      </c>
      <c r="CI10">
        <v>13.815509557935</v>
      </c>
      <c r="CJ10">
        <v>13.815509557935</v>
      </c>
      <c r="CK10">
        <v>13.815509557935</v>
      </c>
      <c r="CL10">
        <v>13.815509557935</v>
      </c>
      <c r="CM10">
        <v>13.815509557935</v>
      </c>
      <c r="CN10">
        <v>13.815509557935</v>
      </c>
      <c r="CO10">
        <v>13.815509557935</v>
      </c>
      <c r="CP10">
        <v>13.815509557935</v>
      </c>
      <c r="CQ10">
        <v>13.815509557935</v>
      </c>
      <c r="CR10">
        <v>13.815509557935</v>
      </c>
      <c r="CS10">
        <v>13.815509557935</v>
      </c>
      <c r="CT10">
        <v>13.815509557935</v>
      </c>
      <c r="CU10">
        <v>13.815509557935</v>
      </c>
      <c r="CV10">
        <v>13.815509557935</v>
      </c>
      <c r="CW10">
        <v>-1.1363018100969</v>
      </c>
      <c r="CX10">
        <v>-4.3297206819719403</v>
      </c>
      <c r="CY10">
        <v>-4.7014899569937603</v>
      </c>
      <c r="CZ10">
        <v>-5.5174528964647003</v>
      </c>
      <c r="DA10">
        <v>-4.1845914400698696</v>
      </c>
      <c r="DB10">
        <v>-3.8918202981106198</v>
      </c>
      <c r="DC10">
        <v>-4.0514289220639697</v>
      </c>
      <c r="DD10">
        <v>-4.0026195496536303</v>
      </c>
      <c r="DE10">
        <v>-3.7472138737188199</v>
      </c>
      <c r="DF10">
        <v>-4.0573957760909503</v>
      </c>
      <c r="DG10">
        <v>-3.8498208443653201</v>
      </c>
      <c r="DH10">
        <v>-4.0454962568276098</v>
      </c>
      <c r="DI10">
        <v>-3.8969348755446802</v>
      </c>
      <c r="DJ10">
        <v>-4.1913819459102202</v>
      </c>
      <c r="DK10">
        <v>-3.9603546993519001</v>
      </c>
      <c r="DL10">
        <v>-3.30793420823725</v>
      </c>
      <c r="DM10">
        <v>-3.2619456975203298</v>
      </c>
      <c r="DN10">
        <v>-3.3468033095963499</v>
      </c>
      <c r="DO10">
        <v>-3.2124469350360298</v>
      </c>
      <c r="DP10">
        <v>-3.4030590018088498</v>
      </c>
      <c r="DQ10">
        <v>-3.46583903279517</v>
      </c>
      <c r="DR10">
        <v>-3.3197448937047001</v>
      </c>
      <c r="DS10">
        <v>13.815509557935</v>
      </c>
      <c r="DT10">
        <v>13.815509557935</v>
      </c>
      <c r="DU10">
        <v>13.815509557935</v>
      </c>
      <c r="DV10">
        <v>13.815509557935</v>
      </c>
      <c r="DW10">
        <v>13.815509557935</v>
      </c>
      <c r="DX10">
        <v>13.815509557935</v>
      </c>
      <c r="DY10">
        <v>13.815509557935</v>
      </c>
      <c r="DZ10">
        <v>13.815509557935</v>
      </c>
      <c r="EA10">
        <v>13.815509557935</v>
      </c>
      <c r="EB10">
        <v>13.815509557935</v>
      </c>
      <c r="EC10">
        <v>13.815509557935</v>
      </c>
      <c r="ED10">
        <v>13.815509557935</v>
      </c>
      <c r="EE10">
        <v>13.815509557935</v>
      </c>
      <c r="EF10">
        <v>13.815509557935</v>
      </c>
      <c r="EG10">
        <v>-13.815509557963701</v>
      </c>
      <c r="EH10">
        <v>-13.815509557963701</v>
      </c>
      <c r="EI10">
        <v>-13.815509557963701</v>
      </c>
      <c r="EJ10">
        <v>13.815509557935</v>
      </c>
      <c r="EK10">
        <v>13.815509557935</v>
      </c>
      <c r="EL10">
        <v>13.815509557935</v>
      </c>
      <c r="EM10">
        <v>13.815509557935</v>
      </c>
      <c r="EN10">
        <v>13.815509557935</v>
      </c>
      <c r="EO10">
        <v>13.815509557935</v>
      </c>
      <c r="EP10">
        <v>13.815509557935</v>
      </c>
      <c r="EQ10">
        <v>13.815509557935</v>
      </c>
      <c r="ER10">
        <v>13.815509557935</v>
      </c>
      <c r="ES10">
        <v>13.815509557935</v>
      </c>
      <c r="ET10">
        <v>1.7661909068834201</v>
      </c>
      <c r="EU10">
        <v>1.6025963807539001</v>
      </c>
      <c r="EV10">
        <v>2.5520085248778099</v>
      </c>
      <c r="EW10">
        <v>13.815509557935</v>
      </c>
      <c r="EX10">
        <v>13.815509557935</v>
      </c>
      <c r="EY10">
        <v>13.815509557935</v>
      </c>
      <c r="EZ10">
        <v>-0.24968919620067601</v>
      </c>
      <c r="FA10">
        <v>-0.78380686513505005</v>
      </c>
      <c r="FB10">
        <v>13.815509557935</v>
      </c>
      <c r="FC10">
        <v>13.815509557935</v>
      </c>
      <c r="FD10">
        <v>-3.0094673019441398</v>
      </c>
      <c r="FE10">
        <v>-3.0690999460134698</v>
      </c>
      <c r="FF10">
        <v>13.815509557935</v>
      </c>
      <c r="FG10">
        <v>-4.3219564869708504</v>
      </c>
      <c r="FH10">
        <v>-3.3020771358644101</v>
      </c>
      <c r="FI10">
        <v>-1.9773651012231901</v>
      </c>
      <c r="FJ10">
        <v>-1.6084782194621701</v>
      </c>
      <c r="FK10">
        <v>-4.3533719511528499</v>
      </c>
      <c r="FL10">
        <v>-4.3533719511528499</v>
      </c>
      <c r="FM10" s="4"/>
    </row>
    <row r="11" spans="1:169">
      <c r="A11">
        <v>13.815509557935</v>
      </c>
      <c r="B11">
        <v>13.815509557935</v>
      </c>
      <c r="C11">
        <v>13.815509557935</v>
      </c>
      <c r="D11">
        <v>13.815509557935</v>
      </c>
      <c r="E11">
        <v>-2.4288369676832402</v>
      </c>
      <c r="F11">
        <v>13.815509557935</v>
      </c>
      <c r="G11">
        <v>-2.54149412441746</v>
      </c>
      <c r="H11">
        <v>13.815509557935</v>
      </c>
      <c r="I11">
        <v>-1.7035667571925901</v>
      </c>
      <c r="J11">
        <v>13.815509557935</v>
      </c>
      <c r="K11">
        <v>-1.8236205712970299</v>
      </c>
      <c r="L11">
        <v>-4.2260223861973003</v>
      </c>
      <c r="M11">
        <v>-4.1644841978553604</v>
      </c>
      <c r="N11">
        <v>-4.0278994628139397</v>
      </c>
      <c r="O11">
        <v>-3.9495124691037402</v>
      </c>
      <c r="P11">
        <v>-4.1913819459102202</v>
      </c>
      <c r="Q11">
        <v>-4.2990099818427696</v>
      </c>
      <c r="R11">
        <v>-4.3694478524670197</v>
      </c>
      <c r="S11">
        <v>13.815509557935</v>
      </c>
      <c r="T11">
        <v>-3.4094961844768501</v>
      </c>
      <c r="U11">
        <v>13.815509557935</v>
      </c>
      <c r="V11">
        <v>13.815509557935</v>
      </c>
      <c r="W11">
        <v>13.815509557935</v>
      </c>
      <c r="X11">
        <v>13.815509557935</v>
      </c>
      <c r="Y11">
        <v>-0.79078565012386104</v>
      </c>
      <c r="Z11">
        <v>-3.3468033095963499</v>
      </c>
      <c r="AA11">
        <v>0.74001894968961801</v>
      </c>
      <c r="AB11">
        <v>-1.5299568447640901</v>
      </c>
      <c r="AC11">
        <v>-13.815509557963701</v>
      </c>
      <c r="AD11">
        <v>-2.06045716359723</v>
      </c>
      <c r="AE11">
        <v>-13.815509557963701</v>
      </c>
      <c r="AF11">
        <v>-13.815509557963701</v>
      </c>
      <c r="AG11">
        <v>-13.815509557963701</v>
      </c>
      <c r="AH11">
        <v>-13.815509557963701</v>
      </c>
      <c r="AI11">
        <v>-3.9441334803989201</v>
      </c>
      <c r="AJ11">
        <v>13.815509557935</v>
      </c>
      <c r="AK11">
        <v>13.815509557935</v>
      </c>
      <c r="AL11">
        <v>3.0094673019441398</v>
      </c>
      <c r="AM11">
        <v>1.7120346385024801</v>
      </c>
      <c r="AN11">
        <v>2.4810130692688599</v>
      </c>
      <c r="AO11">
        <v>3.4192252757342398</v>
      </c>
      <c r="AP11">
        <v>3.1911533103015302</v>
      </c>
      <c r="AQ11">
        <v>2.8950258809576299</v>
      </c>
      <c r="AR11">
        <v>2.9786449647062101</v>
      </c>
      <c r="AS11">
        <v>1.7615205813013399</v>
      </c>
      <c r="AT11">
        <v>3.02974589414855</v>
      </c>
      <c r="AU11">
        <v>3.4692479402904199</v>
      </c>
      <c r="AV11">
        <v>2.8419293856297099</v>
      </c>
      <c r="AW11">
        <v>3.1229612414385999</v>
      </c>
      <c r="AX11">
        <v>13.815509557935</v>
      </c>
      <c r="AY11">
        <v>3.69690501421909</v>
      </c>
      <c r="AZ11">
        <v>13.815509557935</v>
      </c>
      <c r="BA11">
        <v>3.15741752230318</v>
      </c>
      <c r="BB11">
        <v>3.46583903279517</v>
      </c>
      <c r="BC11">
        <v>2.11133490545578</v>
      </c>
      <c r="BD11">
        <v>3.64324606678323</v>
      </c>
      <c r="BE11">
        <v>13.815509557935</v>
      </c>
      <c r="BF11">
        <v>13.815509557935</v>
      </c>
      <c r="BG11">
        <v>13.815509557935</v>
      </c>
      <c r="BH11">
        <v>13.815509557935</v>
      </c>
      <c r="BI11">
        <v>13.815509557935</v>
      </c>
      <c r="BJ11">
        <v>13.815509557935</v>
      </c>
      <c r="BK11">
        <v>13.815509557935</v>
      </c>
      <c r="BL11">
        <v>13.815509557935</v>
      </c>
      <c r="BM11">
        <v>13.815509557935</v>
      </c>
      <c r="BN11">
        <v>13.815509557935</v>
      </c>
      <c r="BO11">
        <v>13.815509557935</v>
      </c>
      <c r="BP11">
        <v>13.815509557935</v>
      </c>
      <c r="BQ11">
        <v>13.815509557935</v>
      </c>
      <c r="BR11">
        <v>13.815509557935</v>
      </c>
      <c r="BS11">
        <v>13.815509557935</v>
      </c>
      <c r="BT11">
        <v>13.815509557935</v>
      </c>
      <c r="BU11">
        <v>13.815509557935</v>
      </c>
      <c r="BV11">
        <v>13.815509557935</v>
      </c>
      <c r="BW11">
        <v>13.815509557935</v>
      </c>
      <c r="BX11">
        <v>13.815509557935</v>
      </c>
      <c r="BY11">
        <v>13.815509557935</v>
      </c>
      <c r="BZ11">
        <v>13.815509557935</v>
      </c>
      <c r="CA11">
        <v>13.815509557935</v>
      </c>
      <c r="CB11">
        <v>13.815509557935</v>
      </c>
      <c r="CC11">
        <v>13.815509557935</v>
      </c>
      <c r="CD11">
        <v>13.815509557935</v>
      </c>
      <c r="CE11">
        <v>13.815509557935</v>
      </c>
      <c r="CF11">
        <v>13.815509557935</v>
      </c>
      <c r="CG11">
        <v>13.815509557935</v>
      </c>
      <c r="CH11">
        <v>13.815509557935</v>
      </c>
      <c r="CI11">
        <v>13.815509557935</v>
      </c>
      <c r="CJ11">
        <v>13.815509557935</v>
      </c>
      <c r="CK11">
        <v>13.815509557935</v>
      </c>
      <c r="CL11">
        <v>13.815509557935</v>
      </c>
      <c r="CM11">
        <v>13.815509557935</v>
      </c>
      <c r="CN11">
        <v>13.815509557935</v>
      </c>
      <c r="CO11">
        <v>13.815509557935</v>
      </c>
      <c r="CP11">
        <v>13.815509557935</v>
      </c>
      <c r="CQ11">
        <v>13.815509557935</v>
      </c>
      <c r="CR11">
        <v>13.815509557935</v>
      </c>
      <c r="CS11">
        <v>13.815509557935</v>
      </c>
      <c r="CT11">
        <v>13.815509557935</v>
      </c>
      <c r="CU11">
        <v>13.815509557935</v>
      </c>
      <c r="CV11">
        <v>13.815509557935</v>
      </c>
      <c r="CW11">
        <v>-1.33096371580284</v>
      </c>
      <c r="CX11">
        <v>-4.3297206819719403</v>
      </c>
      <c r="CY11">
        <v>-4.82028156560503</v>
      </c>
      <c r="CZ11">
        <v>-5.8061384812937202</v>
      </c>
      <c r="DA11">
        <v>-4.1190371748124699</v>
      </c>
      <c r="DB11">
        <v>-4.5951198501345898</v>
      </c>
      <c r="DC11">
        <v>-4.2190004771662402</v>
      </c>
      <c r="DD11">
        <v>-4.2246141685087704</v>
      </c>
      <c r="DE11">
        <v>-4.0284812327781498</v>
      </c>
      <c r="DF11">
        <v>-4.2295513798063498</v>
      </c>
      <c r="DG11">
        <v>-3.9516718836965898</v>
      </c>
      <c r="DH11">
        <v>-4.2050986695437302</v>
      </c>
      <c r="DI11">
        <v>-4.0755055423634001</v>
      </c>
      <c r="DJ11">
        <v>-4.4192455070834296</v>
      </c>
      <c r="DK11">
        <v>-4.1318191883989499</v>
      </c>
      <c r="DL11">
        <v>-3.3559765076469401</v>
      </c>
      <c r="DM11">
        <v>-3.3227179469704402</v>
      </c>
      <c r="DN11">
        <v>-3.4290438370549201</v>
      </c>
      <c r="DO11">
        <v>-3.2619456975203298</v>
      </c>
      <c r="DP11">
        <v>-3.4290438370549201</v>
      </c>
      <c r="DQ11">
        <v>-3.5074853021986501</v>
      </c>
      <c r="DR11">
        <v>-3.4556773144529398</v>
      </c>
      <c r="DS11">
        <v>13.815509557935</v>
      </c>
      <c r="DT11">
        <v>13.815509557935</v>
      </c>
      <c r="DU11">
        <v>13.815509557935</v>
      </c>
      <c r="DV11">
        <v>13.815509557935</v>
      </c>
      <c r="DW11">
        <v>13.815509557935</v>
      </c>
      <c r="DX11">
        <v>13.815509557935</v>
      </c>
      <c r="DY11">
        <v>13.815509557935</v>
      </c>
      <c r="DZ11">
        <v>13.815509557935</v>
      </c>
      <c r="EA11">
        <v>13.815509557935</v>
      </c>
      <c r="EB11">
        <v>13.815509557935</v>
      </c>
      <c r="EC11">
        <v>13.815509557935</v>
      </c>
      <c r="ED11">
        <v>13.815509557935</v>
      </c>
      <c r="EE11">
        <v>13.815509557935</v>
      </c>
      <c r="EF11">
        <v>13.815509557935</v>
      </c>
      <c r="EG11">
        <v>-13.815509557963701</v>
      </c>
      <c r="EH11">
        <v>-13.815509557963701</v>
      </c>
      <c r="EI11">
        <v>13.815509557935</v>
      </c>
      <c r="EJ11">
        <v>13.815509557935</v>
      </c>
      <c r="EK11">
        <v>13.815509557935</v>
      </c>
      <c r="EL11">
        <v>13.815509557935</v>
      </c>
      <c r="EM11">
        <v>13.815509557935</v>
      </c>
      <c r="EN11">
        <v>13.815509557935</v>
      </c>
      <c r="EO11">
        <v>13.815509557935</v>
      </c>
      <c r="EP11">
        <v>13.815509557935</v>
      </c>
      <c r="EQ11">
        <v>13.815509557935</v>
      </c>
      <c r="ER11">
        <v>13.815509557935</v>
      </c>
      <c r="ES11">
        <v>13.815509557935</v>
      </c>
      <c r="ET11">
        <v>1.71828912295821</v>
      </c>
      <c r="EU11">
        <v>1.4515579954629201</v>
      </c>
      <c r="EV11">
        <v>1.97284780509812</v>
      </c>
      <c r="EW11">
        <v>13.815509557935</v>
      </c>
      <c r="EX11">
        <v>13.815509557935</v>
      </c>
      <c r="EY11">
        <v>13.815509557935</v>
      </c>
      <c r="EZ11">
        <v>-0.191785696985108</v>
      </c>
      <c r="FA11">
        <v>-0.856839917520406</v>
      </c>
      <c r="FB11">
        <v>13.815509557935</v>
      </c>
      <c r="FC11">
        <v>13.815509557935</v>
      </c>
      <c r="FD11">
        <v>-2.8593502217641702</v>
      </c>
      <c r="FE11">
        <v>-2.9592744743163402</v>
      </c>
      <c r="FF11">
        <v>13.815509557935</v>
      </c>
      <c r="FG11">
        <v>-4.3857797455357099</v>
      </c>
      <c r="FH11">
        <v>-3.3621358598173599</v>
      </c>
      <c r="FI11">
        <v>-1.9468247484102501</v>
      </c>
      <c r="FJ11">
        <v>-1.5617198377311901</v>
      </c>
      <c r="FK11">
        <v>-5.9496404480845797</v>
      </c>
      <c r="FL11">
        <v>-5.9496404480845797</v>
      </c>
      <c r="FM11" s="4"/>
    </row>
    <row r="12" spans="1:169">
      <c r="A12">
        <v>13.815509557935</v>
      </c>
      <c r="B12">
        <v>13.815509557935</v>
      </c>
      <c r="C12">
        <v>13.815509557935</v>
      </c>
      <c r="D12">
        <v>13.815509557935</v>
      </c>
      <c r="E12">
        <v>-2.6337125814563702</v>
      </c>
      <c r="F12">
        <v>13.815509557935</v>
      </c>
      <c r="G12">
        <v>-2.8438517422612701</v>
      </c>
      <c r="H12">
        <v>13.815509557935</v>
      </c>
      <c r="I12">
        <v>-2.2894558015522501</v>
      </c>
      <c r="J12">
        <v>13.815509557935</v>
      </c>
      <c r="K12">
        <v>-2.1428633681173301</v>
      </c>
      <c r="L12">
        <v>-3.9992195504582999</v>
      </c>
      <c r="M12">
        <v>-3.8918202981106198</v>
      </c>
      <c r="N12">
        <v>-3.7579308034231902</v>
      </c>
      <c r="O12">
        <v>-3.7357261818817702</v>
      </c>
      <c r="P12">
        <v>-4.2260223861973003</v>
      </c>
      <c r="Q12">
        <v>-4.3613784118673298</v>
      </c>
      <c r="R12">
        <v>-4.1845914400698696</v>
      </c>
      <c r="S12">
        <v>13.815509557935</v>
      </c>
      <c r="T12">
        <v>-3.3468033095963499</v>
      </c>
      <c r="U12">
        <v>13.815509557935</v>
      </c>
      <c r="V12">
        <v>13.815509557935</v>
      </c>
      <c r="W12">
        <v>13.815509557935</v>
      </c>
      <c r="X12">
        <v>13.815509557935</v>
      </c>
      <c r="Y12">
        <v>-0.43052907677138003</v>
      </c>
      <c r="Z12">
        <v>-3.4094961844768501</v>
      </c>
      <c r="AA12">
        <v>3.37769093398681</v>
      </c>
      <c r="AB12">
        <v>-1.7346010553880999</v>
      </c>
      <c r="AC12">
        <v>-2.7339416150349498</v>
      </c>
      <c r="AD12">
        <v>-2.526809141442</v>
      </c>
      <c r="AE12">
        <v>-2.7339416150349498</v>
      </c>
      <c r="AF12">
        <v>-2.6661592593930501</v>
      </c>
      <c r="AG12">
        <v>-1.1417456594856801</v>
      </c>
      <c r="AH12">
        <v>-3.37769093398681</v>
      </c>
      <c r="AI12">
        <v>-13.815509557963701</v>
      </c>
      <c r="AJ12">
        <v>13.815509557935</v>
      </c>
      <c r="AK12">
        <v>13.815509557935</v>
      </c>
      <c r="AL12">
        <v>4.2402115296640597</v>
      </c>
      <c r="AM12">
        <v>2.2140034944653202</v>
      </c>
      <c r="AN12">
        <v>3.4290438370549201</v>
      </c>
      <c r="AO12">
        <v>13.815509557935</v>
      </c>
      <c r="AP12">
        <v>3.6801012003376301</v>
      </c>
      <c r="AQ12">
        <v>3.20441276284064</v>
      </c>
      <c r="AR12">
        <v>4.7014899569937603</v>
      </c>
      <c r="AS12">
        <v>13.815509557935</v>
      </c>
      <c r="AT12">
        <v>5.1099777374285296</v>
      </c>
      <c r="AU12">
        <v>3.7714829826491401</v>
      </c>
      <c r="AV12">
        <v>9.2102403669748494</v>
      </c>
      <c r="AW12">
        <v>3.72479772526636</v>
      </c>
      <c r="AX12">
        <v>13.815509557935</v>
      </c>
      <c r="AY12">
        <v>13.815509557935</v>
      </c>
      <c r="AZ12">
        <v>13.815509557935</v>
      </c>
      <c r="BA12">
        <v>13.815509557935</v>
      </c>
      <c r="BB12">
        <v>3.5398280440277299</v>
      </c>
      <c r="BC12">
        <v>13.815509557935</v>
      </c>
      <c r="BD12">
        <v>4.7473558823270103</v>
      </c>
      <c r="BE12">
        <v>13.815509557935</v>
      </c>
      <c r="BF12">
        <v>13.815509557935</v>
      </c>
      <c r="BG12">
        <v>13.815509557935</v>
      </c>
      <c r="BH12">
        <v>13.815509557935</v>
      </c>
      <c r="BI12">
        <v>13.815509557935</v>
      </c>
      <c r="BJ12">
        <v>13.815509557935</v>
      </c>
      <c r="BK12">
        <v>13.815509557935</v>
      </c>
      <c r="BL12">
        <v>13.815509557935</v>
      </c>
      <c r="BM12">
        <v>13.815509557935</v>
      </c>
      <c r="BN12">
        <v>13.815509557935</v>
      </c>
      <c r="BO12">
        <v>13.815509557935</v>
      </c>
      <c r="BP12">
        <v>13.815509557935</v>
      </c>
      <c r="BQ12">
        <v>13.815509557935</v>
      </c>
      <c r="BR12">
        <v>13.815509557935</v>
      </c>
      <c r="BS12">
        <v>13.815509557935</v>
      </c>
      <c r="BT12">
        <v>13.815509557935</v>
      </c>
      <c r="BU12">
        <v>13.815509557935</v>
      </c>
      <c r="BV12">
        <v>13.815509557935</v>
      </c>
      <c r="BW12">
        <v>13.815509557935</v>
      </c>
      <c r="BX12">
        <v>13.815509557935</v>
      </c>
      <c r="BY12">
        <v>13.815509557935</v>
      </c>
      <c r="BZ12">
        <v>13.815509557935</v>
      </c>
      <c r="CA12">
        <v>13.815509557935</v>
      </c>
      <c r="CB12">
        <v>13.815509557935</v>
      </c>
      <c r="CC12">
        <v>13.815509557935</v>
      </c>
      <c r="CD12">
        <v>13.815509557935</v>
      </c>
      <c r="CE12">
        <v>13.815509557935</v>
      </c>
      <c r="CF12">
        <v>13.815509557935</v>
      </c>
      <c r="CG12">
        <v>13.815509557935</v>
      </c>
      <c r="CH12">
        <v>13.815509557935</v>
      </c>
      <c r="CI12">
        <v>13.815509557935</v>
      </c>
      <c r="CJ12">
        <v>13.815509557935</v>
      </c>
      <c r="CK12">
        <v>13.815509557935</v>
      </c>
      <c r="CL12">
        <v>13.815509557935</v>
      </c>
      <c r="CM12">
        <v>13.815509557935</v>
      </c>
      <c r="CN12">
        <v>13.815509557935</v>
      </c>
      <c r="CO12">
        <v>13.815509557935</v>
      </c>
      <c r="CP12">
        <v>13.815509557935</v>
      </c>
      <c r="CQ12">
        <v>13.815509557935</v>
      </c>
      <c r="CR12">
        <v>13.815509557935</v>
      </c>
      <c r="CS12">
        <v>13.815509557935</v>
      </c>
      <c r="CT12">
        <v>13.815509557935</v>
      </c>
      <c r="CU12">
        <v>13.815509557935</v>
      </c>
      <c r="CV12">
        <v>13.815509557935</v>
      </c>
      <c r="CW12">
        <v>-1.4435254890118601</v>
      </c>
      <c r="CX12">
        <v>-4.4107760479598603</v>
      </c>
      <c r="CY12">
        <v>-5.10997773742851</v>
      </c>
      <c r="CZ12">
        <v>-6.2126060957515099</v>
      </c>
      <c r="DA12">
        <v>-4.1190371748124699</v>
      </c>
      <c r="DB12">
        <v>-3.8918202981106198</v>
      </c>
      <c r="DC12">
        <v>-4.2402115296640597</v>
      </c>
      <c r="DD12">
        <v>-3.9986539658153601</v>
      </c>
      <c r="DE12">
        <v>-3.75748206971523</v>
      </c>
      <c r="DF12">
        <v>-4.1558913312587498</v>
      </c>
      <c r="DG12">
        <v>-3.7379256019018099</v>
      </c>
      <c r="DH12">
        <v>-4.1778453693547704</v>
      </c>
      <c r="DI12">
        <v>-4.1064113821229</v>
      </c>
      <c r="DJ12">
        <v>-4.4107760479598603</v>
      </c>
      <c r="DK12">
        <v>-4.0220996553487698</v>
      </c>
      <c r="DL12">
        <v>-3.3227179469704402</v>
      </c>
      <c r="DM12">
        <v>-3.3197448937047001</v>
      </c>
      <c r="DN12">
        <v>-3.4323368688862299</v>
      </c>
      <c r="DO12">
        <v>-3.2563325946328399</v>
      </c>
      <c r="DP12">
        <v>-3.3286888411627098</v>
      </c>
      <c r="DQ12">
        <v>-3.38713360728529</v>
      </c>
      <c r="DR12">
        <v>-3.4934211392632899</v>
      </c>
      <c r="DS12">
        <v>13.815509557935</v>
      </c>
      <c r="DT12">
        <v>13.815509557935</v>
      </c>
      <c r="DU12">
        <v>13.815509557935</v>
      </c>
      <c r="DV12">
        <v>13.815509557935</v>
      </c>
      <c r="DW12">
        <v>13.815509557935</v>
      </c>
      <c r="DX12">
        <v>13.815509557935</v>
      </c>
      <c r="DY12">
        <v>13.815509557935</v>
      </c>
      <c r="DZ12">
        <v>13.815509557935</v>
      </c>
      <c r="EA12">
        <v>13.815509557935</v>
      </c>
      <c r="EB12">
        <v>13.815509557935</v>
      </c>
      <c r="EC12">
        <v>13.815509557935</v>
      </c>
      <c r="ED12">
        <v>13.815509557935</v>
      </c>
      <c r="EE12">
        <v>13.815509557935</v>
      </c>
      <c r="EF12">
        <v>13.815509557935</v>
      </c>
      <c r="EG12">
        <v>-13.815509557963701</v>
      </c>
      <c r="EH12">
        <v>-13.815509557963701</v>
      </c>
      <c r="EI12">
        <v>13.815509557935</v>
      </c>
      <c r="EJ12">
        <v>13.815509557935</v>
      </c>
      <c r="EK12">
        <v>13.815509557935</v>
      </c>
      <c r="EL12">
        <v>13.815509557935</v>
      </c>
      <c r="EM12">
        <v>13.815509557935</v>
      </c>
      <c r="EN12">
        <v>13.815509557935</v>
      </c>
      <c r="EO12">
        <v>13.815509557935</v>
      </c>
      <c r="EP12">
        <v>13.815509557935</v>
      </c>
      <c r="EQ12">
        <v>13.815509557935</v>
      </c>
      <c r="ER12">
        <v>13.815509557935</v>
      </c>
      <c r="ES12">
        <v>13.815509557935</v>
      </c>
      <c r="ET12">
        <v>2.0676271846055898</v>
      </c>
      <c r="EU12">
        <v>1.9296826123045101</v>
      </c>
      <c r="EV12">
        <v>13.815509557935</v>
      </c>
      <c r="EW12">
        <v>13.815509557935</v>
      </c>
      <c r="EX12">
        <v>13.815509557935</v>
      </c>
      <c r="EY12">
        <v>13.815509557935</v>
      </c>
      <c r="EZ12">
        <v>-0.13179042179467401</v>
      </c>
      <c r="FA12">
        <v>-0.90316755038088603</v>
      </c>
      <c r="FB12">
        <v>13.815509557935</v>
      </c>
      <c r="FC12">
        <v>13.815509557935</v>
      </c>
      <c r="FD12">
        <v>-2.7321971110869501</v>
      </c>
      <c r="FE12">
        <v>-2.7374386601017102</v>
      </c>
      <c r="FF12">
        <v>13.815509557935</v>
      </c>
      <c r="FG12">
        <v>-4.4626764454724004</v>
      </c>
      <c r="FH12">
        <v>-3.38082924495159</v>
      </c>
      <c r="FI12">
        <v>-1.97830164484654</v>
      </c>
      <c r="FJ12">
        <v>-1.5736266397007801</v>
      </c>
      <c r="FK12">
        <v>-5.9117998543975299</v>
      </c>
      <c r="FL12">
        <v>-5.9117998543975299</v>
      </c>
      <c r="FM12" s="4"/>
    </row>
    <row r="13" spans="1:169">
      <c r="A13">
        <v>13.815509557935</v>
      </c>
      <c r="B13">
        <v>13.815509557935</v>
      </c>
      <c r="C13">
        <v>13.815509557935</v>
      </c>
      <c r="D13">
        <v>13.815509557935</v>
      </c>
      <c r="E13">
        <v>-2.5866893440979402</v>
      </c>
      <c r="F13">
        <v>13.815509557935</v>
      </c>
      <c r="G13">
        <v>-2.6995485558468801</v>
      </c>
      <c r="H13">
        <v>13.815509557935</v>
      </c>
      <c r="I13">
        <v>-2.9656937644347598</v>
      </c>
      <c r="J13">
        <v>13.815509557935</v>
      </c>
      <c r="K13">
        <v>-2.3634832752006401</v>
      </c>
      <c r="L13">
        <v>-3.8420092048070802</v>
      </c>
      <c r="M13">
        <v>-3.7445516751311398</v>
      </c>
      <c r="N13">
        <v>-3.6635616461296401</v>
      </c>
      <c r="O13">
        <v>-3.60375309182007</v>
      </c>
      <c r="P13">
        <v>-4.0694336718426101</v>
      </c>
      <c r="Q13">
        <v>-4.17114314701801</v>
      </c>
      <c r="R13">
        <v>-4.0278994628139397</v>
      </c>
      <c r="S13">
        <v>13.815509557935</v>
      </c>
      <c r="T13">
        <v>-3.4094961844768501</v>
      </c>
      <c r="U13">
        <v>13.815509557935</v>
      </c>
      <c r="V13">
        <v>13.815509557935</v>
      </c>
      <c r="W13">
        <v>13.815509557935</v>
      </c>
      <c r="X13">
        <v>13.815509557935</v>
      </c>
      <c r="Y13">
        <v>-0.34333332700115798</v>
      </c>
      <c r="Z13">
        <v>-3.4422774074056099</v>
      </c>
      <c r="AA13">
        <v>13.815509557935</v>
      </c>
      <c r="AB13">
        <v>-1.6508063414827401</v>
      </c>
      <c r="AC13">
        <v>-4.82028156560503</v>
      </c>
      <c r="AD13">
        <v>-13.815509557963701</v>
      </c>
      <c r="AE13">
        <v>-4.82028156560503</v>
      </c>
      <c r="AF13">
        <v>-2.6995485558468801</v>
      </c>
      <c r="AG13">
        <v>-1.63607386968271</v>
      </c>
      <c r="AH13">
        <v>-3.1271781596874901</v>
      </c>
      <c r="AI13">
        <v>-13.815509557963701</v>
      </c>
      <c r="AJ13">
        <v>13.815509557935</v>
      </c>
      <c r="AK13">
        <v>13.815509557935</v>
      </c>
      <c r="AL13">
        <v>13.815509557935</v>
      </c>
      <c r="AM13">
        <v>2.6449652902980598</v>
      </c>
      <c r="AN13">
        <v>13.815509557935</v>
      </c>
      <c r="AO13">
        <v>13.815509557935</v>
      </c>
      <c r="AP13">
        <v>3.90724001152374</v>
      </c>
      <c r="AQ13">
        <v>3.6594670554974802</v>
      </c>
      <c r="AR13">
        <v>13.815509557935</v>
      </c>
      <c r="AS13">
        <v>13.815509557935</v>
      </c>
      <c r="AT13">
        <v>13.815509557935</v>
      </c>
      <c r="AU13">
        <v>4.1845914400698696</v>
      </c>
      <c r="AV13">
        <v>13.815509557935</v>
      </c>
      <c r="AW13">
        <v>4.6859128674411803</v>
      </c>
      <c r="AX13">
        <v>13.815509557935</v>
      </c>
      <c r="AY13">
        <v>13.815509557935</v>
      </c>
      <c r="AZ13">
        <v>13.815509557935</v>
      </c>
      <c r="BA13">
        <v>13.815509557935</v>
      </c>
      <c r="BB13">
        <v>3.09292589013983</v>
      </c>
      <c r="BC13">
        <v>13.815509557935</v>
      </c>
      <c r="BD13">
        <v>13.815509557935</v>
      </c>
      <c r="BE13">
        <v>13.815509557935</v>
      </c>
      <c r="BF13">
        <v>13.815509557935</v>
      </c>
      <c r="BG13">
        <v>13.815509557935</v>
      </c>
      <c r="BH13">
        <v>13.815509557935</v>
      </c>
      <c r="BI13">
        <v>13.815509557935</v>
      </c>
      <c r="BJ13">
        <v>13.815509557935</v>
      </c>
      <c r="BK13">
        <v>13.815509557935</v>
      </c>
      <c r="BL13">
        <v>13.815509557935</v>
      </c>
      <c r="BM13">
        <v>13.815509557935</v>
      </c>
      <c r="BN13">
        <v>13.815509557935</v>
      </c>
      <c r="BO13">
        <v>13.815509557935</v>
      </c>
      <c r="BP13">
        <v>13.815509557935</v>
      </c>
      <c r="BQ13">
        <v>13.815509557935</v>
      </c>
      <c r="BR13">
        <v>13.815509557935</v>
      </c>
      <c r="BS13">
        <v>13.815509557935</v>
      </c>
      <c r="BT13">
        <v>13.815509557935</v>
      </c>
      <c r="BU13">
        <v>13.815509557935</v>
      </c>
      <c r="BV13">
        <v>13.815509557935</v>
      </c>
      <c r="BW13">
        <v>13.815509557935</v>
      </c>
      <c r="BX13">
        <v>13.815509557935</v>
      </c>
      <c r="BY13">
        <v>13.815509557935</v>
      </c>
      <c r="BZ13">
        <v>13.815509557935</v>
      </c>
      <c r="CA13">
        <v>13.815509557935</v>
      </c>
      <c r="CB13">
        <v>13.815509557935</v>
      </c>
      <c r="CC13">
        <v>13.815509557935</v>
      </c>
      <c r="CD13">
        <v>13.815509557935</v>
      </c>
      <c r="CE13">
        <v>13.815509557935</v>
      </c>
      <c r="CF13">
        <v>13.815509557935</v>
      </c>
      <c r="CG13">
        <v>13.815509557935</v>
      </c>
      <c r="CH13">
        <v>13.815509557935</v>
      </c>
      <c r="CI13">
        <v>13.815509557935</v>
      </c>
      <c r="CJ13">
        <v>13.815509557935</v>
      </c>
      <c r="CK13">
        <v>13.815509557935</v>
      </c>
      <c r="CL13">
        <v>13.815509557935</v>
      </c>
      <c r="CM13">
        <v>13.815509557935</v>
      </c>
      <c r="CN13">
        <v>13.815509557935</v>
      </c>
      <c r="CO13">
        <v>13.815509557935</v>
      </c>
      <c r="CP13">
        <v>13.815509557935</v>
      </c>
      <c r="CQ13">
        <v>13.815509557935</v>
      </c>
      <c r="CR13">
        <v>13.815509557935</v>
      </c>
      <c r="CS13">
        <v>13.815509557935</v>
      </c>
      <c r="CT13">
        <v>13.815509557935</v>
      </c>
      <c r="CU13">
        <v>13.815509557935</v>
      </c>
      <c r="CV13">
        <v>13.815509557935</v>
      </c>
      <c r="CW13">
        <v>-1.4306334793650599</v>
      </c>
      <c r="CX13">
        <v>-4.4107760479598603</v>
      </c>
      <c r="CY13">
        <v>-5.10997773742851</v>
      </c>
      <c r="CZ13">
        <v>-5.8061384812937202</v>
      </c>
      <c r="DA13">
        <v>-4.1190371748124699</v>
      </c>
      <c r="DB13">
        <v>-3.8918202981106198</v>
      </c>
      <c r="DC13">
        <v>-4.0573957760909503</v>
      </c>
      <c r="DD13">
        <v>-3.8424957231503898</v>
      </c>
      <c r="DE13">
        <v>-3.6627414529281701</v>
      </c>
      <c r="DF13">
        <v>-3.9636295554670502</v>
      </c>
      <c r="DG13">
        <v>-3.6033655322448901</v>
      </c>
      <c r="DH13">
        <v>-3.9768332287817598</v>
      </c>
      <c r="DI13">
        <v>-3.9768332287817598</v>
      </c>
      <c r="DJ13">
        <v>-4.2473801321968701</v>
      </c>
      <c r="DK13">
        <v>-3.87662551630285</v>
      </c>
      <c r="DL13">
        <v>-3.2704204537888</v>
      </c>
      <c r="DM13">
        <v>-3.2704204537888</v>
      </c>
      <c r="DN13">
        <v>-3.3683308124841602</v>
      </c>
      <c r="DO13">
        <v>-3.2097622572330802</v>
      </c>
      <c r="DP13">
        <v>-3.2647632293796698</v>
      </c>
      <c r="DQ13">
        <v>-3.3498523341370499</v>
      </c>
      <c r="DR13">
        <v>-3.4257609370154598</v>
      </c>
      <c r="DS13">
        <v>13.815509557935</v>
      </c>
      <c r="DT13">
        <v>13.815509557935</v>
      </c>
      <c r="DU13">
        <v>13.815509557935</v>
      </c>
      <c r="DV13">
        <v>13.815509557935</v>
      </c>
      <c r="DW13">
        <v>13.815509557935</v>
      </c>
      <c r="DX13">
        <v>13.815509557935</v>
      </c>
      <c r="DY13">
        <v>13.815509557935</v>
      </c>
      <c r="DZ13">
        <v>13.815509557935</v>
      </c>
      <c r="EA13">
        <v>13.815509557935</v>
      </c>
      <c r="EB13">
        <v>13.815509557935</v>
      </c>
      <c r="EC13">
        <v>13.815509557935</v>
      </c>
      <c r="ED13">
        <v>13.815509557935</v>
      </c>
      <c r="EE13">
        <v>13.815509557935</v>
      </c>
      <c r="EF13">
        <v>13.815509557935</v>
      </c>
      <c r="EG13">
        <v>-13.815509557963701</v>
      </c>
      <c r="EH13">
        <v>13.815509557935</v>
      </c>
      <c r="EI13">
        <v>-13.815509557963701</v>
      </c>
      <c r="EJ13">
        <v>13.815509557935</v>
      </c>
      <c r="EK13">
        <v>13.815509557935</v>
      </c>
      <c r="EL13">
        <v>13.815509557935</v>
      </c>
      <c r="EM13">
        <v>13.815509557935</v>
      </c>
      <c r="EN13">
        <v>13.815509557935</v>
      </c>
      <c r="EO13">
        <v>13.815509557935</v>
      </c>
      <c r="EP13">
        <v>13.815509557935</v>
      </c>
      <c r="EQ13">
        <v>13.815509557935</v>
      </c>
      <c r="ER13">
        <v>13.815509557935</v>
      </c>
      <c r="ES13">
        <v>13.815509557935</v>
      </c>
      <c r="ET13">
        <v>1.8371250168223501</v>
      </c>
      <c r="EU13">
        <v>1.8005369549318699</v>
      </c>
      <c r="EV13">
        <v>3.2538860054851302</v>
      </c>
      <c r="EW13">
        <v>13.815509557935</v>
      </c>
      <c r="EX13">
        <v>6.6833609457662897</v>
      </c>
      <c r="EY13">
        <v>13.815509557935</v>
      </c>
      <c r="EZ13">
        <v>-0.105297182430027</v>
      </c>
      <c r="FA13">
        <v>-0.90414228951066999</v>
      </c>
      <c r="FB13">
        <v>13.815509557935</v>
      </c>
      <c r="FC13">
        <v>13.815509557935</v>
      </c>
      <c r="FD13">
        <v>-2.8172331890294999</v>
      </c>
      <c r="FE13">
        <v>-2.8790294812922301</v>
      </c>
      <c r="FF13">
        <v>13.815509557935</v>
      </c>
      <c r="FG13">
        <v>-4.4107760479598603</v>
      </c>
      <c r="FH13">
        <v>-3.33168677783125</v>
      </c>
      <c r="FI13">
        <v>-1.9652499943853401</v>
      </c>
      <c r="FJ13">
        <v>-1.5694136263574601</v>
      </c>
      <c r="FK13">
        <v>-13.815509557963701</v>
      </c>
      <c r="FL13">
        <v>-13.815509557963701</v>
      </c>
      <c r="FM13" s="4"/>
    </row>
    <row r="14" spans="1:169">
      <c r="A14">
        <v>13.815509557935</v>
      </c>
      <c r="B14">
        <v>13.815509557935</v>
      </c>
      <c r="C14">
        <v>13.815509557935</v>
      </c>
      <c r="D14">
        <v>13.815509557935</v>
      </c>
      <c r="E14">
        <v>-2.45601218378828</v>
      </c>
      <c r="F14">
        <v>13.815509557935</v>
      </c>
      <c r="G14">
        <v>-2.5866893440979402</v>
      </c>
      <c r="H14">
        <v>13.815509557935</v>
      </c>
      <c r="I14">
        <v>-3.1026032757593902</v>
      </c>
      <c r="J14">
        <v>13.815509557935</v>
      </c>
      <c r="K14">
        <v>-2.3762728087851999</v>
      </c>
      <c r="L14">
        <v>-4.1644841978553604</v>
      </c>
      <c r="M14">
        <v>-4.1254084086787497</v>
      </c>
      <c r="N14">
        <v>-4.0573957760909503</v>
      </c>
      <c r="O14">
        <v>-3.8816658647973101</v>
      </c>
      <c r="P14">
        <v>-4.0633972224438502</v>
      </c>
      <c r="Q14">
        <v>-4.1254084086787497</v>
      </c>
      <c r="R14">
        <v>-4.3694478524670197</v>
      </c>
      <c r="S14">
        <v>13.815509557935</v>
      </c>
      <c r="T14">
        <v>-3.74899243611363</v>
      </c>
      <c r="U14">
        <v>13.815509557935</v>
      </c>
      <c r="V14">
        <v>13.815509557935</v>
      </c>
      <c r="W14">
        <v>13.815509557935</v>
      </c>
      <c r="X14">
        <v>13.815509557935</v>
      </c>
      <c r="Y14">
        <v>-9.6073830089622003E-2</v>
      </c>
      <c r="Z14">
        <v>-3.4422774074056099</v>
      </c>
      <c r="AA14">
        <v>13.815509557935</v>
      </c>
      <c r="AB14">
        <v>-1.7424658226279099</v>
      </c>
      <c r="AC14">
        <v>-13.815509557963701</v>
      </c>
      <c r="AD14">
        <v>-3.9992195504582999</v>
      </c>
      <c r="AE14">
        <v>-13.815509557963701</v>
      </c>
      <c r="AF14">
        <v>-4.82028156560503</v>
      </c>
      <c r="AG14">
        <v>-6.2126060957515099</v>
      </c>
      <c r="AH14">
        <v>-13.815509557963701</v>
      </c>
      <c r="AI14">
        <v>-3.1026032757593902</v>
      </c>
      <c r="AJ14">
        <v>13.815509557935</v>
      </c>
      <c r="AK14">
        <v>13.815509557935</v>
      </c>
      <c r="AL14">
        <v>13.815509557935</v>
      </c>
      <c r="AM14">
        <v>2.34580238583181</v>
      </c>
      <c r="AN14">
        <v>13.815509557935</v>
      </c>
      <c r="AO14">
        <v>13.815509557935</v>
      </c>
      <c r="AP14">
        <v>13.815509557935</v>
      </c>
      <c r="AQ14">
        <v>4.3142505550628796</v>
      </c>
      <c r="AR14">
        <v>13.815509557935</v>
      </c>
      <c r="AS14">
        <v>13.815509557935</v>
      </c>
      <c r="AT14">
        <v>13.815509557935</v>
      </c>
      <c r="AU14">
        <v>5.2734016898650102</v>
      </c>
      <c r="AV14">
        <v>13.815509557935</v>
      </c>
      <c r="AW14">
        <v>5.2271753172480997</v>
      </c>
      <c r="AX14">
        <v>13.815509557935</v>
      </c>
      <c r="AY14">
        <v>13.815509557935</v>
      </c>
      <c r="AZ14">
        <v>13.815509557935</v>
      </c>
      <c r="BA14">
        <v>13.815509557935</v>
      </c>
      <c r="BB14">
        <v>5.0294318850902702</v>
      </c>
      <c r="BC14">
        <v>13.815509557935</v>
      </c>
      <c r="BD14">
        <v>13.815509557935</v>
      </c>
      <c r="BE14">
        <v>13.815509557935</v>
      </c>
      <c r="BF14">
        <v>13.815509557935</v>
      </c>
      <c r="BG14">
        <v>13.815509557935</v>
      </c>
      <c r="BH14">
        <v>13.815509557935</v>
      </c>
      <c r="BI14">
        <v>13.815509557935</v>
      </c>
      <c r="BJ14">
        <v>13.815509557935</v>
      </c>
      <c r="BK14">
        <v>13.815509557935</v>
      </c>
      <c r="BL14">
        <v>13.815509557935</v>
      </c>
      <c r="BM14">
        <v>13.815509557935</v>
      </c>
      <c r="BN14">
        <v>13.815509557935</v>
      </c>
      <c r="BO14">
        <v>13.815509557935</v>
      </c>
      <c r="BP14">
        <v>13.815509557935</v>
      </c>
      <c r="BQ14">
        <v>13.815509557935</v>
      </c>
      <c r="BR14">
        <v>13.815509557935</v>
      </c>
      <c r="BS14">
        <v>13.815509557935</v>
      </c>
      <c r="BT14">
        <v>13.815509557935</v>
      </c>
      <c r="BU14">
        <v>13.815509557935</v>
      </c>
      <c r="BV14">
        <v>13.815509557935</v>
      </c>
      <c r="BW14">
        <v>13.815509557935</v>
      </c>
      <c r="BX14">
        <v>13.815509557935</v>
      </c>
      <c r="BY14">
        <v>13.815509557935</v>
      </c>
      <c r="BZ14">
        <v>13.815509557935</v>
      </c>
      <c r="CA14">
        <v>13.815509557935</v>
      </c>
      <c r="CB14">
        <v>13.815509557935</v>
      </c>
      <c r="CC14">
        <v>13.815509557935</v>
      </c>
      <c r="CD14">
        <v>13.815509557935</v>
      </c>
      <c r="CE14">
        <v>13.815509557935</v>
      </c>
      <c r="CF14">
        <v>13.815509557935</v>
      </c>
      <c r="CG14">
        <v>13.815509557935</v>
      </c>
      <c r="CH14">
        <v>13.815509557935</v>
      </c>
      <c r="CI14">
        <v>13.815509557935</v>
      </c>
      <c r="CJ14">
        <v>13.815509557935</v>
      </c>
      <c r="CK14">
        <v>13.815509557935</v>
      </c>
      <c r="CL14">
        <v>13.815509557935</v>
      </c>
      <c r="CM14">
        <v>13.815509557935</v>
      </c>
      <c r="CN14">
        <v>13.815509557935</v>
      </c>
      <c r="CO14">
        <v>13.815509557935</v>
      </c>
      <c r="CP14">
        <v>13.815509557935</v>
      </c>
      <c r="CQ14">
        <v>13.815509557935</v>
      </c>
      <c r="CR14">
        <v>13.815509557935</v>
      </c>
      <c r="CS14">
        <v>13.815509557935</v>
      </c>
      <c r="CT14">
        <v>13.815509557935</v>
      </c>
      <c r="CU14">
        <v>13.815509557935</v>
      </c>
      <c r="CV14">
        <v>13.815509557935</v>
      </c>
      <c r="CW14">
        <v>-1.46962249269322</v>
      </c>
      <c r="CX14">
        <v>-4.4107760479598603</v>
      </c>
      <c r="CY14">
        <v>-5.2933048247244896</v>
      </c>
      <c r="CZ14">
        <v>-5.8061384812937202</v>
      </c>
      <c r="DA14">
        <v>-4.2545990249873702</v>
      </c>
      <c r="DB14">
        <v>-4.5951198501345898</v>
      </c>
      <c r="DC14">
        <v>-4.0816132596153398</v>
      </c>
      <c r="DD14">
        <v>-4.1651481616384904</v>
      </c>
      <c r="DE14">
        <v>-4.0573957760909503</v>
      </c>
      <c r="DF14">
        <v>-4.1512938741539704</v>
      </c>
      <c r="DG14">
        <v>-3.8801511990624902</v>
      </c>
      <c r="DH14">
        <v>-4.0337319135140604</v>
      </c>
      <c r="DI14">
        <v>-3.92816150648743</v>
      </c>
      <c r="DJ14">
        <v>-4.2402115296640597</v>
      </c>
      <c r="DK14">
        <v>-4.0278994628139397</v>
      </c>
      <c r="DL14">
        <v>-3.33168677783125</v>
      </c>
      <c r="DM14">
        <v>-3.3050016874951398</v>
      </c>
      <c r="DN14">
        <v>-3.3652288594283202</v>
      </c>
      <c r="DO14">
        <v>-3.26758813470305</v>
      </c>
      <c r="DP14">
        <v>-3.3966603559375801</v>
      </c>
      <c r="DQ14">
        <v>-3.5694298845756598</v>
      </c>
      <c r="DR14">
        <v>-3.4290438370549201</v>
      </c>
      <c r="DS14">
        <v>13.815509557935</v>
      </c>
      <c r="DT14">
        <v>13.815509557935</v>
      </c>
      <c r="DU14">
        <v>13.815509557935</v>
      </c>
      <c r="DV14">
        <v>13.815509557935</v>
      </c>
      <c r="DW14">
        <v>13.815509557935</v>
      </c>
      <c r="DX14">
        <v>13.815509557935</v>
      </c>
      <c r="DY14">
        <v>13.815509557935</v>
      </c>
      <c r="DZ14">
        <v>13.815509557935</v>
      </c>
      <c r="EA14">
        <v>13.815509557935</v>
      </c>
      <c r="EB14">
        <v>13.815509557935</v>
      </c>
      <c r="EC14">
        <v>13.815509557935</v>
      </c>
      <c r="ED14">
        <v>13.815509557935</v>
      </c>
      <c r="EE14">
        <v>13.815509557935</v>
      </c>
      <c r="EF14">
        <v>13.815509557935</v>
      </c>
      <c r="EG14">
        <v>13.815509557935</v>
      </c>
      <c r="EH14">
        <v>-13.815509557963701</v>
      </c>
      <c r="EI14">
        <v>13.815509557935</v>
      </c>
      <c r="EJ14">
        <v>13.815509557935</v>
      </c>
      <c r="EK14">
        <v>13.815509557935</v>
      </c>
      <c r="EL14">
        <v>13.815509557935</v>
      </c>
      <c r="EM14">
        <v>13.815509557935</v>
      </c>
      <c r="EN14">
        <v>13.815509557935</v>
      </c>
      <c r="EO14">
        <v>13.815509557935</v>
      </c>
      <c r="EP14">
        <v>13.815509557935</v>
      </c>
      <c r="EQ14">
        <v>13.815509557935</v>
      </c>
      <c r="ER14">
        <v>13.815509557935</v>
      </c>
      <c r="ES14">
        <v>13.815509557935</v>
      </c>
      <c r="ET14">
        <v>1.61478744734102</v>
      </c>
      <c r="EU14">
        <v>1.5211943386198801</v>
      </c>
      <c r="EV14">
        <v>1.8432559947127101</v>
      </c>
      <c r="EW14">
        <v>13.815509557935</v>
      </c>
      <c r="EX14">
        <v>4.4949762019466197</v>
      </c>
      <c r="EY14">
        <v>13.815509557935</v>
      </c>
      <c r="EZ14">
        <v>-0.14545591459146401</v>
      </c>
      <c r="FA14">
        <v>-0.87218429020853305</v>
      </c>
      <c r="FB14">
        <v>13.815509557935</v>
      </c>
      <c r="FC14">
        <v>13.815509557935</v>
      </c>
      <c r="FD14">
        <v>-3.1246956477005101</v>
      </c>
      <c r="FE14">
        <v>-3.2563325946328399</v>
      </c>
      <c r="FF14">
        <v>13.815509557935</v>
      </c>
      <c r="FG14">
        <v>-4.3375440400562102</v>
      </c>
      <c r="FH14">
        <v>-3.3138233385545099</v>
      </c>
      <c r="FI14">
        <v>-1.9142869606248001</v>
      </c>
      <c r="FJ14">
        <v>-1.5299568447640901</v>
      </c>
      <c r="FK14">
        <v>-4.29147364001828</v>
      </c>
      <c r="FL14">
        <v>-4.29147364001828</v>
      </c>
      <c r="FM14" s="4"/>
    </row>
    <row r="15" spans="1:169">
      <c r="A15">
        <v>13.815509557935</v>
      </c>
      <c r="B15">
        <v>13.815509557935</v>
      </c>
      <c r="C15">
        <v>13.815509557935</v>
      </c>
      <c r="D15">
        <v>13.815509557935</v>
      </c>
      <c r="E15">
        <v>-2.4022668644598602</v>
      </c>
      <c r="F15">
        <v>13.815509557935</v>
      </c>
      <c r="G15">
        <v>-2.2775429569618799</v>
      </c>
      <c r="H15">
        <v>13.815509557935</v>
      </c>
      <c r="I15">
        <v>-1.3370233121131001</v>
      </c>
      <c r="J15">
        <v>13.815509557935</v>
      </c>
      <c r="K15">
        <v>-1.7346010553880999</v>
      </c>
      <c r="L15">
        <v>-4.6052711909879198</v>
      </c>
      <c r="M15">
        <v>-4.3857797455357099</v>
      </c>
      <c r="N15">
        <v>-4.1845914400698696</v>
      </c>
      <c r="O15">
        <v>-3.8275180877163901</v>
      </c>
      <c r="P15">
        <v>-4.6793092135601997</v>
      </c>
      <c r="Q15">
        <v>-4.9548205149898497</v>
      </c>
      <c r="R15">
        <v>-5.2933048247244896</v>
      </c>
      <c r="S15">
        <v>13.815509557935</v>
      </c>
      <c r="T15">
        <v>-13.815509557963701</v>
      </c>
      <c r="U15">
        <v>13.815509557935</v>
      </c>
      <c r="V15">
        <v>13.815509557935</v>
      </c>
      <c r="W15">
        <v>13.815509557935</v>
      </c>
      <c r="X15">
        <v>13.815509557935</v>
      </c>
      <c r="Y15">
        <v>-6.8026220855856398E-2</v>
      </c>
      <c r="Z15">
        <v>-3.0094673019441398</v>
      </c>
      <c r="AA15">
        <v>13.815509557935</v>
      </c>
      <c r="AB15">
        <v>-1.33096371580284</v>
      </c>
      <c r="AC15">
        <v>-13.815509557963701</v>
      </c>
      <c r="AD15">
        <v>-13.815509557963701</v>
      </c>
      <c r="AE15">
        <v>-13.815509557963701</v>
      </c>
      <c r="AF15">
        <v>-13.815509557963701</v>
      </c>
      <c r="AG15">
        <v>-13.815509557963701</v>
      </c>
      <c r="AH15">
        <v>-13.815509557963701</v>
      </c>
      <c r="AI15">
        <v>-4.4987990588243401</v>
      </c>
      <c r="AJ15">
        <v>13.815509557935</v>
      </c>
      <c r="AK15">
        <v>13.815509557935</v>
      </c>
      <c r="AL15">
        <v>13.815509557935</v>
      </c>
      <c r="AM15">
        <v>13.815509557935</v>
      </c>
      <c r="AN15">
        <v>13.815509557935</v>
      </c>
      <c r="AO15">
        <v>13.815509557935</v>
      </c>
      <c r="AP15">
        <v>13.815509557935</v>
      </c>
      <c r="AQ15">
        <v>13.815509557935</v>
      </c>
      <c r="AR15">
        <v>13.815509557935</v>
      </c>
      <c r="AS15">
        <v>13.815509557935</v>
      </c>
      <c r="AT15">
        <v>13.815509557935</v>
      </c>
      <c r="AU15">
        <v>13.815509557935</v>
      </c>
      <c r="AV15">
        <v>13.815509557935</v>
      </c>
      <c r="AW15">
        <v>13.815509557935</v>
      </c>
      <c r="AX15">
        <v>13.815509557935</v>
      </c>
      <c r="AY15">
        <v>13.815509557935</v>
      </c>
      <c r="AZ15">
        <v>13.815509557935</v>
      </c>
      <c r="BA15">
        <v>13.815509557935</v>
      </c>
      <c r="BB15">
        <v>13.815509557935</v>
      </c>
      <c r="BC15">
        <v>13.815509557935</v>
      </c>
      <c r="BD15">
        <v>13.815509557935</v>
      </c>
      <c r="BE15">
        <v>13.815509557935</v>
      </c>
      <c r="BF15">
        <v>13.815509557935</v>
      </c>
      <c r="BG15">
        <v>13.815509557935</v>
      </c>
      <c r="BH15">
        <v>13.815509557935</v>
      </c>
      <c r="BI15">
        <v>13.815509557935</v>
      </c>
      <c r="BJ15">
        <v>13.815509557935</v>
      </c>
      <c r="BK15">
        <v>13.815509557935</v>
      </c>
      <c r="BL15">
        <v>13.815509557935</v>
      </c>
      <c r="BM15">
        <v>13.815509557935</v>
      </c>
      <c r="BN15">
        <v>13.815509557935</v>
      </c>
      <c r="BO15">
        <v>13.815509557935</v>
      </c>
      <c r="BP15">
        <v>13.815509557935</v>
      </c>
      <c r="BQ15">
        <v>13.815509557935</v>
      </c>
      <c r="BR15">
        <v>13.815509557935</v>
      </c>
      <c r="BS15">
        <v>13.815509557935</v>
      </c>
      <c r="BT15">
        <v>13.815509557935</v>
      </c>
      <c r="BU15">
        <v>13.815509557935</v>
      </c>
      <c r="BV15">
        <v>13.815509557935</v>
      </c>
      <c r="BW15">
        <v>13.815509557935</v>
      </c>
      <c r="BX15">
        <v>13.815509557935</v>
      </c>
      <c r="BY15">
        <v>13.815509557935</v>
      </c>
      <c r="BZ15">
        <v>13.815509557935</v>
      </c>
      <c r="CA15">
        <v>13.815509557935</v>
      </c>
      <c r="CB15">
        <v>13.815509557935</v>
      </c>
      <c r="CC15">
        <v>13.815509557935</v>
      </c>
      <c r="CD15">
        <v>13.815509557935</v>
      </c>
      <c r="CE15">
        <v>13.815509557935</v>
      </c>
      <c r="CF15">
        <v>13.815509557935</v>
      </c>
      <c r="CG15">
        <v>13.815509557935</v>
      </c>
      <c r="CH15">
        <v>13.815509557935</v>
      </c>
      <c r="CI15">
        <v>13.815509557935</v>
      </c>
      <c r="CJ15">
        <v>13.815509557935</v>
      </c>
      <c r="CK15">
        <v>13.815509557935</v>
      </c>
      <c r="CL15">
        <v>13.815509557935</v>
      </c>
      <c r="CM15">
        <v>13.815509557935</v>
      </c>
      <c r="CN15">
        <v>13.815509557935</v>
      </c>
      <c r="CO15">
        <v>13.815509557935</v>
      </c>
      <c r="CP15">
        <v>13.815509557935</v>
      </c>
      <c r="CQ15">
        <v>13.815509557935</v>
      </c>
      <c r="CR15">
        <v>13.815509557935</v>
      </c>
      <c r="CS15">
        <v>13.815509557935</v>
      </c>
      <c r="CT15">
        <v>13.815509557935</v>
      </c>
      <c r="CU15">
        <v>13.815509557935</v>
      </c>
      <c r="CV15">
        <v>13.815509557935</v>
      </c>
      <c r="CW15">
        <v>-1.5645131005259101</v>
      </c>
      <c r="CX15">
        <v>-4.4107760479598603</v>
      </c>
      <c r="CY15">
        <v>-5.5174528964647003</v>
      </c>
      <c r="CZ15">
        <v>-6.2126060957515099</v>
      </c>
      <c r="DA15">
        <v>-4.3297206819719403</v>
      </c>
      <c r="DB15">
        <v>-4.5951198501345898</v>
      </c>
      <c r="DC15">
        <v>-4.7356941873783098</v>
      </c>
      <c r="DD15">
        <v>-4.60731363614447</v>
      </c>
      <c r="DE15">
        <v>-4.1852684812903096</v>
      </c>
      <c r="DF15">
        <v>-4.7855978409808797</v>
      </c>
      <c r="DG15">
        <v>-3.8284779310208101</v>
      </c>
      <c r="DH15">
        <v>-4.5554950149309503</v>
      </c>
      <c r="DI15">
        <v>-4.2260223861973003</v>
      </c>
      <c r="DJ15">
        <v>-4.8853239920190799</v>
      </c>
      <c r="DK15">
        <v>-4.5173504015170796</v>
      </c>
      <c r="DL15">
        <v>-3.5471512942852299</v>
      </c>
      <c r="DM15">
        <v>-3.5325550519608502</v>
      </c>
      <c r="DN15">
        <v>-3.6076365315210399</v>
      </c>
      <c r="DO15">
        <v>-3.4864582562225999</v>
      </c>
      <c r="DP15">
        <v>-3.5656840708200699</v>
      </c>
      <c r="DQ15">
        <v>-3.6635616461296401</v>
      </c>
      <c r="DR15">
        <v>-3.5998838816116998</v>
      </c>
      <c r="DS15">
        <v>13.815509557935</v>
      </c>
      <c r="DT15">
        <v>13.815509557935</v>
      </c>
      <c r="DU15">
        <v>13.815509557935</v>
      </c>
      <c r="DV15">
        <v>13.815509557935</v>
      </c>
      <c r="DW15">
        <v>13.815509557935</v>
      </c>
      <c r="DX15">
        <v>13.815509557935</v>
      </c>
      <c r="DY15">
        <v>13.815509557935</v>
      </c>
      <c r="DZ15">
        <v>13.815509557935</v>
      </c>
      <c r="EA15">
        <v>13.815509557935</v>
      </c>
      <c r="EB15">
        <v>13.815509557935</v>
      </c>
      <c r="EC15">
        <v>13.815509557935</v>
      </c>
      <c r="ED15">
        <v>13.815509557935</v>
      </c>
      <c r="EE15">
        <v>13.815509557935</v>
      </c>
      <c r="EF15">
        <v>13.815509557935</v>
      </c>
      <c r="EG15">
        <v>-13.815509557963701</v>
      </c>
      <c r="EH15">
        <v>13.815509557935</v>
      </c>
      <c r="EI15">
        <v>-13.815509557963701</v>
      </c>
      <c r="EJ15">
        <v>13.815509557935</v>
      </c>
      <c r="EK15">
        <v>13.815509557935</v>
      </c>
      <c r="EL15">
        <v>13.815509557935</v>
      </c>
      <c r="EM15">
        <v>13.815509557935</v>
      </c>
      <c r="EN15">
        <v>13.815509557935</v>
      </c>
      <c r="EO15">
        <v>13.815509557935</v>
      </c>
      <c r="EP15">
        <v>13.815509557935</v>
      </c>
      <c r="EQ15">
        <v>13.815509557935</v>
      </c>
      <c r="ER15">
        <v>13.815509557935</v>
      </c>
      <c r="ES15">
        <v>13.815509557935</v>
      </c>
      <c r="ET15">
        <v>1.1535934700071599</v>
      </c>
      <c r="EU15">
        <v>0.88615101054698098</v>
      </c>
      <c r="EV15">
        <v>1.40133617220772</v>
      </c>
      <c r="EW15">
        <v>2.64353027561432</v>
      </c>
      <c r="EX15">
        <v>4.5240022468728203</v>
      </c>
      <c r="EY15">
        <v>13.815509557935</v>
      </c>
      <c r="EZ15">
        <v>-0.168396817325461</v>
      </c>
      <c r="FA15">
        <v>-0.83021316237255904</v>
      </c>
      <c r="FB15">
        <v>13.815509557935</v>
      </c>
      <c r="FC15">
        <v>13.815509557935</v>
      </c>
      <c r="FD15">
        <v>-3.11728179200585</v>
      </c>
      <c r="FE15">
        <v>-3.2097622572330802</v>
      </c>
      <c r="FF15">
        <v>13.815509557935</v>
      </c>
      <c r="FG15">
        <v>-4.3375440400562102</v>
      </c>
      <c r="FH15">
        <v>-3.4290438370549201</v>
      </c>
      <c r="FI15">
        <v>-1.86949643458423</v>
      </c>
      <c r="FJ15">
        <v>-1.47687431385253</v>
      </c>
      <c r="FK15">
        <v>-5.9496404480845797</v>
      </c>
      <c r="FL15">
        <v>-5.9496404480845797</v>
      </c>
      <c r="FM15" s="4"/>
    </row>
    <row r="16" spans="1:169">
      <c r="A16">
        <v>13.815509557935</v>
      </c>
      <c r="B16">
        <v>13.815509557935</v>
      </c>
      <c r="C16">
        <v>13.815509557935</v>
      </c>
      <c r="D16">
        <v>13.815509557935</v>
      </c>
      <c r="E16">
        <v>-2.2196470413920499</v>
      </c>
      <c r="F16">
        <v>13.815509557935</v>
      </c>
      <c r="G16">
        <v>-2.0211512658061999</v>
      </c>
      <c r="H16">
        <v>13.815509557935</v>
      </c>
      <c r="I16">
        <v>-1.32492541474359</v>
      </c>
      <c r="J16">
        <v>13.815509557935</v>
      </c>
      <c r="K16">
        <v>-1.63607386968271</v>
      </c>
      <c r="L16">
        <v>-4.2618689292016301</v>
      </c>
      <c r="M16">
        <v>-4.0454962568276098</v>
      </c>
      <c r="N16">
        <v>-3.85670433045542</v>
      </c>
      <c r="O16">
        <v>-3.85178292505078</v>
      </c>
      <c r="P16">
        <v>-4.7591527844635797</v>
      </c>
      <c r="Q16">
        <v>-5.0933478267946901</v>
      </c>
      <c r="R16">
        <v>-4.5951198501345898</v>
      </c>
      <c r="S16">
        <v>13.815509557935</v>
      </c>
      <c r="T16">
        <v>-3.0320222749591901</v>
      </c>
      <c r="U16">
        <v>13.815509557935</v>
      </c>
      <c r="V16">
        <v>13.815509557935</v>
      </c>
      <c r="W16">
        <v>13.815509557935</v>
      </c>
      <c r="X16">
        <v>13.815509557935</v>
      </c>
      <c r="Y16">
        <v>0.87603547015455996</v>
      </c>
      <c r="Z16">
        <v>-2.9031107836735899</v>
      </c>
      <c r="AA16">
        <v>13.815509557935</v>
      </c>
      <c r="AB16">
        <v>-1.6508063414827401</v>
      </c>
      <c r="AC16">
        <v>-1.7905932883378699</v>
      </c>
      <c r="AD16">
        <v>-3.1026032757593902</v>
      </c>
      <c r="AE16">
        <v>-1.7905932883378699</v>
      </c>
      <c r="AF16">
        <v>-1.54368653487131</v>
      </c>
      <c r="AG16">
        <v>-0.31047008746182098</v>
      </c>
      <c r="AH16">
        <v>-1.6959115104379201</v>
      </c>
      <c r="AI16">
        <v>-13.815509557963701</v>
      </c>
      <c r="AJ16">
        <v>13.815509557935</v>
      </c>
      <c r="AK16">
        <v>13.815509557935</v>
      </c>
      <c r="AL16">
        <v>13.815509557935</v>
      </c>
      <c r="AM16">
        <v>13.815509557935</v>
      </c>
      <c r="AN16">
        <v>13.815509557935</v>
      </c>
      <c r="AO16">
        <v>13.815509557935</v>
      </c>
      <c r="AP16">
        <v>13.815509557935</v>
      </c>
      <c r="AQ16">
        <v>13.815509557935</v>
      </c>
      <c r="AR16">
        <v>13.815509557935</v>
      </c>
      <c r="AS16">
        <v>13.815509557935</v>
      </c>
      <c r="AT16">
        <v>13.815509557935</v>
      </c>
      <c r="AU16">
        <v>13.815509557935</v>
      </c>
      <c r="AV16">
        <v>13.815509557935</v>
      </c>
      <c r="AW16">
        <v>13.815509557935</v>
      </c>
      <c r="AX16">
        <v>13.815509557935</v>
      </c>
      <c r="AY16">
        <v>13.815509557935</v>
      </c>
      <c r="AZ16">
        <v>13.815509557935</v>
      </c>
      <c r="BA16">
        <v>13.815509557935</v>
      </c>
      <c r="BB16">
        <v>13.815509557935</v>
      </c>
      <c r="BC16">
        <v>13.815509557935</v>
      </c>
      <c r="BD16">
        <v>13.815509557935</v>
      </c>
      <c r="BE16">
        <v>13.815509557935</v>
      </c>
      <c r="BF16">
        <v>13.815509557935</v>
      </c>
      <c r="BG16">
        <v>13.815509557935</v>
      </c>
      <c r="BH16">
        <v>13.815509557935</v>
      </c>
      <c r="BI16">
        <v>13.815509557935</v>
      </c>
      <c r="BJ16">
        <v>13.815509557935</v>
      </c>
      <c r="BK16">
        <v>13.815509557935</v>
      </c>
      <c r="BL16">
        <v>13.815509557935</v>
      </c>
      <c r="BM16">
        <v>13.815509557935</v>
      </c>
      <c r="BN16">
        <v>13.815509557935</v>
      </c>
      <c r="BO16">
        <v>13.815509557935</v>
      </c>
      <c r="BP16">
        <v>13.815509557935</v>
      </c>
      <c r="BQ16">
        <v>13.815509557935</v>
      </c>
      <c r="BR16">
        <v>13.815509557935</v>
      </c>
      <c r="BS16">
        <v>13.815509557935</v>
      </c>
      <c r="BT16">
        <v>13.815509557935</v>
      </c>
      <c r="BU16">
        <v>13.815509557935</v>
      </c>
      <c r="BV16">
        <v>13.815509557935</v>
      </c>
      <c r="BW16">
        <v>13.815509557935</v>
      </c>
      <c r="BX16">
        <v>13.815509557935</v>
      </c>
      <c r="BY16">
        <v>13.815509557935</v>
      </c>
      <c r="BZ16">
        <v>13.815509557935</v>
      </c>
      <c r="CA16">
        <v>13.815509557935</v>
      </c>
      <c r="CB16">
        <v>13.815509557935</v>
      </c>
      <c r="CC16">
        <v>13.815509557935</v>
      </c>
      <c r="CD16">
        <v>13.815509557935</v>
      </c>
      <c r="CE16">
        <v>13.815509557935</v>
      </c>
      <c r="CF16">
        <v>13.815509557935</v>
      </c>
      <c r="CG16">
        <v>13.815509557935</v>
      </c>
      <c r="CH16">
        <v>13.815509557935</v>
      </c>
      <c r="CI16">
        <v>13.815509557935</v>
      </c>
      <c r="CJ16">
        <v>13.815509557935</v>
      </c>
      <c r="CK16">
        <v>13.815509557935</v>
      </c>
      <c r="CL16">
        <v>13.815509557935</v>
      </c>
      <c r="CM16">
        <v>13.815509557935</v>
      </c>
      <c r="CN16">
        <v>13.815509557935</v>
      </c>
      <c r="CO16">
        <v>13.815509557935</v>
      </c>
      <c r="CP16">
        <v>13.815509557935</v>
      </c>
      <c r="CQ16">
        <v>13.815509557935</v>
      </c>
      <c r="CR16">
        <v>13.815509557935</v>
      </c>
      <c r="CS16">
        <v>13.815509557935</v>
      </c>
      <c r="CT16">
        <v>13.815509557935</v>
      </c>
      <c r="CU16">
        <v>13.815509557935</v>
      </c>
      <c r="CV16">
        <v>13.815509557935</v>
      </c>
      <c r="CW16">
        <v>-1.6882964873464199</v>
      </c>
      <c r="CX16">
        <v>-4.3297206819719403</v>
      </c>
      <c r="CY16">
        <v>-5.8061384812937202</v>
      </c>
      <c r="CZ16">
        <v>-6.2126060957515099</v>
      </c>
      <c r="DA16">
        <v>-4.4987990588243401</v>
      </c>
      <c r="DB16">
        <v>-4.5951198501345898</v>
      </c>
      <c r="DC16">
        <v>-4.7356941873783098</v>
      </c>
      <c r="DD16">
        <v>-4.2604108323076497</v>
      </c>
      <c r="DE16">
        <v>-3.8581852906902698</v>
      </c>
      <c r="DF16">
        <v>-4.6694833049753104</v>
      </c>
      <c r="DG16">
        <v>-3.85031101876094</v>
      </c>
      <c r="DH16">
        <v>-4.5458245078791402</v>
      </c>
      <c r="DI16">
        <v>-4.37758128486003</v>
      </c>
      <c r="DJ16">
        <v>-4.9548205149898497</v>
      </c>
      <c r="DK16">
        <v>-4.4192455070834296</v>
      </c>
      <c r="DL16">
        <v>-3.5181570331633298</v>
      </c>
      <c r="DM16">
        <v>-3.5434833421697198</v>
      </c>
      <c r="DN16">
        <v>-3.6352282725301199</v>
      </c>
      <c r="DO16">
        <v>-3.48299384229975</v>
      </c>
      <c r="DP16">
        <v>-3.4422774074056099</v>
      </c>
      <c r="DQ16">
        <v>-3.4969197626264799</v>
      </c>
      <c r="DR16">
        <v>-3.7054087560651401</v>
      </c>
      <c r="DS16">
        <v>13.815509557935</v>
      </c>
      <c r="DT16">
        <v>13.815509557935</v>
      </c>
      <c r="DU16">
        <v>13.815509557935</v>
      </c>
      <c r="DV16">
        <v>13.815509557935</v>
      </c>
      <c r="DW16">
        <v>13.815509557935</v>
      </c>
      <c r="DX16">
        <v>13.815509557935</v>
      </c>
      <c r="DY16">
        <v>13.815509557935</v>
      </c>
      <c r="DZ16">
        <v>13.815509557935</v>
      </c>
      <c r="EA16">
        <v>13.815509557935</v>
      </c>
      <c r="EB16">
        <v>13.815509557935</v>
      </c>
      <c r="EC16">
        <v>13.815509557935</v>
      </c>
      <c r="ED16">
        <v>13.815509557935</v>
      </c>
      <c r="EE16">
        <v>13.815509557935</v>
      </c>
      <c r="EF16">
        <v>13.815509557935</v>
      </c>
      <c r="EG16">
        <v>-13.815509557963701</v>
      </c>
      <c r="EH16">
        <v>13.815509557935</v>
      </c>
      <c r="EI16">
        <v>-13.815509557963701</v>
      </c>
      <c r="EJ16">
        <v>13.815509557935</v>
      </c>
      <c r="EK16">
        <v>13.815509557935</v>
      </c>
      <c r="EL16">
        <v>13.815509557935</v>
      </c>
      <c r="EM16">
        <v>13.815509557935</v>
      </c>
      <c r="EN16">
        <v>13.815509557935</v>
      </c>
      <c r="EO16">
        <v>13.815509557935</v>
      </c>
      <c r="EP16">
        <v>13.815509557935</v>
      </c>
      <c r="EQ16">
        <v>13.815509557935</v>
      </c>
      <c r="ER16">
        <v>13.815509557935</v>
      </c>
      <c r="ES16">
        <v>13.815509557935</v>
      </c>
      <c r="ET16">
        <v>2.4669430341858498</v>
      </c>
      <c r="EU16">
        <v>1.7197391805417701</v>
      </c>
      <c r="EV16">
        <v>3.5088134162397902</v>
      </c>
      <c r="EW16">
        <v>13.815509557935</v>
      </c>
      <c r="EX16">
        <v>13.815509557935</v>
      </c>
      <c r="EY16">
        <v>13.815509557935</v>
      </c>
      <c r="EZ16">
        <v>-0.18492519969568799</v>
      </c>
      <c r="FA16">
        <v>-0.835895228289391</v>
      </c>
      <c r="FB16">
        <v>13.815509557935</v>
      </c>
      <c r="FC16">
        <v>13.815509557935</v>
      </c>
      <c r="FD16">
        <v>-2.8285641387249201</v>
      </c>
      <c r="FE16">
        <v>-2.66945480679962</v>
      </c>
      <c r="FF16">
        <v>13.815509557935</v>
      </c>
      <c r="FG16">
        <v>-4.4626764454724004</v>
      </c>
      <c r="FH16">
        <v>-3.5039517645782099</v>
      </c>
      <c r="FI16">
        <v>-1.96432263699976</v>
      </c>
      <c r="FJ16">
        <v>-1.5596282304600699</v>
      </c>
      <c r="FK16">
        <v>-13.815509557963701</v>
      </c>
      <c r="FL16">
        <v>-13.815509557963701</v>
      </c>
      <c r="FM16" s="4"/>
    </row>
    <row r="17" spans="1:169">
      <c r="A17">
        <v>13.815509557935</v>
      </c>
      <c r="B17">
        <v>13.815509557935</v>
      </c>
      <c r="C17">
        <v>13.815509557935</v>
      </c>
      <c r="D17">
        <v>13.815509557935</v>
      </c>
      <c r="E17">
        <v>-2.5123056239761099</v>
      </c>
      <c r="F17">
        <v>13.815509557935</v>
      </c>
      <c r="G17">
        <v>-2.3762728087851999</v>
      </c>
      <c r="H17">
        <v>13.815509557935</v>
      </c>
      <c r="I17">
        <v>-3.17805383034794</v>
      </c>
      <c r="J17">
        <v>13.815509557935</v>
      </c>
      <c r="K17">
        <v>-2.1751972550179199</v>
      </c>
      <c r="L17">
        <v>-3.4094961844768501</v>
      </c>
      <c r="M17">
        <v>-3.3714417729068802</v>
      </c>
      <c r="N17">
        <v>-3.3559765076469401</v>
      </c>
      <c r="O17">
        <v>-3.13716506009396</v>
      </c>
      <c r="P17">
        <v>-3.66767222637041</v>
      </c>
      <c r="Q17">
        <v>-3.8816658647973101</v>
      </c>
      <c r="R17">
        <v>-3.3934753355682399</v>
      </c>
      <c r="S17">
        <v>13.815509557935</v>
      </c>
      <c r="T17">
        <v>-3.58454721618167</v>
      </c>
      <c r="U17">
        <v>13.815509557935</v>
      </c>
      <c r="V17">
        <v>13.815509557935</v>
      </c>
      <c r="W17">
        <v>13.815509557935</v>
      </c>
      <c r="X17">
        <v>13.815509557935</v>
      </c>
      <c r="Y17">
        <v>-0.10810516004942899</v>
      </c>
      <c r="Z17">
        <v>-2.9444389791664398</v>
      </c>
      <c r="AA17">
        <v>13.815509557935</v>
      </c>
      <c r="AB17">
        <v>-1.7987770418867</v>
      </c>
      <c r="AC17">
        <v>-1.6142456140021999</v>
      </c>
      <c r="AD17">
        <v>-1.7743677265161799</v>
      </c>
      <c r="AE17">
        <v>-1.6070398297500801</v>
      </c>
      <c r="AF17">
        <v>-1.0511725635965401</v>
      </c>
      <c r="AG17">
        <v>-3.20027310861737E-2</v>
      </c>
      <c r="AH17">
        <v>-1.4114846099484399</v>
      </c>
      <c r="AI17">
        <v>-2.3891995658308098</v>
      </c>
      <c r="AJ17">
        <v>13.815509557935</v>
      </c>
      <c r="AK17">
        <v>13.815509557935</v>
      </c>
      <c r="AL17">
        <v>13.815509557935</v>
      </c>
      <c r="AM17">
        <v>13.815509557935</v>
      </c>
      <c r="AN17">
        <v>13.815509557935</v>
      </c>
      <c r="AO17">
        <v>13.815509557935</v>
      </c>
      <c r="AP17">
        <v>13.815509557935</v>
      </c>
      <c r="AQ17">
        <v>13.815509557935</v>
      </c>
      <c r="AR17">
        <v>13.815509557935</v>
      </c>
      <c r="AS17">
        <v>13.815509557935</v>
      </c>
      <c r="AT17">
        <v>13.815509557935</v>
      </c>
      <c r="AU17">
        <v>13.815509557935</v>
      </c>
      <c r="AV17">
        <v>13.815509557935</v>
      </c>
      <c r="AW17">
        <v>13.815509557935</v>
      </c>
      <c r="AX17">
        <v>13.815509557935</v>
      </c>
      <c r="AY17">
        <v>13.815509557935</v>
      </c>
      <c r="AZ17">
        <v>13.815509557935</v>
      </c>
      <c r="BA17">
        <v>13.815509557935</v>
      </c>
      <c r="BB17">
        <v>13.815509557935</v>
      </c>
      <c r="BC17">
        <v>13.815509557935</v>
      </c>
      <c r="BD17">
        <v>13.815509557935</v>
      </c>
      <c r="BE17">
        <v>13.815509557935</v>
      </c>
      <c r="BF17">
        <v>13.815509557935</v>
      </c>
      <c r="BG17">
        <v>13.815509557935</v>
      </c>
      <c r="BH17">
        <v>13.815509557935</v>
      </c>
      <c r="BI17">
        <v>13.815509557935</v>
      </c>
      <c r="BJ17">
        <v>13.815509557935</v>
      </c>
      <c r="BK17">
        <v>13.815509557935</v>
      </c>
      <c r="BL17">
        <v>13.815509557935</v>
      </c>
      <c r="BM17">
        <v>13.815509557935</v>
      </c>
      <c r="BN17">
        <v>13.815509557935</v>
      </c>
      <c r="BO17">
        <v>13.815509557935</v>
      </c>
      <c r="BP17">
        <v>13.815509557935</v>
      </c>
      <c r="BQ17">
        <v>13.815509557935</v>
      </c>
      <c r="BR17">
        <v>13.815509557935</v>
      </c>
      <c r="BS17">
        <v>13.815509557935</v>
      </c>
      <c r="BT17">
        <v>13.815509557935</v>
      </c>
      <c r="BU17">
        <v>13.815509557935</v>
      </c>
      <c r="BV17">
        <v>13.815509557935</v>
      </c>
      <c r="BW17">
        <v>13.815509557935</v>
      </c>
      <c r="BX17">
        <v>13.815509557935</v>
      </c>
      <c r="BY17">
        <v>13.815509557935</v>
      </c>
      <c r="BZ17">
        <v>13.815509557935</v>
      </c>
      <c r="CA17">
        <v>13.815509557935</v>
      </c>
      <c r="CB17">
        <v>13.815509557935</v>
      </c>
      <c r="CC17">
        <v>13.815509557935</v>
      </c>
      <c r="CD17">
        <v>13.815509557935</v>
      </c>
      <c r="CE17">
        <v>13.815509557935</v>
      </c>
      <c r="CF17">
        <v>13.815509557935</v>
      </c>
      <c r="CG17">
        <v>13.815509557935</v>
      </c>
      <c r="CH17">
        <v>13.815509557935</v>
      </c>
      <c r="CI17">
        <v>13.815509557935</v>
      </c>
      <c r="CJ17">
        <v>13.815509557935</v>
      </c>
      <c r="CK17">
        <v>13.815509557935</v>
      </c>
      <c r="CL17">
        <v>13.815509557935</v>
      </c>
      <c r="CM17">
        <v>13.815509557935</v>
      </c>
      <c r="CN17">
        <v>13.815509557935</v>
      </c>
      <c r="CO17">
        <v>13.815509557935</v>
      </c>
      <c r="CP17">
        <v>13.815509557935</v>
      </c>
      <c r="CQ17">
        <v>13.815509557935</v>
      </c>
      <c r="CR17">
        <v>13.815509557935</v>
      </c>
      <c r="CS17">
        <v>13.815509557935</v>
      </c>
      <c r="CT17">
        <v>13.815509557935</v>
      </c>
      <c r="CU17">
        <v>13.815509557935</v>
      </c>
      <c r="CV17">
        <v>13.815509557935</v>
      </c>
      <c r="CW17">
        <v>-1.7035667571925901</v>
      </c>
      <c r="CX17">
        <v>-4.3297206819719403</v>
      </c>
      <c r="CY17">
        <v>-5.8061384812937202</v>
      </c>
      <c r="CZ17">
        <v>-5.8061384812937202</v>
      </c>
      <c r="DA17">
        <v>-4.3297206819719403</v>
      </c>
      <c r="DB17">
        <v>-3.4760986898352702</v>
      </c>
      <c r="DC17">
        <v>-3.66767222637041</v>
      </c>
      <c r="DD17">
        <v>-3.4098190638402999</v>
      </c>
      <c r="DE17">
        <v>-3.35689815760928</v>
      </c>
      <c r="DF17">
        <v>-3.60841493649033</v>
      </c>
      <c r="DG17">
        <v>-3.1384198749827101</v>
      </c>
      <c r="DH17">
        <v>-3.5731890076844799</v>
      </c>
      <c r="DI17">
        <v>-3.5769615379099502</v>
      </c>
      <c r="DJ17">
        <v>-3.7806161960455502</v>
      </c>
      <c r="DK17">
        <v>-3.4556773144529398</v>
      </c>
      <c r="DL17">
        <v>-3.10503605326788</v>
      </c>
      <c r="DM17">
        <v>-3.1222187668665402</v>
      </c>
      <c r="DN17">
        <v>-3.1858945479507801</v>
      </c>
      <c r="DO17">
        <v>-3.0690999460134698</v>
      </c>
      <c r="DP17">
        <v>-3.0320222749591901</v>
      </c>
      <c r="DQ17">
        <v>-3.11728179200585</v>
      </c>
      <c r="DR17">
        <v>-3.3745617951064801</v>
      </c>
      <c r="DS17">
        <v>13.815509557935</v>
      </c>
      <c r="DT17">
        <v>13.815509557935</v>
      </c>
      <c r="DU17">
        <v>13.815509557935</v>
      </c>
      <c r="DV17">
        <v>13.815509557935</v>
      </c>
      <c r="DW17">
        <v>13.815509557935</v>
      </c>
      <c r="DX17">
        <v>13.815509557935</v>
      </c>
      <c r="DY17">
        <v>13.815509557935</v>
      </c>
      <c r="DZ17">
        <v>13.815509557935</v>
      </c>
      <c r="EA17">
        <v>13.815509557935</v>
      </c>
      <c r="EB17">
        <v>13.815509557935</v>
      </c>
      <c r="EC17">
        <v>13.815509557935</v>
      </c>
      <c r="ED17">
        <v>13.815509557935</v>
      </c>
      <c r="EE17">
        <v>13.815509557935</v>
      </c>
      <c r="EF17">
        <v>13.815509557935</v>
      </c>
      <c r="EG17">
        <v>-13.815509557963701</v>
      </c>
      <c r="EH17">
        <v>13.815509557935</v>
      </c>
      <c r="EI17">
        <v>-13.815509557963701</v>
      </c>
      <c r="EJ17">
        <v>13.815509557935</v>
      </c>
      <c r="EK17">
        <v>13.815509557935</v>
      </c>
      <c r="EL17">
        <v>13.815509557935</v>
      </c>
      <c r="EM17">
        <v>13.815509557935</v>
      </c>
      <c r="EN17">
        <v>13.815509557935</v>
      </c>
      <c r="EO17">
        <v>13.815509557935</v>
      </c>
      <c r="EP17">
        <v>13.815509557935</v>
      </c>
      <c r="EQ17">
        <v>13.815509557935</v>
      </c>
      <c r="ER17">
        <v>13.815509557935</v>
      </c>
      <c r="ES17">
        <v>13.815509557935</v>
      </c>
      <c r="ET17">
        <v>2.11949221405425</v>
      </c>
      <c r="EU17">
        <v>1.0922731231737399</v>
      </c>
      <c r="EV17">
        <v>2.1241583808111399</v>
      </c>
      <c r="EW17">
        <v>13.815509557935</v>
      </c>
      <c r="EX17">
        <v>5.2323660832258598</v>
      </c>
      <c r="EY17">
        <v>13.815509557935</v>
      </c>
      <c r="EZ17">
        <v>-0.20147880896525799</v>
      </c>
      <c r="FA17">
        <v>-0.78706136199888899</v>
      </c>
      <c r="FB17">
        <v>13.815509557935</v>
      </c>
      <c r="FC17">
        <v>13.815509557935</v>
      </c>
      <c r="FD17">
        <v>-3.0480901225149899</v>
      </c>
      <c r="FE17">
        <v>-3.0388797895230399</v>
      </c>
      <c r="FF17">
        <v>13.815509557935</v>
      </c>
      <c r="FG17">
        <v>-4.3297206819719403</v>
      </c>
      <c r="FH17">
        <v>-3.3529100496313302</v>
      </c>
      <c r="FI17">
        <v>-2.0221195759967299</v>
      </c>
      <c r="FJ17">
        <v>-1.63095191601039</v>
      </c>
      <c r="FK17">
        <v>-6.1170954950626601</v>
      </c>
      <c r="FL17">
        <v>-6.1170954950626601</v>
      </c>
      <c r="FM17" s="4"/>
    </row>
    <row r="18" spans="1:169">
      <c r="A18">
        <v>13.815509557935</v>
      </c>
      <c r="B18">
        <v>13.815509557935</v>
      </c>
      <c r="C18">
        <v>13.815509557935</v>
      </c>
      <c r="D18">
        <v>13.815509557935</v>
      </c>
      <c r="E18">
        <v>-3.4422774074056099</v>
      </c>
      <c r="F18">
        <v>13.815509557935</v>
      </c>
      <c r="G18">
        <v>-3.5110306383048502</v>
      </c>
      <c r="H18">
        <v>13.815509557935</v>
      </c>
      <c r="I18">
        <v>-13.815509557963701</v>
      </c>
      <c r="J18">
        <v>13.815509557935</v>
      </c>
      <c r="K18">
        <v>-13.815509557963701</v>
      </c>
      <c r="L18">
        <v>-3.29625176073074</v>
      </c>
      <c r="M18">
        <v>-3.2904577281760998</v>
      </c>
      <c r="N18">
        <v>-3.2761074960980201</v>
      </c>
      <c r="O18">
        <v>-3.08094819001027</v>
      </c>
      <c r="P18">
        <v>-3.2563325946328399</v>
      </c>
      <c r="Q18">
        <v>-3.3138233385545099</v>
      </c>
      <c r="R18">
        <v>-3.3167800398495699</v>
      </c>
      <c r="S18">
        <v>13.815509557935</v>
      </c>
      <c r="T18">
        <v>-4.2545990249873702</v>
      </c>
      <c r="U18">
        <v>13.815509557935</v>
      </c>
      <c r="V18">
        <v>13.815509557935</v>
      </c>
      <c r="W18">
        <v>13.815509557935</v>
      </c>
      <c r="X18">
        <v>13.815509557935</v>
      </c>
      <c r="Y18">
        <v>-1.20001440031101E-2</v>
      </c>
      <c r="Z18">
        <v>-3.3167800398495699</v>
      </c>
      <c r="AA18">
        <v>13.815509557935</v>
      </c>
      <c r="AB18">
        <v>-1.5575394743064399</v>
      </c>
      <c r="AC18">
        <v>-13.815509557963701</v>
      </c>
      <c r="AD18">
        <v>-13.815509557963701</v>
      </c>
      <c r="AE18">
        <v>-13.815509557963701</v>
      </c>
      <c r="AF18">
        <v>-13.815509557963701</v>
      </c>
      <c r="AG18">
        <v>-13.815509557963701</v>
      </c>
      <c r="AH18">
        <v>-13.815509557963701</v>
      </c>
      <c r="AI18">
        <v>-13.815509557963701</v>
      </c>
      <c r="AJ18">
        <v>13.815509557935</v>
      </c>
      <c r="AK18">
        <v>13.815509557935</v>
      </c>
      <c r="AL18">
        <v>13.815509557935</v>
      </c>
      <c r="AM18">
        <v>13.815509557935</v>
      </c>
      <c r="AN18">
        <v>13.815509557935</v>
      </c>
      <c r="AO18">
        <v>13.815509557935</v>
      </c>
      <c r="AP18">
        <v>13.815509557935</v>
      </c>
      <c r="AQ18">
        <v>13.815509557935</v>
      </c>
      <c r="AR18">
        <v>13.815509557935</v>
      </c>
      <c r="AS18">
        <v>13.815509557935</v>
      </c>
      <c r="AT18">
        <v>13.815509557935</v>
      </c>
      <c r="AU18">
        <v>13.815509557935</v>
      </c>
      <c r="AV18">
        <v>13.815509557935</v>
      </c>
      <c r="AW18">
        <v>13.815509557935</v>
      </c>
      <c r="AX18">
        <v>13.815509557935</v>
      </c>
      <c r="AY18">
        <v>13.815509557935</v>
      </c>
      <c r="AZ18">
        <v>13.815509557935</v>
      </c>
      <c r="BA18">
        <v>13.815509557935</v>
      </c>
      <c r="BB18">
        <v>13.815509557935</v>
      </c>
      <c r="BC18">
        <v>13.815509557935</v>
      </c>
      <c r="BD18">
        <v>13.815509557935</v>
      </c>
      <c r="BE18">
        <v>13.815509557935</v>
      </c>
      <c r="BF18">
        <v>13.815509557935</v>
      </c>
      <c r="BG18">
        <v>13.815509557935</v>
      </c>
      <c r="BH18">
        <v>13.815509557935</v>
      </c>
      <c r="BI18">
        <v>13.815509557935</v>
      </c>
      <c r="BJ18">
        <v>13.815509557935</v>
      </c>
      <c r="BK18">
        <v>13.815509557935</v>
      </c>
      <c r="BL18">
        <v>13.815509557935</v>
      </c>
      <c r="BM18">
        <v>13.815509557935</v>
      </c>
      <c r="BN18">
        <v>13.815509557935</v>
      </c>
      <c r="BO18">
        <v>13.815509557935</v>
      </c>
      <c r="BP18">
        <v>13.815509557935</v>
      </c>
      <c r="BQ18">
        <v>13.815509557935</v>
      </c>
      <c r="BR18">
        <v>13.815509557935</v>
      </c>
      <c r="BS18">
        <v>13.815509557935</v>
      </c>
      <c r="BT18">
        <v>13.815509557935</v>
      </c>
      <c r="BU18">
        <v>13.815509557935</v>
      </c>
      <c r="BV18">
        <v>13.815509557935</v>
      </c>
      <c r="BW18">
        <v>13.815509557935</v>
      </c>
      <c r="BX18">
        <v>13.815509557935</v>
      </c>
      <c r="BY18">
        <v>13.815509557935</v>
      </c>
      <c r="BZ18">
        <v>13.815509557935</v>
      </c>
      <c r="CA18">
        <v>13.815509557935</v>
      </c>
      <c r="CB18">
        <v>13.815509557935</v>
      </c>
      <c r="CC18">
        <v>13.815509557935</v>
      </c>
      <c r="CD18">
        <v>13.815509557935</v>
      </c>
      <c r="CE18">
        <v>13.815509557935</v>
      </c>
      <c r="CF18">
        <v>13.815509557935</v>
      </c>
      <c r="CG18">
        <v>13.815509557935</v>
      </c>
      <c r="CH18">
        <v>13.815509557935</v>
      </c>
      <c r="CI18">
        <v>13.815509557935</v>
      </c>
      <c r="CJ18">
        <v>13.815509557935</v>
      </c>
      <c r="CK18">
        <v>13.815509557935</v>
      </c>
      <c r="CL18">
        <v>13.815509557935</v>
      </c>
      <c r="CM18">
        <v>13.815509557935</v>
      </c>
      <c r="CN18">
        <v>13.815509557935</v>
      </c>
      <c r="CO18">
        <v>13.815509557935</v>
      </c>
      <c r="CP18">
        <v>13.815509557935</v>
      </c>
      <c r="CQ18">
        <v>13.815509557935</v>
      </c>
      <c r="CR18">
        <v>13.815509557935</v>
      </c>
      <c r="CS18">
        <v>13.815509557935</v>
      </c>
      <c r="CT18">
        <v>13.815509557935</v>
      </c>
      <c r="CU18">
        <v>13.815509557935</v>
      </c>
      <c r="CV18">
        <v>13.815509557935</v>
      </c>
      <c r="CW18">
        <v>-1.54368653487131</v>
      </c>
      <c r="CX18">
        <v>-4.2545990249873702</v>
      </c>
      <c r="CY18">
        <v>-5.10997773742851</v>
      </c>
      <c r="CZ18">
        <v>-5.5174528964647003</v>
      </c>
      <c r="DA18">
        <v>-4.1190371748124699</v>
      </c>
      <c r="DB18">
        <v>-3.17805383034794</v>
      </c>
      <c r="DC18">
        <v>-3.2507485101341498</v>
      </c>
      <c r="DD18">
        <v>-3.2953806663468601</v>
      </c>
      <c r="DE18">
        <v>-3.2758224307494199</v>
      </c>
      <c r="DF18">
        <v>-3.3029536672755899</v>
      </c>
      <c r="DG18">
        <v>-3.0799956056317899</v>
      </c>
      <c r="DH18">
        <v>-3.2647632293796698</v>
      </c>
      <c r="DI18">
        <v>-3.2991605084490301</v>
      </c>
      <c r="DJ18">
        <v>-3.3621358598173599</v>
      </c>
      <c r="DK18">
        <v>-3.2097622572330802</v>
      </c>
      <c r="DL18">
        <v>-2.9051411917520702</v>
      </c>
      <c r="DM18">
        <v>-2.8869990734175199</v>
      </c>
      <c r="DN18">
        <v>-2.9010840626996699</v>
      </c>
      <c r="DO18">
        <v>-2.8750658715059898</v>
      </c>
      <c r="DP18">
        <v>-2.95289211487749</v>
      </c>
      <c r="DQ18">
        <v>-3.08572356925395</v>
      </c>
      <c r="DR18">
        <v>-2.9592744743163402</v>
      </c>
      <c r="DS18">
        <v>13.815509557935</v>
      </c>
      <c r="DT18">
        <v>13.815509557935</v>
      </c>
      <c r="DU18">
        <v>13.815509557935</v>
      </c>
      <c r="DV18">
        <v>13.815509557935</v>
      </c>
      <c r="DW18">
        <v>13.815509557935</v>
      </c>
      <c r="DX18">
        <v>13.815509557935</v>
      </c>
      <c r="DY18">
        <v>13.815509557935</v>
      </c>
      <c r="DZ18">
        <v>13.815509557935</v>
      </c>
      <c r="EA18">
        <v>13.815509557935</v>
      </c>
      <c r="EB18">
        <v>13.815509557935</v>
      </c>
      <c r="EC18">
        <v>13.815509557935</v>
      </c>
      <c r="ED18">
        <v>13.815509557935</v>
      </c>
      <c r="EE18">
        <v>13.815509557935</v>
      </c>
      <c r="EF18">
        <v>13.815509557935</v>
      </c>
      <c r="EG18">
        <v>13.815509557935</v>
      </c>
      <c r="EH18">
        <v>-13.815509557963701</v>
      </c>
      <c r="EI18">
        <v>13.815509557935</v>
      </c>
      <c r="EJ18">
        <v>13.815509557935</v>
      </c>
      <c r="EK18">
        <v>13.815509557935</v>
      </c>
      <c r="EL18">
        <v>13.815509557935</v>
      </c>
      <c r="EM18">
        <v>13.815509557935</v>
      </c>
      <c r="EN18">
        <v>13.815509557935</v>
      </c>
      <c r="EO18">
        <v>13.815509557935</v>
      </c>
      <c r="EP18">
        <v>13.815509557935</v>
      </c>
      <c r="EQ18">
        <v>13.815509557935</v>
      </c>
      <c r="ER18">
        <v>13.815509557935</v>
      </c>
      <c r="ES18">
        <v>13.815509557935</v>
      </c>
      <c r="ET18">
        <v>1.50694714613129</v>
      </c>
      <c r="EU18">
        <v>1.1789663775305399</v>
      </c>
      <c r="EV18">
        <v>1.7726882819502101</v>
      </c>
      <c r="EW18">
        <v>13.815509557935</v>
      </c>
      <c r="EX18">
        <v>4.3362359970592204</v>
      </c>
      <c r="EY18">
        <v>13.815509557935</v>
      </c>
      <c r="EZ18">
        <v>-0.188960250507612</v>
      </c>
      <c r="FA18">
        <v>-0.781484641817631</v>
      </c>
      <c r="FB18">
        <v>13.815509557935</v>
      </c>
      <c r="FC18">
        <v>13.815509557935</v>
      </c>
      <c r="FD18">
        <v>-3.3227179469704402</v>
      </c>
      <c r="FE18">
        <v>-3.23416728327883</v>
      </c>
      <c r="FF18">
        <v>13.815509557935</v>
      </c>
      <c r="FG18">
        <v>-3.9879660275412001</v>
      </c>
      <c r="FH18">
        <v>-3.1099179017177199</v>
      </c>
      <c r="FI18">
        <v>-1.9377068445361401</v>
      </c>
      <c r="FJ18">
        <v>-1.5736266397007801</v>
      </c>
      <c r="FK18">
        <v>-5.4217410295692199</v>
      </c>
      <c r="FL18">
        <v>-5.4217410295692199</v>
      </c>
      <c r="FM18" s="4"/>
    </row>
  </sheetData>
  <phoneticPr fontId="19" type="noConversion"/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K19"/>
  <sheetViews>
    <sheetView topLeftCell="AF1" workbookViewId="0">
      <selection activeCell="AN1" sqref="AN1"/>
    </sheetView>
  </sheetViews>
  <sheetFormatPr defaultColWidth="11.5546875" defaultRowHeight="17.25"/>
  <cols>
    <col min="94" max="94" width="15.88671875" bestFit="1" customWidth="1"/>
    <col min="95" max="95" width="24.33203125" bestFit="1" customWidth="1"/>
    <col min="138" max="138" width="13.88671875" bestFit="1" customWidth="1"/>
  </cols>
  <sheetData>
    <row r="1" spans="1:1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21</v>
      </c>
      <c r="Z1" t="s">
        <v>22</v>
      </c>
      <c r="AA1" t="s">
        <v>24</v>
      </c>
      <c r="AB1" t="s">
        <v>25</v>
      </c>
      <c r="AC1" t="s">
        <v>26</v>
      </c>
      <c r="AD1" t="s">
        <v>321</v>
      </c>
      <c r="AE1" t="s">
        <v>322</v>
      </c>
      <c r="AF1" t="s">
        <v>27</v>
      </c>
      <c r="AG1" t="s">
        <v>323</v>
      </c>
      <c r="AH1" t="s">
        <v>324</v>
      </c>
      <c r="AI1" t="s">
        <v>325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41</v>
      </c>
      <c r="AX1" t="s">
        <v>42</v>
      </c>
      <c r="AY1" t="s">
        <v>31</v>
      </c>
      <c r="AZ1" t="s">
        <v>33</v>
      </c>
      <c r="BA1" t="s">
        <v>43</v>
      </c>
      <c r="BB1" t="s">
        <v>31</v>
      </c>
      <c r="BC1" t="s">
        <v>32</v>
      </c>
      <c r="BD1" t="s">
        <v>33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47</v>
      </c>
      <c r="BM1" t="s">
        <v>51</v>
      </c>
      <c r="BN1" t="s">
        <v>52</v>
      </c>
      <c r="BO1" t="s">
        <v>53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  <c r="BV1" t="s">
        <v>60</v>
      </c>
      <c r="BW1" t="s">
        <v>61</v>
      </c>
      <c r="BX1" t="s">
        <v>62</v>
      </c>
      <c r="BY1" t="s">
        <v>63</v>
      </c>
      <c r="BZ1" t="s">
        <v>64</v>
      </c>
      <c r="CA1" t="s">
        <v>65</v>
      </c>
      <c r="CB1" t="s">
        <v>66</v>
      </c>
      <c r="CC1" t="s">
        <v>67</v>
      </c>
      <c r="CD1" t="s">
        <v>68</v>
      </c>
      <c r="CE1" t="s">
        <v>69</v>
      </c>
      <c r="CF1" t="s">
        <v>70</v>
      </c>
      <c r="CG1" t="s">
        <v>71</v>
      </c>
      <c r="CH1" t="s">
        <v>72</v>
      </c>
      <c r="CI1" t="s">
        <v>73</v>
      </c>
      <c r="CJ1" t="s">
        <v>74</v>
      </c>
      <c r="CK1" t="s">
        <v>75</v>
      </c>
      <c r="CL1" t="s">
        <v>51</v>
      </c>
      <c r="CM1" t="s">
        <v>76</v>
      </c>
      <c r="CN1" t="s">
        <v>77</v>
      </c>
      <c r="CO1" t="s">
        <v>78</v>
      </c>
      <c r="CP1" t="s">
        <v>79</v>
      </c>
      <c r="CQ1" t="s">
        <v>80</v>
      </c>
      <c r="CR1" t="s">
        <v>81</v>
      </c>
      <c r="CS1" t="s">
        <v>82</v>
      </c>
      <c r="CT1" t="s">
        <v>83</v>
      </c>
      <c r="CU1" t="s">
        <v>84</v>
      </c>
      <c r="CV1" t="s">
        <v>85</v>
      </c>
      <c r="CW1" t="s">
        <v>58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94</v>
      </c>
      <c r="DG1" t="s">
        <v>95</v>
      </c>
      <c r="DH1" t="s">
        <v>96</v>
      </c>
      <c r="DI1" t="s">
        <v>97</v>
      </c>
      <c r="DJ1" t="s">
        <v>98</v>
      </c>
      <c r="DK1" t="s">
        <v>99</v>
      </c>
      <c r="DL1" t="s">
        <v>100</v>
      </c>
      <c r="DM1" t="s">
        <v>101</v>
      </c>
      <c r="DN1" t="s">
        <v>102</v>
      </c>
      <c r="DO1" t="s">
        <v>103</v>
      </c>
      <c r="DP1" t="s">
        <v>104</v>
      </c>
      <c r="DQ1" t="s">
        <v>105</v>
      </c>
      <c r="DR1" t="s">
        <v>106</v>
      </c>
      <c r="DS1" t="s">
        <v>107</v>
      </c>
      <c r="DT1" t="s">
        <v>108</v>
      </c>
      <c r="DU1" t="s">
        <v>109</v>
      </c>
      <c r="DV1" t="s">
        <v>110</v>
      </c>
      <c r="DW1" t="s">
        <v>111</v>
      </c>
      <c r="DX1" t="s">
        <v>112</v>
      </c>
      <c r="DY1" t="s">
        <v>113</v>
      </c>
      <c r="DZ1" t="s">
        <v>114</v>
      </c>
      <c r="EA1" t="s">
        <v>115</v>
      </c>
      <c r="EB1" t="s">
        <v>116</v>
      </c>
      <c r="EC1" t="s">
        <v>117</v>
      </c>
      <c r="ED1" t="s">
        <v>118</v>
      </c>
      <c r="EE1" t="s">
        <v>119</v>
      </c>
      <c r="EF1" t="s">
        <v>120</v>
      </c>
      <c r="EG1" t="s">
        <v>121</v>
      </c>
      <c r="EH1" t="s">
        <v>122</v>
      </c>
      <c r="EI1" t="s">
        <v>123</v>
      </c>
      <c r="EJ1" t="s">
        <v>124</v>
      </c>
      <c r="EK1" t="s">
        <v>125</v>
      </c>
      <c r="EL1" t="s">
        <v>126</v>
      </c>
      <c r="EM1" t="s">
        <v>127</v>
      </c>
      <c r="EN1" t="s">
        <v>128</v>
      </c>
      <c r="EO1" t="s">
        <v>129</v>
      </c>
      <c r="EP1" t="s">
        <v>130</v>
      </c>
      <c r="EQ1" t="s">
        <v>131</v>
      </c>
      <c r="ER1" t="s">
        <v>132</v>
      </c>
      <c r="ES1" t="s">
        <v>133</v>
      </c>
      <c r="ET1" t="s">
        <v>134</v>
      </c>
      <c r="EU1" t="s">
        <v>135</v>
      </c>
      <c r="EV1" t="s">
        <v>136</v>
      </c>
      <c r="EW1" t="s">
        <v>137</v>
      </c>
      <c r="EX1" t="s">
        <v>138</v>
      </c>
      <c r="EY1" t="s">
        <v>139</v>
      </c>
      <c r="EZ1" t="s">
        <v>140</v>
      </c>
      <c r="FA1" t="s">
        <v>141</v>
      </c>
      <c r="FB1" t="s">
        <v>142</v>
      </c>
      <c r="FC1" t="s">
        <v>143</v>
      </c>
      <c r="FD1" t="s">
        <v>144</v>
      </c>
      <c r="FE1" t="s">
        <v>145</v>
      </c>
      <c r="FF1" t="s">
        <v>146</v>
      </c>
      <c r="FG1" t="s">
        <v>147</v>
      </c>
      <c r="FH1" t="s">
        <v>148</v>
      </c>
      <c r="FI1" t="s">
        <v>149</v>
      </c>
      <c r="FJ1" t="s">
        <v>150</v>
      </c>
      <c r="FK1" t="s">
        <v>151</v>
      </c>
    </row>
    <row r="2" spans="1:167">
      <c r="A2" t="s">
        <v>334</v>
      </c>
      <c r="B2" t="s">
        <v>159</v>
      </c>
      <c r="C2" t="s">
        <v>160</v>
      </c>
      <c r="D2" t="s">
        <v>161</v>
      </c>
      <c r="E2" t="s">
        <v>335</v>
      </c>
      <c r="F2" t="s">
        <v>162</v>
      </c>
      <c r="G2" t="s">
        <v>163</v>
      </c>
      <c r="H2" t="s">
        <v>164</v>
      </c>
      <c r="I2" t="s">
        <v>165</v>
      </c>
      <c r="J2" t="s">
        <v>336</v>
      </c>
      <c r="K2" t="s">
        <v>166</v>
      </c>
      <c r="L2" t="s">
        <v>337</v>
      </c>
      <c r="M2" t="s">
        <v>338</v>
      </c>
      <c r="N2" t="s">
        <v>339</v>
      </c>
      <c r="O2" t="s">
        <v>340</v>
      </c>
      <c r="P2" t="s">
        <v>341</v>
      </c>
      <c r="Q2" t="s">
        <v>342</v>
      </c>
      <c r="R2" t="s">
        <v>343</v>
      </c>
      <c r="S2" t="s">
        <v>167</v>
      </c>
      <c r="T2" t="s">
        <v>168</v>
      </c>
      <c r="U2" t="s">
        <v>169</v>
      </c>
      <c r="V2" t="s">
        <v>170</v>
      </c>
      <c r="W2" t="s">
        <v>171</v>
      </c>
      <c r="X2" t="s">
        <v>172</v>
      </c>
      <c r="Y2" t="s">
        <v>173</v>
      </c>
      <c r="Z2" t="s">
        <v>174</v>
      </c>
      <c r="AA2" t="s">
        <v>316</v>
      </c>
      <c r="AB2" t="s">
        <v>175</v>
      </c>
      <c r="AC2" t="s">
        <v>344</v>
      </c>
      <c r="AD2" t="s">
        <v>176</v>
      </c>
      <c r="AE2" t="s">
        <v>345</v>
      </c>
      <c r="AF2" t="s">
        <v>346</v>
      </c>
      <c r="AG2" t="s">
        <v>347</v>
      </c>
      <c r="AH2" t="s">
        <v>177</v>
      </c>
      <c r="AI2" t="s">
        <v>178</v>
      </c>
      <c r="AJ2" t="s">
        <v>179</v>
      </c>
      <c r="AK2" t="s">
        <v>180</v>
      </c>
      <c r="AL2" t="s">
        <v>348</v>
      </c>
      <c r="AM2" t="s">
        <v>181</v>
      </c>
      <c r="AN2" t="s">
        <v>318</v>
      </c>
      <c r="AO2" t="s">
        <v>349</v>
      </c>
      <c r="AP2" t="s">
        <v>182</v>
      </c>
      <c r="AQ2" t="s">
        <v>350</v>
      </c>
      <c r="AR2" t="s">
        <v>183</v>
      </c>
      <c r="AS2" t="s">
        <v>184</v>
      </c>
      <c r="AT2" t="s">
        <v>185</v>
      </c>
      <c r="AU2" t="s">
        <v>351</v>
      </c>
      <c r="AV2" t="s">
        <v>352</v>
      </c>
      <c r="AW2" t="s">
        <v>353</v>
      </c>
      <c r="AX2" t="s">
        <v>186</v>
      </c>
      <c r="AY2" t="s">
        <v>187</v>
      </c>
      <c r="AZ2" t="s">
        <v>188</v>
      </c>
      <c r="BA2" t="s">
        <v>354</v>
      </c>
      <c r="BB2" t="s">
        <v>189</v>
      </c>
      <c r="BC2" t="s">
        <v>355</v>
      </c>
      <c r="BD2" t="s">
        <v>356</v>
      </c>
      <c r="BE2" t="s">
        <v>190</v>
      </c>
      <c r="BF2" t="s">
        <v>191</v>
      </c>
      <c r="BG2" t="s">
        <v>192</v>
      </c>
      <c r="BH2" t="s">
        <v>193</v>
      </c>
      <c r="BI2" t="s">
        <v>194</v>
      </c>
      <c r="BJ2" t="s">
        <v>195</v>
      </c>
      <c r="BK2" t="s">
        <v>196</v>
      </c>
      <c r="BL2" t="s">
        <v>197</v>
      </c>
      <c r="BM2" t="s">
        <v>198</v>
      </c>
      <c r="BN2" t="s">
        <v>199</v>
      </c>
      <c r="BO2" t="s">
        <v>200</v>
      </c>
      <c r="BP2" t="s">
        <v>201</v>
      </c>
      <c r="BQ2" t="s">
        <v>202</v>
      </c>
      <c r="BR2" t="s">
        <v>203</v>
      </c>
      <c r="BS2" t="s">
        <v>204</v>
      </c>
      <c r="BT2" t="s">
        <v>205</v>
      </c>
      <c r="BU2" t="s">
        <v>206</v>
      </c>
      <c r="BV2" t="s">
        <v>207</v>
      </c>
      <c r="BW2" t="s">
        <v>208</v>
      </c>
      <c r="BX2" t="s">
        <v>209</v>
      </c>
      <c r="BY2" t="s">
        <v>210</v>
      </c>
      <c r="BZ2" t="s">
        <v>211</v>
      </c>
      <c r="CA2" t="s">
        <v>212</v>
      </c>
      <c r="CB2" t="s">
        <v>213</v>
      </c>
      <c r="CC2" t="s">
        <v>214</v>
      </c>
      <c r="CD2" t="s">
        <v>215</v>
      </c>
      <c r="CE2" t="s">
        <v>216</v>
      </c>
      <c r="CF2" t="s">
        <v>217</v>
      </c>
      <c r="CG2" t="s">
        <v>218</v>
      </c>
      <c r="CH2" t="s">
        <v>219</v>
      </c>
      <c r="CI2" t="s">
        <v>220</v>
      </c>
      <c r="CJ2" t="s">
        <v>221</v>
      </c>
      <c r="CK2" t="s">
        <v>222</v>
      </c>
      <c r="CL2" t="s">
        <v>223</v>
      </c>
      <c r="CM2" t="s">
        <v>224</v>
      </c>
      <c r="CN2" t="s">
        <v>225</v>
      </c>
      <c r="CO2" t="s">
        <v>226</v>
      </c>
      <c r="CP2" t="s">
        <v>227</v>
      </c>
      <c r="CQ2" t="s">
        <v>228</v>
      </c>
      <c r="CR2" t="s">
        <v>229</v>
      </c>
      <c r="CS2" t="s">
        <v>230</v>
      </c>
      <c r="CT2" t="s">
        <v>231</v>
      </c>
      <c r="CU2" t="s">
        <v>232</v>
      </c>
      <c r="CV2" t="s">
        <v>233</v>
      </c>
      <c r="CW2" t="s">
        <v>357</v>
      </c>
      <c r="CX2" t="s">
        <v>234</v>
      </c>
      <c r="CY2" t="s">
        <v>358</v>
      </c>
      <c r="CZ2" t="s">
        <v>359</v>
      </c>
      <c r="DA2" t="s">
        <v>235</v>
      </c>
      <c r="DB2" t="s">
        <v>360</v>
      </c>
      <c r="DC2" t="s">
        <v>361</v>
      </c>
      <c r="DD2" t="s">
        <v>362</v>
      </c>
      <c r="DE2" t="s">
        <v>363</v>
      </c>
      <c r="DF2" t="s">
        <v>364</v>
      </c>
      <c r="DG2" t="s">
        <v>365</v>
      </c>
      <c r="DH2" t="s">
        <v>366</v>
      </c>
      <c r="DI2" t="s">
        <v>367</v>
      </c>
      <c r="DJ2" t="s">
        <v>368</v>
      </c>
      <c r="DK2" t="s">
        <v>369</v>
      </c>
      <c r="DL2" t="s">
        <v>370</v>
      </c>
      <c r="DM2" t="s">
        <v>371</v>
      </c>
      <c r="DN2" t="s">
        <v>236</v>
      </c>
      <c r="DO2" t="s">
        <v>237</v>
      </c>
      <c r="DP2" t="s">
        <v>238</v>
      </c>
      <c r="DQ2" t="s">
        <v>239</v>
      </c>
      <c r="DR2" t="s">
        <v>240</v>
      </c>
      <c r="DS2" t="s">
        <v>241</v>
      </c>
      <c r="DT2" t="s">
        <v>242</v>
      </c>
      <c r="DU2" t="s">
        <v>243</v>
      </c>
      <c r="DV2" t="s">
        <v>244</v>
      </c>
      <c r="DW2" t="s">
        <v>245</v>
      </c>
      <c r="DX2" t="s">
        <v>246</v>
      </c>
      <c r="DY2" t="s">
        <v>247</v>
      </c>
      <c r="DZ2" t="s">
        <v>248</v>
      </c>
      <c r="EA2" t="s">
        <v>249</v>
      </c>
      <c r="EB2" t="s">
        <v>250</v>
      </c>
      <c r="EC2" t="s">
        <v>251</v>
      </c>
      <c r="ED2" t="s">
        <v>252</v>
      </c>
      <c r="EE2" t="s">
        <v>253</v>
      </c>
      <c r="EF2" t="s">
        <v>254</v>
      </c>
      <c r="EG2" t="s">
        <v>255</v>
      </c>
      <c r="EH2" t="s">
        <v>154</v>
      </c>
      <c r="EI2" t="s">
        <v>256</v>
      </c>
      <c r="EJ2" t="s">
        <v>257</v>
      </c>
      <c r="EK2" t="s">
        <v>258</v>
      </c>
      <c r="EL2" t="s">
        <v>259</v>
      </c>
      <c r="EM2" t="s">
        <v>260</v>
      </c>
      <c r="EN2" t="s">
        <v>261</v>
      </c>
      <c r="EO2" t="s">
        <v>262</v>
      </c>
      <c r="EP2" t="s">
        <v>263</v>
      </c>
      <c r="EQ2" t="s">
        <v>264</v>
      </c>
      <c r="ER2" t="s">
        <v>265</v>
      </c>
      <c r="ES2" t="s">
        <v>266</v>
      </c>
      <c r="ET2" t="s">
        <v>267</v>
      </c>
      <c r="EU2" t="s">
        <v>268</v>
      </c>
      <c r="EV2" t="s">
        <v>269</v>
      </c>
      <c r="EW2" t="s">
        <v>270</v>
      </c>
      <c r="EX2" t="s">
        <v>271</v>
      </c>
      <c r="EY2" t="s">
        <v>272</v>
      </c>
      <c r="EZ2" t="s">
        <v>273</v>
      </c>
      <c r="FA2" t="s">
        <v>274</v>
      </c>
      <c r="FB2" t="s">
        <v>157</v>
      </c>
      <c r="FC2" t="s">
        <v>275</v>
      </c>
      <c r="FD2" t="s">
        <v>276</v>
      </c>
      <c r="FE2" t="s">
        <v>277</v>
      </c>
      <c r="FF2" t="s">
        <v>156</v>
      </c>
      <c r="FG2" t="s">
        <v>278</v>
      </c>
      <c r="FH2" t="s">
        <v>279</v>
      </c>
      <c r="FI2" t="s">
        <v>280</v>
      </c>
      <c r="FJ2" t="s">
        <v>281</v>
      </c>
      <c r="FK2" t="s">
        <v>282</v>
      </c>
    </row>
    <row r="3" spans="1:167">
      <c r="A3">
        <v>20.079999999999998</v>
      </c>
      <c r="B3">
        <v>9.3610000000000007</v>
      </c>
      <c r="C3">
        <v>8.2859999999999996</v>
      </c>
      <c r="D3">
        <v>17.948</v>
      </c>
      <c r="E3">
        <v>0.11899999999999999</v>
      </c>
      <c r="F3">
        <v>13.677</v>
      </c>
      <c r="G3">
        <v>0.14299999999999999</v>
      </c>
      <c r="H3">
        <v>3.073</v>
      </c>
      <c r="I3">
        <v>-1.7999999999999999E-2</v>
      </c>
      <c r="J3">
        <v>0.52300000000000002</v>
      </c>
      <c r="K3">
        <v>7.6999999999999999E-2</v>
      </c>
      <c r="L3">
        <v>5.2699999999999997E-2</v>
      </c>
      <c r="M3">
        <v>5.3600000000000002E-2</v>
      </c>
      <c r="N3">
        <v>5.57E-2</v>
      </c>
      <c r="O3">
        <v>7.0199999999999999E-2</v>
      </c>
      <c r="P3">
        <v>5.4899999999999997E-2</v>
      </c>
      <c r="Q3">
        <v>4.7800000000000002E-2</v>
      </c>
      <c r="R3">
        <v>0.03</v>
      </c>
      <c r="S3">
        <v>12029.728999999999</v>
      </c>
      <c r="T3">
        <v>0.03</v>
      </c>
      <c r="U3">
        <v>4.5969999999999898</v>
      </c>
      <c r="V3">
        <v>0.59399999999999997</v>
      </c>
      <c r="W3">
        <v>4.0030000000000001</v>
      </c>
      <c r="X3">
        <v>1.1379999999999999</v>
      </c>
      <c r="Y3">
        <v>0.3</v>
      </c>
      <c r="Z3">
        <v>0.03</v>
      </c>
      <c r="AA3">
        <v>0.17</v>
      </c>
      <c r="AB3">
        <v>0.08</v>
      </c>
      <c r="AC3">
        <v>0.218</v>
      </c>
      <c r="AD3">
        <v>0.27200000000000002</v>
      </c>
      <c r="AE3">
        <v>0.218</v>
      </c>
      <c r="AF3">
        <v>0.36199999999999999</v>
      </c>
      <c r="AG3">
        <v>0.54600000000000004</v>
      </c>
      <c r="AH3">
        <v>0.28499999999999998</v>
      </c>
      <c r="AI3">
        <v>0.22800000000000001</v>
      </c>
      <c r="AJ3">
        <v>24.523</v>
      </c>
      <c r="AK3">
        <v>24.529</v>
      </c>
      <c r="AL3">
        <v>0.92810000000000004</v>
      </c>
      <c r="AM3">
        <v>0.64400000000000002</v>
      </c>
      <c r="AN3">
        <v>0.65859999999999996</v>
      </c>
      <c r="AO3">
        <v>1.0186999999999999</v>
      </c>
      <c r="AP3">
        <v>0.79649999999999999</v>
      </c>
      <c r="AQ3">
        <v>0.85129999999999995</v>
      </c>
      <c r="AR3">
        <v>0.98409999999999997</v>
      </c>
      <c r="AS3">
        <v>1.2943</v>
      </c>
      <c r="AT3">
        <v>1.0187999999999999</v>
      </c>
      <c r="AU3">
        <v>0.86580000000000001</v>
      </c>
      <c r="AV3">
        <v>1.0720000000000001</v>
      </c>
      <c r="AW3">
        <v>0.81655999999999995</v>
      </c>
      <c r="AX3">
        <v>1.2997999999999901</v>
      </c>
      <c r="AY3">
        <v>0.82779999999999998</v>
      </c>
      <c r="AZ3">
        <v>1.3029999999999999</v>
      </c>
      <c r="BA3">
        <v>1.2345999999999999</v>
      </c>
      <c r="BB3">
        <v>0.97109999999999996</v>
      </c>
      <c r="BC3">
        <v>1.6402000000000001</v>
      </c>
      <c r="BD3">
        <v>1.1372</v>
      </c>
      <c r="BE3">
        <v>52272800</v>
      </c>
      <c r="BF3">
        <v>22115300</v>
      </c>
      <c r="BG3">
        <v>1367713400</v>
      </c>
      <c r="BH3">
        <v>31721200</v>
      </c>
      <c r="BI3">
        <v>698377900</v>
      </c>
      <c r="BJ3">
        <v>164134200</v>
      </c>
      <c r="BK3">
        <v>262993600</v>
      </c>
      <c r="BL3">
        <v>72630600</v>
      </c>
      <c r="BM3">
        <v>851077300</v>
      </c>
      <c r="BN3">
        <v>16644700</v>
      </c>
      <c r="BO3">
        <v>242913200</v>
      </c>
      <c r="BP3">
        <v>1838820000</v>
      </c>
      <c r="BQ3">
        <v>136524900</v>
      </c>
      <c r="BR3">
        <v>97411900</v>
      </c>
      <c r="BS3">
        <v>987601100</v>
      </c>
      <c r="BT3">
        <v>66482600</v>
      </c>
      <c r="BU3">
        <v>326615100</v>
      </c>
      <c r="BV3">
        <v>177336400</v>
      </c>
      <c r="BW3">
        <v>1062980000</v>
      </c>
      <c r="BX3">
        <v>893737100</v>
      </c>
      <c r="BY3">
        <v>124795400</v>
      </c>
      <c r="BZ3">
        <v>68462700</v>
      </c>
      <c r="CA3">
        <v>2795100</v>
      </c>
      <c r="CB3">
        <v>1588100</v>
      </c>
      <c r="CC3">
        <v>21528700</v>
      </c>
      <c r="CD3">
        <v>54738200</v>
      </c>
      <c r="CE3">
        <v>131599000</v>
      </c>
      <c r="CF3">
        <v>683602400</v>
      </c>
      <c r="CG3">
        <v>388573200</v>
      </c>
      <c r="CH3">
        <v>126690800</v>
      </c>
      <c r="CI3">
        <v>63270400</v>
      </c>
      <c r="CJ3">
        <v>308879200</v>
      </c>
      <c r="CK3">
        <v>254735700</v>
      </c>
      <c r="CL3">
        <v>388573200</v>
      </c>
      <c r="CM3">
        <v>126690800</v>
      </c>
      <c r="CN3">
        <v>254735700</v>
      </c>
      <c r="CO3">
        <v>54143500</v>
      </c>
      <c r="CP3">
        <v>12076200</v>
      </c>
      <c r="CQ3">
        <v>19516500</v>
      </c>
      <c r="CR3">
        <v>18710000</v>
      </c>
      <c r="CS3">
        <v>17356200</v>
      </c>
      <c r="CT3">
        <v>18977100</v>
      </c>
      <c r="CU3">
        <v>72408100</v>
      </c>
      <c r="CV3">
        <v>351670700</v>
      </c>
      <c r="CW3">
        <v>0.33</v>
      </c>
      <c r="CX3">
        <v>1.2E-2</v>
      </c>
      <c r="CY3">
        <v>1.4999999999999999E-2</v>
      </c>
      <c r="CZ3">
        <v>6.0000000000000001E-3</v>
      </c>
      <c r="DA3">
        <v>1.7999999999999999E-2</v>
      </c>
      <c r="DB3">
        <v>0.03</v>
      </c>
      <c r="DC3">
        <v>5.4800000000000001E-2</v>
      </c>
      <c r="DD3">
        <v>5.2699999999999997E-2</v>
      </c>
      <c r="DE3">
        <v>5.57E-2</v>
      </c>
      <c r="DF3">
        <v>5.33E-2</v>
      </c>
      <c r="DG3">
        <v>7.0199999999999999E-2</v>
      </c>
      <c r="DH3">
        <v>5.67E-2</v>
      </c>
      <c r="DI3">
        <v>4.8300000000000003E-2</v>
      </c>
      <c r="DJ3">
        <v>5.2600000000000001E-2</v>
      </c>
      <c r="DK3">
        <v>6.1899999999999997E-2</v>
      </c>
      <c r="DL3">
        <v>7.17E-2</v>
      </c>
      <c r="DM3">
        <v>7.17E-2</v>
      </c>
      <c r="DN3">
        <v>6.7900000000000002E-2</v>
      </c>
      <c r="DO3">
        <v>7.3099999999999998E-2</v>
      </c>
      <c r="DP3">
        <v>7.1900000000000006E-2</v>
      </c>
      <c r="DQ3">
        <v>7.0000000000000007E-2</v>
      </c>
      <c r="DR3">
        <v>6.8400000000000002E-2</v>
      </c>
      <c r="DS3">
        <v>9.2799999999999994</v>
      </c>
      <c r="DT3">
        <v>576927703.5</v>
      </c>
      <c r="DU3">
        <v>881490632.23000002</v>
      </c>
      <c r="DV3">
        <v>1287160000</v>
      </c>
      <c r="DW3">
        <v>3554397.71</v>
      </c>
      <c r="DX3">
        <v>5190180.49</v>
      </c>
      <c r="DY3">
        <v>11.24</v>
      </c>
      <c r="DZ3">
        <v>10.49</v>
      </c>
      <c r="EA3">
        <v>46186211.100000001</v>
      </c>
      <c r="EB3">
        <v>1254640000</v>
      </c>
      <c r="EC3">
        <v>308978746.95999998</v>
      </c>
      <c r="ED3">
        <v>5059043.38</v>
      </c>
      <c r="EE3">
        <v>1245882.04</v>
      </c>
      <c r="EF3">
        <v>3.32</v>
      </c>
      <c r="EG3">
        <v>31751396</v>
      </c>
      <c r="EH3">
        <v>2834354</v>
      </c>
      <c r="EI3">
        <v>-33603404</v>
      </c>
      <c r="EJ3">
        <v>9240571</v>
      </c>
      <c r="EK3">
        <v>38414413</v>
      </c>
      <c r="EL3">
        <v>1506043</v>
      </c>
      <c r="EM3">
        <v>6237160000</v>
      </c>
      <c r="EN3">
        <v>27664744.039999999</v>
      </c>
      <c r="EO3">
        <v>287228932</v>
      </c>
      <c r="EP3">
        <v>15649650.32</v>
      </c>
      <c r="EQ3">
        <v>133170260</v>
      </c>
      <c r="ER3">
        <v>12015093.720000001</v>
      </c>
      <c r="ES3">
        <v>154058672</v>
      </c>
      <c r="ET3">
        <v>0.88443333329999996</v>
      </c>
      <c r="EU3">
        <v>0.85142857139999994</v>
      </c>
      <c r="EV3">
        <v>0.96583333329999999</v>
      </c>
      <c r="EW3">
        <v>1.0005555559999999</v>
      </c>
      <c r="EX3">
        <v>1.0282291669999899</v>
      </c>
      <c r="EY3">
        <v>1.298</v>
      </c>
      <c r="EZ3">
        <v>0.43519999999999998</v>
      </c>
      <c r="FA3">
        <v>0.2828</v>
      </c>
      <c r="FB3">
        <v>1.2001999999999999</v>
      </c>
      <c r="FC3">
        <v>1.2974000000000001</v>
      </c>
      <c r="FD3">
        <v>0.05</v>
      </c>
      <c r="FE3">
        <v>2.8799999999999999E-2</v>
      </c>
      <c r="FF3">
        <v>3.3077999999999999</v>
      </c>
      <c r="FG3">
        <v>1.5100000000000001E-2</v>
      </c>
      <c r="FH3">
        <v>6.3399999999999998E-2</v>
      </c>
      <c r="FI3">
        <v>0.108599999999999</v>
      </c>
      <c r="FJ3">
        <v>0.14660000000000001</v>
      </c>
      <c r="FK3">
        <v>6.9999999999999897E-3</v>
      </c>
    </row>
    <row r="4" spans="1:167">
      <c r="A4">
        <v>20.09</v>
      </c>
      <c r="B4">
        <v>12.595000000000001</v>
      </c>
      <c r="C4">
        <v>13.968</v>
      </c>
      <c r="D4">
        <v>19.373000000000001</v>
      </c>
      <c r="E4">
        <v>7.9000000000000001E-2</v>
      </c>
      <c r="F4">
        <v>15.085999999999901</v>
      </c>
      <c r="G4">
        <v>0.10299999999999999</v>
      </c>
      <c r="H4">
        <v>3.573</v>
      </c>
      <c r="I4">
        <v>0.16300000000000001</v>
      </c>
      <c r="J4">
        <v>0.61699999999999999</v>
      </c>
      <c r="K4">
        <v>0.18099999999999999</v>
      </c>
      <c r="L4">
        <v>4.0399999999999998E-2</v>
      </c>
      <c r="M4">
        <v>4.6399999999999997E-2</v>
      </c>
      <c r="N4">
        <v>5.1699999999999899E-2</v>
      </c>
      <c r="O4">
        <v>5.8099999999999999E-2</v>
      </c>
      <c r="P4">
        <v>2.63E-2</v>
      </c>
      <c r="Q4">
        <v>1.9799999999999901E-2</v>
      </c>
      <c r="R4">
        <v>0.02</v>
      </c>
      <c r="S4">
        <v>12553.055</v>
      </c>
      <c r="T4">
        <v>8.0000000000000002E-3</v>
      </c>
      <c r="U4">
        <v>5.0620000000000003</v>
      </c>
      <c r="V4">
        <v>0.755</v>
      </c>
      <c r="W4">
        <v>4.306</v>
      </c>
      <c r="X4">
        <v>1.266</v>
      </c>
      <c r="Y4">
        <v>0.53900000000000003</v>
      </c>
      <c r="Z4">
        <v>5.3999999999999999E-2</v>
      </c>
      <c r="AA4">
        <v>0.17299999999999999</v>
      </c>
      <c r="AB4">
        <v>0.191</v>
      </c>
      <c r="AC4">
        <v>-2E-3</v>
      </c>
      <c r="AD4">
        <v>5.7999999999999899E-2</v>
      </c>
      <c r="AE4">
        <v>-2E-3</v>
      </c>
      <c r="AF4">
        <v>-4.0999999999999898E-2</v>
      </c>
      <c r="AG4">
        <v>-0.16899999999999901</v>
      </c>
      <c r="AH4">
        <v>2E-3</v>
      </c>
      <c r="AI4">
        <v>0.155</v>
      </c>
      <c r="AJ4">
        <v>25.459</v>
      </c>
      <c r="AK4">
        <v>25.420999999999999</v>
      </c>
      <c r="AL4">
        <v>0.92620000000000002</v>
      </c>
      <c r="AM4">
        <v>0.70009999999999994</v>
      </c>
      <c r="AN4">
        <v>0.72239999999999904</v>
      </c>
      <c r="AO4">
        <v>1.0007999999999999</v>
      </c>
      <c r="AP4">
        <v>0.83779999999999999</v>
      </c>
      <c r="AQ4">
        <v>0.86029999999999995</v>
      </c>
      <c r="AR4">
        <v>0.9667</v>
      </c>
      <c r="AS4">
        <v>1.1043000000000001</v>
      </c>
      <c r="AT4">
        <v>1.0017</v>
      </c>
      <c r="AU4">
        <v>0.90329999999999999</v>
      </c>
      <c r="AV4">
        <v>1.0273999999999901</v>
      </c>
      <c r="AW4">
        <v>0.83906000000000003</v>
      </c>
      <c r="AX4">
        <v>1.2971999999999999</v>
      </c>
      <c r="AY4">
        <v>0.875999999999999</v>
      </c>
      <c r="AZ4">
        <v>1.30009999999999</v>
      </c>
      <c r="BA4">
        <v>1.1834</v>
      </c>
      <c r="BB4">
        <v>0.94739999999999902</v>
      </c>
      <c r="BC4">
        <v>1.3426</v>
      </c>
      <c r="BD4">
        <v>1.1738</v>
      </c>
      <c r="BE4">
        <v>61739600</v>
      </c>
      <c r="BF4">
        <v>25070300</v>
      </c>
      <c r="BG4">
        <v>1508550400</v>
      </c>
      <c r="BH4">
        <v>39131700</v>
      </c>
      <c r="BI4">
        <v>791300900</v>
      </c>
      <c r="BJ4">
        <v>137082100</v>
      </c>
      <c r="BK4">
        <v>291703500</v>
      </c>
      <c r="BL4">
        <v>66200200</v>
      </c>
      <c r="BM4">
        <v>941834000</v>
      </c>
      <c r="BN4">
        <v>26466200</v>
      </c>
      <c r="BO4">
        <v>262043500</v>
      </c>
      <c r="BP4">
        <v>2012150000</v>
      </c>
      <c r="BQ4">
        <v>152255000</v>
      </c>
      <c r="BR4">
        <v>124547400</v>
      </c>
      <c r="BS4">
        <v>1077280000</v>
      </c>
      <c r="BT4">
        <v>75139600</v>
      </c>
      <c r="BU4">
        <v>360533800</v>
      </c>
      <c r="BV4">
        <v>215079700</v>
      </c>
      <c r="BW4">
        <v>1169900000</v>
      </c>
      <c r="BX4">
        <v>929452600</v>
      </c>
      <c r="BY4">
        <v>130945600</v>
      </c>
      <c r="BZ4">
        <v>61626800</v>
      </c>
      <c r="CA4">
        <v>3193500</v>
      </c>
      <c r="CB4">
        <v>1537900</v>
      </c>
      <c r="CC4">
        <v>19451300</v>
      </c>
      <c r="CD4">
        <v>64534900</v>
      </c>
      <c r="CE4">
        <v>137561800</v>
      </c>
      <c r="CF4">
        <v>734291900</v>
      </c>
      <c r="CG4">
        <v>409504000</v>
      </c>
      <c r="CH4">
        <v>140255900</v>
      </c>
      <c r="CI4">
        <v>66078000</v>
      </c>
      <c r="CJ4">
        <v>335906300</v>
      </c>
      <c r="CK4">
        <v>273687000</v>
      </c>
      <c r="CL4">
        <v>409504000</v>
      </c>
      <c r="CM4">
        <v>140255900</v>
      </c>
      <c r="CN4">
        <v>273687000</v>
      </c>
      <c r="CO4">
        <v>62219300</v>
      </c>
      <c r="CP4">
        <v>12083000</v>
      </c>
      <c r="CQ4">
        <v>18365700</v>
      </c>
      <c r="CR4">
        <v>20309000</v>
      </c>
      <c r="CS4">
        <v>18113100</v>
      </c>
      <c r="CT4">
        <v>19135100</v>
      </c>
      <c r="CU4">
        <v>65402900</v>
      </c>
      <c r="CV4">
        <v>374142200</v>
      </c>
      <c r="CW4">
        <v>0.33299999999999902</v>
      </c>
      <c r="CX4">
        <v>1.2999999999999999E-2</v>
      </c>
      <c r="CY4">
        <v>0.01</v>
      </c>
      <c r="CZ4">
        <v>5.0000000000000001E-3</v>
      </c>
      <c r="DA4">
        <v>1.39999999999999E-2</v>
      </c>
      <c r="DB4">
        <v>0.02</v>
      </c>
      <c r="DC4">
        <v>2.63E-2</v>
      </c>
      <c r="DD4">
        <v>4.0399999999999998E-2</v>
      </c>
      <c r="DE4">
        <v>5.1699999999999899E-2</v>
      </c>
      <c r="DF4">
        <v>2.98E-2</v>
      </c>
      <c r="DG4">
        <v>5.8099999999999999E-2</v>
      </c>
      <c r="DH4">
        <v>3.2300000000000002E-2</v>
      </c>
      <c r="DI4">
        <v>3.3000000000000002E-2</v>
      </c>
      <c r="DJ4">
        <v>3.0699999999999901E-2</v>
      </c>
      <c r="DK4">
        <v>3.8800000000000001E-2</v>
      </c>
      <c r="DL4">
        <v>5.6500000000000002E-2</v>
      </c>
      <c r="DM4">
        <v>5.6500000000000002E-2</v>
      </c>
      <c r="DN4">
        <v>5.6099999999999997E-2</v>
      </c>
      <c r="DO4">
        <v>5.6500000000000002E-2</v>
      </c>
      <c r="DP4">
        <v>5.7299999999999997E-2</v>
      </c>
      <c r="DQ4">
        <v>5.5399999999999998E-2</v>
      </c>
      <c r="DR4">
        <v>6.0699999999999997E-2</v>
      </c>
      <c r="DS4">
        <v>9.25</v>
      </c>
      <c r="DT4">
        <v>887935182.73000002</v>
      </c>
      <c r="DU4">
        <v>1228710000</v>
      </c>
      <c r="DV4">
        <v>1466270000</v>
      </c>
      <c r="DW4">
        <v>4856572.58</v>
      </c>
      <c r="DX4">
        <v>5795552.4299999997</v>
      </c>
      <c r="DY4">
        <v>16.829999999999998</v>
      </c>
      <c r="DZ4">
        <v>10.36</v>
      </c>
      <c r="EA4">
        <v>86103346.280000001</v>
      </c>
      <c r="EB4">
        <v>1967710000</v>
      </c>
      <c r="EC4">
        <v>530960814.63</v>
      </c>
      <c r="ED4">
        <v>7777526.7599999998</v>
      </c>
      <c r="EE4">
        <v>2098659.35</v>
      </c>
      <c r="EF4">
        <v>5.14</v>
      </c>
      <c r="EG4">
        <v>-25469302</v>
      </c>
      <c r="EH4">
        <v>-1961219</v>
      </c>
      <c r="EI4">
        <v>32386412</v>
      </c>
      <c r="EJ4">
        <v>11786521</v>
      </c>
      <c r="EK4">
        <v>46591582</v>
      </c>
      <c r="EL4">
        <v>4382917</v>
      </c>
      <c r="EM4">
        <v>7652810000</v>
      </c>
      <c r="EN4">
        <v>29209906.550000001</v>
      </c>
      <c r="EO4">
        <v>256578145</v>
      </c>
      <c r="EP4">
        <v>14661855.359999999</v>
      </c>
      <c r="EQ4">
        <v>126239640</v>
      </c>
      <c r="ER4">
        <v>14548051.189999999</v>
      </c>
      <c r="ES4">
        <v>130338505</v>
      </c>
      <c r="ET4">
        <v>0.87153333329999905</v>
      </c>
      <c r="EU4">
        <v>0.85142857139999994</v>
      </c>
      <c r="EV4">
        <v>0.96583333329999999</v>
      </c>
      <c r="EW4">
        <v>1.0005555559999999</v>
      </c>
      <c r="EX4">
        <v>1.0282291669999899</v>
      </c>
      <c r="EY4">
        <v>1.58669999999999</v>
      </c>
      <c r="EZ4">
        <v>0.386599999999999</v>
      </c>
      <c r="FA4">
        <v>0.32769999999999999</v>
      </c>
      <c r="FB4">
        <v>1.2317</v>
      </c>
      <c r="FC4">
        <v>1.4416</v>
      </c>
      <c r="FD4">
        <v>4.6100000000000002E-2</v>
      </c>
      <c r="FE4">
        <v>3.9300000000000002E-2</v>
      </c>
      <c r="FF4">
        <v>2.4125999999999999</v>
      </c>
      <c r="FG4">
        <v>1.9099999999999999E-2</v>
      </c>
      <c r="FH4">
        <v>0.05</v>
      </c>
      <c r="FI4">
        <v>0.1076</v>
      </c>
      <c r="FJ4">
        <v>0.1444</v>
      </c>
      <c r="FK4">
        <v>1.7100000000000001E-2</v>
      </c>
    </row>
    <row r="5" spans="1:167">
      <c r="A5">
        <v>20.100000000000001</v>
      </c>
      <c r="B5">
        <v>11.645</v>
      </c>
      <c r="C5">
        <v>12.645</v>
      </c>
      <c r="D5">
        <v>20.965</v>
      </c>
      <c r="E5">
        <v>8.1999999999999906E-2</v>
      </c>
      <c r="F5">
        <v>16.396999999999998</v>
      </c>
      <c r="G5">
        <v>8.6999999999999994E-2</v>
      </c>
      <c r="H5">
        <v>3.99399999999999</v>
      </c>
      <c r="I5">
        <v>0.11799999999999999</v>
      </c>
      <c r="J5">
        <v>0.67599999999999905</v>
      </c>
      <c r="K5">
        <v>9.5000000000000001E-2</v>
      </c>
      <c r="L5">
        <v>3.7199999999999997E-2</v>
      </c>
      <c r="M5">
        <v>4.3099999999999999E-2</v>
      </c>
      <c r="N5">
        <v>4.7699999999999902E-2</v>
      </c>
      <c r="O5">
        <v>4.6600000000000003E-2</v>
      </c>
      <c r="P5">
        <v>2.6699999999999901E-2</v>
      </c>
      <c r="Q5">
        <v>2.1600000000000001E-2</v>
      </c>
      <c r="R5">
        <v>2.5000000000000001E-2</v>
      </c>
      <c r="S5">
        <v>13794.601999999901</v>
      </c>
      <c r="T5">
        <v>7.0000000000000007E-2</v>
      </c>
      <c r="U5">
        <v>5.1710000000000003</v>
      </c>
      <c r="V5">
        <v>0.873</v>
      </c>
      <c r="W5">
        <v>4.2969999999999997</v>
      </c>
      <c r="X5">
        <v>1.2329999999999901</v>
      </c>
      <c r="Y5">
        <v>0.52400000000000002</v>
      </c>
      <c r="Z5">
        <v>3.6999999999999998E-2</v>
      </c>
      <c r="AA5">
        <v>0.26500000000000001</v>
      </c>
      <c r="AB5">
        <v>0.111</v>
      </c>
      <c r="AC5">
        <v>-2.5999999999999999E-2</v>
      </c>
      <c r="AD5">
        <v>9.2999999999999999E-2</v>
      </c>
      <c r="AE5">
        <v>-2.5999999999999999E-2</v>
      </c>
      <c r="AF5">
        <v>5.2999999999999999E-2</v>
      </c>
      <c r="AG5">
        <v>0.16699999999999901</v>
      </c>
      <c r="AH5">
        <v>1.7999999999999999E-2</v>
      </c>
      <c r="AI5">
        <v>-6.5000000000000002E-2</v>
      </c>
      <c r="AJ5">
        <v>27.837</v>
      </c>
      <c r="AK5">
        <v>27.876999999999999</v>
      </c>
      <c r="AL5">
        <v>0.96150000000000002</v>
      </c>
      <c r="AM5">
        <v>0.76300000000000001</v>
      </c>
      <c r="AN5">
        <v>0.80059999999999998</v>
      </c>
      <c r="AO5">
        <v>1.0438000000000001</v>
      </c>
      <c r="AP5">
        <v>0.86809999999999998</v>
      </c>
      <c r="AQ5">
        <v>0.87519999999999998</v>
      </c>
      <c r="AR5">
        <v>1.0134000000000001</v>
      </c>
      <c r="AS5">
        <v>1.2731999999999899</v>
      </c>
      <c r="AT5">
        <v>1.0431999999999999</v>
      </c>
      <c r="AU5">
        <v>0.92130000000000001</v>
      </c>
      <c r="AV5">
        <v>1.0893999999999999</v>
      </c>
      <c r="AW5">
        <v>0.86373</v>
      </c>
      <c r="AX5">
        <v>1.264</v>
      </c>
      <c r="AY5">
        <v>0.95739999999999903</v>
      </c>
      <c r="AZ5">
        <v>1.2659</v>
      </c>
      <c r="BA5">
        <v>1.2463</v>
      </c>
      <c r="BB5">
        <v>1.0345</v>
      </c>
      <c r="BC5">
        <v>1.5780000000000001</v>
      </c>
      <c r="BD5">
        <v>1.1723999999999899</v>
      </c>
      <c r="BE5">
        <v>67585100</v>
      </c>
      <c r="BF5">
        <v>31346500</v>
      </c>
      <c r="BG5">
        <v>1639675100</v>
      </c>
      <c r="BH5">
        <v>45713000</v>
      </c>
      <c r="BI5">
        <v>860942200</v>
      </c>
      <c r="BJ5">
        <v>138623700</v>
      </c>
      <c r="BK5">
        <v>318231200</v>
      </c>
      <c r="BL5">
        <v>87067800</v>
      </c>
      <c r="BM5">
        <v>1003700000</v>
      </c>
      <c r="BN5">
        <v>48124700</v>
      </c>
      <c r="BO5">
        <v>286375800</v>
      </c>
      <c r="BP5">
        <v>2131810000</v>
      </c>
      <c r="BQ5">
        <v>156483100</v>
      </c>
      <c r="BR5">
        <v>157252200</v>
      </c>
      <c r="BS5">
        <v>1124080000</v>
      </c>
      <c r="BT5">
        <v>80751500</v>
      </c>
      <c r="BU5">
        <v>414471600</v>
      </c>
      <c r="BV5">
        <v>267132000</v>
      </c>
      <c r="BW5">
        <v>1247570000</v>
      </c>
      <c r="BX5">
        <v>961890400</v>
      </c>
      <c r="BY5">
        <v>174601900</v>
      </c>
      <c r="BZ5">
        <v>55988800</v>
      </c>
      <c r="CA5">
        <v>3103300</v>
      </c>
      <c r="CB5">
        <v>1355600</v>
      </c>
      <c r="CC5">
        <v>17041300</v>
      </c>
      <c r="CD5">
        <v>64745800</v>
      </c>
      <c r="CE5">
        <v>144919600</v>
      </c>
      <c r="CF5">
        <v>793778900</v>
      </c>
      <c r="CG5">
        <v>431457200</v>
      </c>
      <c r="CH5">
        <v>162083300</v>
      </c>
      <c r="CI5">
        <v>67989800</v>
      </c>
      <c r="CJ5">
        <v>359825800</v>
      </c>
      <c r="CK5">
        <v>289623000</v>
      </c>
      <c r="CL5">
        <v>431457200</v>
      </c>
      <c r="CM5">
        <v>162083300</v>
      </c>
      <c r="CN5">
        <v>289623000</v>
      </c>
      <c r="CO5">
        <v>70202800</v>
      </c>
      <c r="CP5">
        <v>13236600</v>
      </c>
      <c r="CQ5">
        <v>19931500</v>
      </c>
      <c r="CR5">
        <v>20877900</v>
      </c>
      <c r="CS5">
        <v>19544800</v>
      </c>
      <c r="CT5">
        <v>18232100</v>
      </c>
      <c r="CU5">
        <v>58138500</v>
      </c>
      <c r="CV5">
        <v>387232700</v>
      </c>
      <c r="CW5">
        <v>0.34799999999999998</v>
      </c>
      <c r="CX5">
        <v>1.2E-2</v>
      </c>
      <c r="CY5">
        <v>1.0999999999999999E-2</v>
      </c>
      <c r="CZ5">
        <v>6.0000000000000001E-3</v>
      </c>
      <c r="DA5">
        <v>1.2999999999999999E-2</v>
      </c>
      <c r="DB5">
        <v>0.03</v>
      </c>
      <c r="DC5">
        <v>2.6800000000000001E-2</v>
      </c>
      <c r="DD5">
        <v>3.7199999999999997E-2</v>
      </c>
      <c r="DE5">
        <v>4.7699999999999902E-2</v>
      </c>
      <c r="DF5">
        <v>3.02999999999999E-2</v>
      </c>
      <c r="DG5">
        <v>4.6600000000000003E-2</v>
      </c>
      <c r="DH5">
        <v>3.1800000000000002E-2</v>
      </c>
      <c r="DI5">
        <v>3.4599999999999999E-2</v>
      </c>
      <c r="DJ5">
        <v>2.8799999999999999E-2</v>
      </c>
      <c r="DK5">
        <v>3.61E-2</v>
      </c>
      <c r="DL5">
        <v>5.5099999999999899E-2</v>
      </c>
      <c r="DM5">
        <v>5.5599999999999997E-2</v>
      </c>
      <c r="DN5">
        <v>5.2499999999999998E-2</v>
      </c>
      <c r="DO5">
        <v>5.6799999999999899E-2</v>
      </c>
      <c r="DP5">
        <v>5.3800000000000001E-2</v>
      </c>
      <c r="DQ5">
        <v>0.05</v>
      </c>
      <c r="DR5">
        <v>5.3600000000000002E-2</v>
      </c>
      <c r="DS5">
        <v>9.27</v>
      </c>
      <c r="DT5">
        <v>1141890000</v>
      </c>
      <c r="DU5">
        <v>955957080.05999994</v>
      </c>
      <c r="DV5">
        <v>1410560000</v>
      </c>
      <c r="DW5">
        <v>3808593.94</v>
      </c>
      <c r="DX5">
        <v>5619768.1799999997</v>
      </c>
      <c r="DY5">
        <v>20.51</v>
      </c>
      <c r="DZ5">
        <v>10.35</v>
      </c>
      <c r="EA5">
        <v>97972256.180000007</v>
      </c>
      <c r="EB5">
        <v>1614030000</v>
      </c>
      <c r="EC5">
        <v>483091095.87</v>
      </c>
      <c r="ED5">
        <v>6430409.5</v>
      </c>
      <c r="EE5">
        <v>1924665.72</v>
      </c>
      <c r="EF5">
        <v>5.1100000000000003</v>
      </c>
      <c r="EG5">
        <v>-12510138</v>
      </c>
      <c r="EH5">
        <v>-5383782</v>
      </c>
      <c r="EI5">
        <v>21573107</v>
      </c>
      <c r="EJ5">
        <v>13702433</v>
      </c>
      <c r="EK5">
        <v>55137677</v>
      </c>
      <c r="EL5">
        <v>5974074</v>
      </c>
      <c r="EM5">
        <v>9946350000</v>
      </c>
      <c r="EN5">
        <v>35258985.619999997</v>
      </c>
      <c r="EO5">
        <v>318059730</v>
      </c>
      <c r="EP5">
        <v>17694770.289999999</v>
      </c>
      <c r="EQ5">
        <v>154811664</v>
      </c>
      <c r="ER5">
        <v>17564215.329999998</v>
      </c>
      <c r="ES5">
        <v>163248066</v>
      </c>
      <c r="ET5">
        <v>0.98371666669999902</v>
      </c>
      <c r="EU5">
        <v>0.96047619049999999</v>
      </c>
      <c r="EV5">
        <v>1.063541667</v>
      </c>
      <c r="EW5">
        <v>1.067777778</v>
      </c>
      <c r="EX5">
        <v>1.0337499999999999</v>
      </c>
      <c r="EY5">
        <v>1.5013999999999901</v>
      </c>
      <c r="EZ5">
        <v>0.39979999999999999</v>
      </c>
      <c r="FA5">
        <v>0.32179999999999997</v>
      </c>
      <c r="FB5">
        <v>1.2242</v>
      </c>
      <c r="FC5">
        <v>1.41</v>
      </c>
      <c r="FD5">
        <v>5.2999999999999999E-2</v>
      </c>
      <c r="FE5">
        <v>4.8899999999999999E-2</v>
      </c>
      <c r="FF5">
        <v>3.1057000000000001</v>
      </c>
      <c r="FG5">
        <v>1.7100000000000001E-2</v>
      </c>
      <c r="FH5">
        <v>4.9599999999999998E-2</v>
      </c>
      <c r="FI5">
        <v>0.1022</v>
      </c>
      <c r="FJ5">
        <v>0.13880000000000001</v>
      </c>
      <c r="FK5">
        <v>2.29E-2</v>
      </c>
    </row>
    <row r="6" spans="1:167">
      <c r="A6">
        <v>20.11</v>
      </c>
      <c r="B6">
        <v>11.3479999999999</v>
      </c>
      <c r="C6">
        <v>13.936</v>
      </c>
      <c r="D6">
        <v>22.081999999999901</v>
      </c>
      <c r="E6">
        <v>5.2999999999999999E-2</v>
      </c>
      <c r="F6">
        <v>17.09</v>
      </c>
      <c r="G6">
        <v>4.2000000000000003E-2</v>
      </c>
      <c r="H6">
        <v>4.2569999999999997</v>
      </c>
      <c r="I6">
        <v>6.6000000000000003E-2</v>
      </c>
      <c r="J6">
        <v>0.752</v>
      </c>
      <c r="K6">
        <v>0.113</v>
      </c>
      <c r="L6">
        <v>3.6200000000000003E-2</v>
      </c>
      <c r="M6">
        <v>3.9E-2</v>
      </c>
      <c r="N6">
        <v>4.2000000000000003E-2</v>
      </c>
      <c r="O6">
        <v>4.41E-2</v>
      </c>
      <c r="P6">
        <v>3.44E-2</v>
      </c>
      <c r="Q6">
        <v>3.08999999999999E-2</v>
      </c>
      <c r="R6">
        <v>3.2500000000000001E-2</v>
      </c>
      <c r="S6">
        <v>14485.755999999999</v>
      </c>
      <c r="T6">
        <v>3.6999999999999998E-2</v>
      </c>
      <c r="U6">
        <v>5.5620000000000003</v>
      </c>
      <c r="V6">
        <v>1.151</v>
      </c>
      <c r="W6">
        <v>4.4109999999999996</v>
      </c>
      <c r="X6">
        <v>1.4339999999999999</v>
      </c>
      <c r="Y6">
        <v>0.72199999999999998</v>
      </c>
      <c r="Z6">
        <v>2.5000000000000001E-2</v>
      </c>
      <c r="AA6">
        <v>0.27300000000000002</v>
      </c>
      <c r="AB6">
        <v>0.126</v>
      </c>
      <c r="AC6">
        <v>2E-3</v>
      </c>
      <c r="AD6">
        <v>0.14699999999999999</v>
      </c>
      <c r="AE6">
        <v>2E-3</v>
      </c>
      <c r="AF6">
        <v>0.13400000000000001</v>
      </c>
      <c r="AG6">
        <v>0.27600000000000002</v>
      </c>
      <c r="AH6">
        <v>7.0000000000000007E-2</v>
      </c>
      <c r="AI6">
        <v>1E-3</v>
      </c>
      <c r="AJ6">
        <v>29.007999999999999</v>
      </c>
      <c r="AK6">
        <v>29.18</v>
      </c>
      <c r="AL6">
        <v>1.026</v>
      </c>
      <c r="AM6">
        <v>0.81979999999999997</v>
      </c>
      <c r="AN6">
        <v>0.81769999999999998</v>
      </c>
      <c r="AO6">
        <v>1.1376999999999999</v>
      </c>
      <c r="AP6">
        <v>0.91749999999999998</v>
      </c>
      <c r="AQ6">
        <v>0.89649999999999996</v>
      </c>
      <c r="AR6">
        <v>1.0952999999999999</v>
      </c>
      <c r="AS6">
        <v>1.5984</v>
      </c>
      <c r="AT6">
        <v>1.1275999999999999</v>
      </c>
      <c r="AU6">
        <v>0.95009999999999994</v>
      </c>
      <c r="AV6">
        <v>1.1928000000000001</v>
      </c>
      <c r="AW6">
        <v>0.89849999999999997</v>
      </c>
      <c r="AX6">
        <v>1.2669999999999999</v>
      </c>
      <c r="AY6">
        <v>1.0985</v>
      </c>
      <c r="AZ6">
        <v>1.2679</v>
      </c>
      <c r="BA6">
        <v>1.3908</v>
      </c>
      <c r="BB6">
        <v>1.1987999999999901</v>
      </c>
      <c r="BC6">
        <v>2.0230999999999999</v>
      </c>
      <c r="BD6">
        <v>1.2229999999999901</v>
      </c>
      <c r="BE6">
        <v>75232000</v>
      </c>
      <c r="BF6">
        <v>36550100</v>
      </c>
      <c r="BG6">
        <v>1708984500</v>
      </c>
      <c r="BH6">
        <v>49075500</v>
      </c>
      <c r="BI6">
        <v>903699500</v>
      </c>
      <c r="BJ6">
        <v>142107900</v>
      </c>
      <c r="BK6">
        <v>357077900</v>
      </c>
      <c r="BL6">
        <v>95079600</v>
      </c>
      <c r="BM6">
        <v>1050980000</v>
      </c>
      <c r="BN6">
        <v>45752500</v>
      </c>
      <c r="BO6">
        <v>317542500</v>
      </c>
      <c r="BP6">
        <v>2270290000</v>
      </c>
      <c r="BQ6">
        <v>185198800</v>
      </c>
      <c r="BR6">
        <v>186573500</v>
      </c>
      <c r="BS6">
        <v>1154300000</v>
      </c>
      <c r="BT6">
        <v>84582100</v>
      </c>
      <c r="BU6">
        <v>445436300</v>
      </c>
      <c r="BV6">
        <v>295282500</v>
      </c>
      <c r="BW6">
        <v>1306040000</v>
      </c>
      <c r="BX6">
        <v>1037050000</v>
      </c>
      <c r="BY6">
        <v>197108700</v>
      </c>
      <c r="BZ6">
        <v>62876200</v>
      </c>
      <c r="CA6">
        <v>2967900</v>
      </c>
      <c r="CB6">
        <v>1206500</v>
      </c>
      <c r="CC6">
        <v>16742000</v>
      </c>
      <c r="CD6">
        <v>50237600</v>
      </c>
      <c r="CE6">
        <v>157171900</v>
      </c>
      <c r="CF6">
        <v>861387900</v>
      </c>
      <c r="CG6">
        <v>455856700</v>
      </c>
      <c r="CH6">
        <v>183748900</v>
      </c>
      <c r="CI6">
        <v>74706900</v>
      </c>
      <c r="CJ6">
        <v>388415900</v>
      </c>
      <c r="CK6">
        <v>308876500</v>
      </c>
      <c r="CL6">
        <v>455856700</v>
      </c>
      <c r="CM6">
        <v>183748900</v>
      </c>
      <c r="CN6">
        <v>308876500</v>
      </c>
      <c r="CO6">
        <v>79539400</v>
      </c>
      <c r="CP6">
        <v>14781200</v>
      </c>
      <c r="CQ6">
        <v>22414500</v>
      </c>
      <c r="CR6">
        <v>23036400</v>
      </c>
      <c r="CS6">
        <v>22795500</v>
      </c>
      <c r="CT6">
        <v>20480700</v>
      </c>
      <c r="CU6">
        <v>53936600</v>
      </c>
      <c r="CV6">
        <v>414385300</v>
      </c>
      <c r="CW6">
        <v>0.34200000000000003</v>
      </c>
      <c r="CX6">
        <v>1.2E-2</v>
      </c>
      <c r="CY6">
        <v>1.0999999999999999E-2</v>
      </c>
      <c r="CZ6">
        <v>6.9999999999999897E-3</v>
      </c>
      <c r="DA6">
        <v>1.9E-2</v>
      </c>
      <c r="DB6">
        <v>0.03</v>
      </c>
      <c r="DC6">
        <v>3.4299999999999997E-2</v>
      </c>
      <c r="DD6">
        <v>3.6200000000000003E-2</v>
      </c>
      <c r="DE6">
        <v>4.2000000000000003E-2</v>
      </c>
      <c r="DF6">
        <v>3.5499999999999997E-2</v>
      </c>
      <c r="DG6">
        <v>4.41E-2</v>
      </c>
      <c r="DH6">
        <v>3.6900000000000002E-2</v>
      </c>
      <c r="DI6">
        <v>3.7199999999999997E-2</v>
      </c>
      <c r="DJ6">
        <v>3.3300000000000003E-2</v>
      </c>
      <c r="DK6">
        <v>3.9300000000000002E-2</v>
      </c>
      <c r="DL6">
        <v>5.7599999999999998E-2</v>
      </c>
      <c r="DM6">
        <v>5.8599999999999999E-2</v>
      </c>
      <c r="DN6">
        <v>5.5E-2</v>
      </c>
      <c r="DO6">
        <v>0.06</v>
      </c>
      <c r="DP6">
        <v>5.4699999999999999E-2</v>
      </c>
      <c r="DQ6">
        <v>4.9200000000000001E-2</v>
      </c>
      <c r="DR6">
        <v>5.3800000000000001E-2</v>
      </c>
      <c r="DS6">
        <v>9.3800000000000008</v>
      </c>
      <c r="DT6">
        <v>1042000000</v>
      </c>
      <c r="DU6">
        <v>877324131.76999998</v>
      </c>
      <c r="DV6">
        <v>1702060000</v>
      </c>
      <c r="DW6">
        <v>3537597.31</v>
      </c>
      <c r="DX6">
        <v>6863146.4900000002</v>
      </c>
      <c r="DY6">
        <v>18.260000000000002</v>
      </c>
      <c r="DZ6">
        <v>10.36</v>
      </c>
      <c r="EA6">
        <v>105993581.05</v>
      </c>
      <c r="EB6">
        <v>1347650000</v>
      </c>
      <c r="EC6">
        <v>558007014.41999996</v>
      </c>
      <c r="ED6">
        <v>5434073.0499999998</v>
      </c>
      <c r="EE6">
        <v>2250028.2799999998</v>
      </c>
      <c r="EF6">
        <v>5</v>
      </c>
      <c r="EG6">
        <v>11951687</v>
      </c>
      <c r="EH6">
        <v>-1819936</v>
      </c>
      <c r="EI6">
        <v>-7995487</v>
      </c>
      <c r="EJ6">
        <v>17427014</v>
      </c>
      <c r="EK6">
        <v>58874025</v>
      </c>
      <c r="EL6">
        <v>4441111</v>
      </c>
      <c r="EM6">
        <v>11259900000</v>
      </c>
      <c r="EN6">
        <v>36716622.609999999</v>
      </c>
      <c r="EO6">
        <v>436326355</v>
      </c>
      <c r="EP6">
        <v>19681012</v>
      </c>
      <c r="EQ6">
        <v>203550618</v>
      </c>
      <c r="ER6">
        <v>17035610.579999998</v>
      </c>
      <c r="ES6">
        <v>232775736</v>
      </c>
      <c r="ET6">
        <v>0.93959166670000005</v>
      </c>
      <c r="EU6">
        <v>0.81607142859999904</v>
      </c>
      <c r="EV6">
        <v>0.94666666669999999</v>
      </c>
      <c r="EW6">
        <v>1.0441666669999901</v>
      </c>
      <c r="EX6">
        <v>1.0431250000000001</v>
      </c>
      <c r="EY6">
        <v>1.5274000000000001</v>
      </c>
      <c r="EZ6">
        <v>0.3957</v>
      </c>
      <c r="FA6">
        <v>0.32240000000000002</v>
      </c>
      <c r="FB6">
        <v>1.2251000000000001</v>
      </c>
      <c r="FC6">
        <v>1.4309000000000001</v>
      </c>
      <c r="FD6">
        <v>4.4900000000000002E-2</v>
      </c>
      <c r="FE6">
        <v>3.73E-2</v>
      </c>
      <c r="FF6">
        <v>2.7985000000000002</v>
      </c>
      <c r="FG6">
        <v>1.61E-2</v>
      </c>
      <c r="FH6">
        <v>4.7899999999999998E-2</v>
      </c>
      <c r="FI6">
        <v>9.8499999999999893E-2</v>
      </c>
      <c r="FJ6">
        <v>0.13489999999999999</v>
      </c>
      <c r="FK6">
        <v>9.5999999999999992E-3</v>
      </c>
    </row>
    <row r="7" spans="1:167">
      <c r="A7">
        <v>20.12</v>
      </c>
      <c r="B7">
        <v>11.517999999999899</v>
      </c>
      <c r="C7">
        <v>14.811999999999999</v>
      </c>
      <c r="D7">
        <v>23.795000000000002</v>
      </c>
      <c r="E7">
        <v>7.8E-2</v>
      </c>
      <c r="F7">
        <v>17.986000000000001</v>
      </c>
      <c r="G7">
        <v>5.1999999999999998E-2</v>
      </c>
      <c r="H7">
        <v>4.42</v>
      </c>
      <c r="I7">
        <v>3.7999999999999999E-2</v>
      </c>
      <c r="J7">
        <v>0.82099999999999995</v>
      </c>
      <c r="K7">
        <v>9.1999999999999998E-2</v>
      </c>
      <c r="L7">
        <v>3.1300000000000001E-2</v>
      </c>
      <c r="M7">
        <v>3.2399999999999998E-2</v>
      </c>
      <c r="N7">
        <v>3.4500000000000003E-2</v>
      </c>
      <c r="O7">
        <v>3.7699999999999997E-2</v>
      </c>
      <c r="P7">
        <v>3.3000000000000002E-2</v>
      </c>
      <c r="Q7">
        <v>3.0800000000000001E-2</v>
      </c>
      <c r="R7">
        <v>2.75E-2</v>
      </c>
      <c r="S7">
        <v>15046.741</v>
      </c>
      <c r="T7">
        <v>2.5000000000000001E-2</v>
      </c>
      <c r="U7">
        <v>5.89</v>
      </c>
      <c r="V7">
        <v>1.4219999999999999</v>
      </c>
      <c r="W7">
        <v>4.468</v>
      </c>
      <c r="X7">
        <v>1.3109999999999999</v>
      </c>
      <c r="Y7">
        <v>0.58799999999999997</v>
      </c>
      <c r="Z7">
        <v>6.9999999999999897E-3</v>
      </c>
      <c r="AA7">
        <v>0.26200000000000001</v>
      </c>
      <c r="AB7">
        <v>0.184</v>
      </c>
      <c r="AC7">
        <v>-2.4E-2</v>
      </c>
      <c r="AD7">
        <v>-2.79999999999999E-2</v>
      </c>
      <c r="AE7">
        <v>-2.4E-2</v>
      </c>
      <c r="AF7">
        <v>-6.9999999999999897E-3</v>
      </c>
      <c r="AG7">
        <v>1.2E-2</v>
      </c>
      <c r="AH7">
        <v>-2.8999999999999901E-2</v>
      </c>
      <c r="AI7">
        <v>1.2E-2</v>
      </c>
      <c r="AJ7">
        <v>29.974</v>
      </c>
      <c r="AK7">
        <v>30.274000000000001</v>
      </c>
      <c r="AL7">
        <v>1.0330999999999999</v>
      </c>
      <c r="AM7">
        <v>0.8266</v>
      </c>
      <c r="AN7">
        <v>0.84599999999999997</v>
      </c>
      <c r="AO7">
        <v>1.1333</v>
      </c>
      <c r="AP7">
        <v>0.98309999999999997</v>
      </c>
      <c r="AQ7">
        <v>0.91079999999999905</v>
      </c>
      <c r="AR7">
        <v>1.1002000000000001</v>
      </c>
      <c r="AS7">
        <v>1.6460999999999999</v>
      </c>
      <c r="AT7">
        <v>1.1215999999999999</v>
      </c>
      <c r="AU7">
        <v>0.96459999999999901</v>
      </c>
      <c r="AV7">
        <v>1.1737</v>
      </c>
      <c r="AW7">
        <v>0.91815000000000002</v>
      </c>
      <c r="AX7">
        <v>1.2370000000000001</v>
      </c>
      <c r="AY7">
        <v>1.0678000000000001</v>
      </c>
      <c r="AZ7">
        <v>1.2379</v>
      </c>
      <c r="BA7">
        <v>1.3808</v>
      </c>
      <c r="BB7">
        <v>1.1097999999999999</v>
      </c>
      <c r="BC7">
        <v>2.0609999999999999</v>
      </c>
      <c r="BD7">
        <v>1.2022999999999999</v>
      </c>
      <c r="BE7">
        <v>82131100</v>
      </c>
      <c r="BF7">
        <v>41396400</v>
      </c>
      <c r="BG7">
        <v>1798625700</v>
      </c>
      <c r="BH7">
        <v>56409600</v>
      </c>
      <c r="BI7">
        <v>947956800</v>
      </c>
      <c r="BJ7">
        <v>149456000</v>
      </c>
      <c r="BK7">
        <v>431437000</v>
      </c>
      <c r="BL7">
        <v>99987500</v>
      </c>
      <c r="BM7">
        <v>1105360000</v>
      </c>
      <c r="BN7">
        <v>43099700</v>
      </c>
      <c r="BO7">
        <v>384562300</v>
      </c>
      <c r="BP7">
        <v>2456770000</v>
      </c>
      <c r="BQ7">
        <v>180918200</v>
      </c>
      <c r="BR7">
        <v>198101000</v>
      </c>
      <c r="BS7">
        <v>1202780000</v>
      </c>
      <c r="BT7">
        <v>87627600</v>
      </c>
      <c r="BU7">
        <v>470795300</v>
      </c>
      <c r="BV7">
        <v>302969600</v>
      </c>
      <c r="BW7">
        <v>1428170000</v>
      </c>
      <c r="BX7">
        <v>1073290000</v>
      </c>
      <c r="BY7">
        <v>196985200</v>
      </c>
      <c r="BZ7">
        <v>71871400</v>
      </c>
      <c r="CA7">
        <v>2908000</v>
      </c>
      <c r="CB7">
        <v>1178900</v>
      </c>
      <c r="CC7">
        <v>14912500</v>
      </c>
      <c r="CD7">
        <v>32276200</v>
      </c>
      <c r="CE7">
        <v>161633900</v>
      </c>
      <c r="CF7">
        <v>905944100</v>
      </c>
      <c r="CG7">
        <v>467268600</v>
      </c>
      <c r="CH7">
        <v>192589700</v>
      </c>
      <c r="CI7">
        <v>79584600</v>
      </c>
      <c r="CJ7">
        <v>397812400</v>
      </c>
      <c r="CK7">
        <v>318226700</v>
      </c>
      <c r="CL7">
        <v>467268600</v>
      </c>
      <c r="CM7">
        <v>192589700</v>
      </c>
      <c r="CN7">
        <v>318226700</v>
      </c>
      <c r="CO7">
        <v>79585700</v>
      </c>
      <c r="CP7">
        <v>15371100</v>
      </c>
      <c r="CQ7">
        <v>24377000</v>
      </c>
      <c r="CR7">
        <v>23830200</v>
      </c>
      <c r="CS7">
        <v>23421600</v>
      </c>
      <c r="CT7">
        <v>23148600</v>
      </c>
      <c r="CU7">
        <v>48223800</v>
      </c>
      <c r="CV7">
        <v>422382000</v>
      </c>
      <c r="CW7">
        <v>0.32700000000000001</v>
      </c>
      <c r="CX7">
        <v>1.2E-2</v>
      </c>
      <c r="CY7">
        <v>1.2E-2</v>
      </c>
      <c r="CZ7">
        <v>8.0000000000000002E-3</v>
      </c>
      <c r="DA7">
        <v>0.02</v>
      </c>
      <c r="DB7">
        <v>0.03</v>
      </c>
      <c r="DC7">
        <v>3.27E-2</v>
      </c>
      <c r="DD7">
        <v>3.1300000000000001E-2</v>
      </c>
      <c r="DE7">
        <v>3.4500000000000003E-2</v>
      </c>
      <c r="DF7">
        <v>3.1399999999999997E-2</v>
      </c>
      <c r="DG7">
        <v>3.7699999999999997E-2</v>
      </c>
      <c r="DH7">
        <v>3.4299999999999997E-2</v>
      </c>
      <c r="DI7">
        <v>3.6499999999999998E-2</v>
      </c>
      <c r="DJ7">
        <v>3.2300000000000002E-2</v>
      </c>
      <c r="DK7">
        <v>3.5200000000000002E-2</v>
      </c>
      <c r="DL7">
        <v>5.3999999999999999E-2</v>
      </c>
      <c r="DM7">
        <v>5.4899999999999997E-2</v>
      </c>
      <c r="DN7">
        <v>5.1799999999999999E-2</v>
      </c>
      <c r="DO7">
        <v>5.6599999999999998E-2</v>
      </c>
      <c r="DP7">
        <v>5.2199999999999899E-2</v>
      </c>
      <c r="DQ7">
        <v>4.6300000000000001E-2</v>
      </c>
      <c r="DR7">
        <v>5.11E-2</v>
      </c>
      <c r="DS7">
        <v>9.3000000000000007</v>
      </c>
      <c r="DT7">
        <v>1154290000</v>
      </c>
      <c r="DU7">
        <v>1206470000</v>
      </c>
      <c r="DV7">
        <v>1196260000</v>
      </c>
      <c r="DW7">
        <v>4864795.3</v>
      </c>
      <c r="DX7">
        <v>4823642.78</v>
      </c>
      <c r="DY7">
        <v>19.97</v>
      </c>
      <c r="DZ7">
        <v>10.1</v>
      </c>
      <c r="EA7">
        <v>109121943.09999999</v>
      </c>
      <c r="EB7">
        <v>1464780000</v>
      </c>
      <c r="EC7">
        <v>528028206.29000002</v>
      </c>
      <c r="ED7">
        <v>5906362.9699999997</v>
      </c>
      <c r="EE7">
        <v>2129145.9900000002</v>
      </c>
      <c r="EF7">
        <v>4.96</v>
      </c>
      <c r="EG7">
        <v>3634087</v>
      </c>
      <c r="EH7">
        <v>-15550008</v>
      </c>
      <c r="EI7">
        <v>17462138</v>
      </c>
      <c r="EJ7">
        <v>17074950</v>
      </c>
      <c r="EK7">
        <v>62339069</v>
      </c>
      <c r="EL7">
        <v>3880530</v>
      </c>
      <c r="EM7">
        <v>7943730000</v>
      </c>
      <c r="EN7">
        <v>15753942.49</v>
      </c>
      <c r="EO7">
        <v>304684690</v>
      </c>
      <c r="EP7">
        <v>8245620.7800000003</v>
      </c>
      <c r="EQ7">
        <v>153823392</v>
      </c>
      <c r="ER7">
        <v>7508321.71</v>
      </c>
      <c r="ES7">
        <v>150861298</v>
      </c>
      <c r="ET7">
        <v>0.86505833330000004</v>
      </c>
      <c r="EU7">
        <v>0.80119047619999995</v>
      </c>
      <c r="EV7">
        <v>0.90572916670000003</v>
      </c>
      <c r="EW7">
        <v>1.025833333</v>
      </c>
      <c r="EX7">
        <v>1.0239583329999999</v>
      </c>
      <c r="EY7">
        <v>1.476</v>
      </c>
      <c r="EZ7">
        <v>0.40389999999999998</v>
      </c>
      <c r="FA7">
        <v>0.31919999999999998</v>
      </c>
      <c r="FB7">
        <v>1.2382</v>
      </c>
      <c r="FC7">
        <v>1.4330000000000001</v>
      </c>
      <c r="FD7">
        <v>4.1099999999999998E-2</v>
      </c>
      <c r="FE7">
        <v>3.4299999999999997E-2</v>
      </c>
      <c r="FF7">
        <v>2.5994999999999999</v>
      </c>
      <c r="FG7">
        <v>1.5800000000000002E-2</v>
      </c>
      <c r="FH7">
        <v>4.6899999999999997E-2</v>
      </c>
      <c r="FI7">
        <v>0.1017</v>
      </c>
      <c r="FJ7">
        <v>0.13980000000000001</v>
      </c>
      <c r="FK7">
        <v>2.0199999999999999E-2</v>
      </c>
    </row>
    <row r="8" spans="1:167">
      <c r="A8">
        <v>20.13</v>
      </c>
      <c r="B8">
        <v>10.706</v>
      </c>
      <c r="C8">
        <v>12.382999999999999</v>
      </c>
      <c r="D8">
        <v>25.431999999999999</v>
      </c>
      <c r="E8">
        <v>6.9000000000000006E-2</v>
      </c>
      <c r="F8">
        <v>18.858000000000001</v>
      </c>
      <c r="G8">
        <v>4.8000000000000001E-2</v>
      </c>
      <c r="H8">
        <v>4.8410000000000002</v>
      </c>
      <c r="I8">
        <v>9.5000000000000001E-2</v>
      </c>
      <c r="J8">
        <v>0.91400000000000003</v>
      </c>
      <c r="K8">
        <v>0.113</v>
      </c>
      <c r="L8">
        <v>2.7900000000000001E-2</v>
      </c>
      <c r="M8">
        <v>0.03</v>
      </c>
      <c r="N8">
        <v>3.2799999999999899E-2</v>
      </c>
      <c r="O8">
        <v>3.1899999999999998E-2</v>
      </c>
      <c r="P8">
        <v>2.7199999999999998E-2</v>
      </c>
      <c r="Q8">
        <v>2.5899999999999999E-2</v>
      </c>
      <c r="R8">
        <v>2.5000000000000001E-2</v>
      </c>
      <c r="S8">
        <v>15709.382</v>
      </c>
      <c r="T8">
        <v>3.3000000000000002E-2</v>
      </c>
      <c r="U8">
        <v>6.2379999999999898</v>
      </c>
      <c r="V8">
        <v>1.504</v>
      </c>
      <c r="W8">
        <v>4.734</v>
      </c>
      <c r="X8">
        <v>1.2150000000000001</v>
      </c>
      <c r="Y8">
        <v>0.45899999999999902</v>
      </c>
      <c r="Z8">
        <v>8.0000000000000002E-3</v>
      </c>
      <c r="AA8">
        <v>0.28299999999999997</v>
      </c>
      <c r="AB8">
        <v>0.20499999999999999</v>
      </c>
      <c r="AC8">
        <v>-4.2999999999999997E-2</v>
      </c>
      <c r="AD8">
        <v>-0.124</v>
      </c>
      <c r="AE8">
        <v>-4.2000000000000003E-2</v>
      </c>
      <c r="AF8">
        <v>-7.2999999999999995E-2</v>
      </c>
      <c r="AG8">
        <v>-7.8E-2</v>
      </c>
      <c r="AH8">
        <v>-7.8E-2</v>
      </c>
      <c r="AI8">
        <v>-4.5999999999999999E-2</v>
      </c>
      <c r="AJ8">
        <v>31.151999999999902</v>
      </c>
      <c r="AK8">
        <v>31.340999999999902</v>
      </c>
      <c r="AL8">
        <v>1.0165999999999999</v>
      </c>
      <c r="AM8">
        <v>0.7772</v>
      </c>
      <c r="AN8">
        <v>0.8659</v>
      </c>
      <c r="AO8">
        <v>1.0993999999999999</v>
      </c>
      <c r="AP8">
        <v>1.036</v>
      </c>
      <c r="AQ8">
        <v>0.91339999999999999</v>
      </c>
      <c r="AR8">
        <v>1.0656000000000001</v>
      </c>
      <c r="AS8">
        <v>1.5256000000000001</v>
      </c>
      <c r="AT8">
        <v>1.0817000000000001</v>
      </c>
      <c r="AU8">
        <v>0.95829999999999904</v>
      </c>
      <c r="AV8">
        <v>1.1247</v>
      </c>
      <c r="AW8">
        <v>0.93010000000000004</v>
      </c>
      <c r="AX8">
        <v>1.1841999999999999</v>
      </c>
      <c r="AY8">
        <v>0.93519999999999903</v>
      </c>
      <c r="AZ8">
        <v>1.1856</v>
      </c>
      <c r="BA8">
        <v>1.2795000000000001</v>
      </c>
      <c r="BB8">
        <v>1.0447</v>
      </c>
      <c r="BC8">
        <v>1.9008</v>
      </c>
      <c r="BD8">
        <v>1.1173999999999999</v>
      </c>
      <c r="BE8">
        <v>91379400</v>
      </c>
      <c r="BF8">
        <v>48758200</v>
      </c>
      <c r="BG8">
        <v>1885781300</v>
      </c>
      <c r="BH8">
        <v>66975400</v>
      </c>
      <c r="BI8">
        <v>976455800</v>
      </c>
      <c r="BJ8">
        <v>167331900</v>
      </c>
      <c r="BK8">
        <v>490119300</v>
      </c>
      <c r="BL8">
        <v>118666700</v>
      </c>
      <c r="BM8">
        <v>1135450000</v>
      </c>
      <c r="BN8">
        <v>43550900</v>
      </c>
      <c r="BO8">
        <v>444136300</v>
      </c>
      <c r="BP8">
        <v>2614120000</v>
      </c>
      <c r="BQ8">
        <v>194094400</v>
      </c>
      <c r="BR8">
        <v>215683200</v>
      </c>
      <c r="BS8">
        <v>1234880000</v>
      </c>
      <c r="BT8">
        <v>97055500</v>
      </c>
      <c r="BU8">
        <v>501701900</v>
      </c>
      <c r="BV8">
        <v>310755900</v>
      </c>
      <c r="BW8">
        <v>1549670000</v>
      </c>
      <c r="BX8">
        <v>1127880000</v>
      </c>
      <c r="BY8">
        <v>212378800</v>
      </c>
      <c r="BZ8">
        <v>85938600</v>
      </c>
      <c r="CA8">
        <v>2785800</v>
      </c>
      <c r="CB8">
        <v>1248100</v>
      </c>
      <c r="CC8">
        <v>10298600</v>
      </c>
      <c r="CD8">
        <v>29093300</v>
      </c>
      <c r="CE8">
        <v>168692400</v>
      </c>
      <c r="CF8">
        <v>960579600</v>
      </c>
      <c r="CG8">
        <v>481131300</v>
      </c>
      <c r="CH8">
        <v>206055100</v>
      </c>
      <c r="CI8">
        <v>86442400</v>
      </c>
      <c r="CJ8">
        <v>410177200</v>
      </c>
      <c r="CK8">
        <v>328923100</v>
      </c>
      <c r="CL8">
        <v>481131300</v>
      </c>
      <c r="CM8">
        <v>206055100</v>
      </c>
      <c r="CN8">
        <v>328923100</v>
      </c>
      <c r="CO8">
        <v>81254100</v>
      </c>
      <c r="CP8">
        <v>16867700</v>
      </c>
      <c r="CQ8">
        <v>25704200</v>
      </c>
      <c r="CR8">
        <v>25779800</v>
      </c>
      <c r="CS8">
        <v>23364800</v>
      </c>
      <c r="CT8">
        <v>25562100</v>
      </c>
      <c r="CU8">
        <v>47221800</v>
      </c>
      <c r="CV8">
        <v>445075600</v>
      </c>
      <c r="CW8">
        <v>0.28899999999999998</v>
      </c>
      <c r="CX8">
        <v>1.0999999999999999E-2</v>
      </c>
      <c r="CY8">
        <v>1.0999999999999999E-2</v>
      </c>
      <c r="CZ8">
        <v>6.9999999999999897E-3</v>
      </c>
      <c r="DA8">
        <v>1.7999999999999999E-2</v>
      </c>
      <c r="DB8">
        <v>0.03</v>
      </c>
      <c r="DC8">
        <v>2.7E-2</v>
      </c>
      <c r="DD8">
        <v>2.7900000000000001E-2</v>
      </c>
      <c r="DE8">
        <v>3.2799999999999899E-2</v>
      </c>
      <c r="DF8">
        <v>2.6599999999999999E-2</v>
      </c>
      <c r="DG8">
        <v>3.1899999999999998E-2</v>
      </c>
      <c r="DH8">
        <v>2.7E-2</v>
      </c>
      <c r="DI8">
        <v>3.0599999999999999E-2</v>
      </c>
      <c r="DJ8">
        <v>2.5399999999999999E-2</v>
      </c>
      <c r="DK8">
        <v>2.92E-2</v>
      </c>
      <c r="DL8">
        <v>4.6399999999999997E-2</v>
      </c>
      <c r="DM8">
        <v>4.7399999999999998E-2</v>
      </c>
      <c r="DN8">
        <v>4.4600000000000001E-2</v>
      </c>
      <c r="DO8">
        <v>4.9200000000000001E-2</v>
      </c>
      <c r="DP8">
        <v>4.3499999999999997E-2</v>
      </c>
      <c r="DQ8">
        <v>3.8599999999999898E-2</v>
      </c>
      <c r="DR8">
        <v>4.5400000000000003E-2</v>
      </c>
      <c r="DS8">
        <v>9.18</v>
      </c>
      <c r="DT8">
        <v>1185970000</v>
      </c>
      <c r="DU8">
        <v>810963864.63</v>
      </c>
      <c r="DV8">
        <v>986375266.09000003</v>
      </c>
      <c r="DW8">
        <v>3283254.51</v>
      </c>
      <c r="DX8">
        <v>3993422.13</v>
      </c>
      <c r="DY8">
        <v>20.11</v>
      </c>
      <c r="DZ8">
        <v>10.14</v>
      </c>
      <c r="EA8">
        <v>119292529.29000001</v>
      </c>
      <c r="EB8">
        <v>975909912.23000002</v>
      </c>
      <c r="EC8">
        <v>450369029.42000002</v>
      </c>
      <c r="ED8">
        <v>3951052.28</v>
      </c>
      <c r="EE8">
        <v>1823356.39</v>
      </c>
      <c r="EF8">
        <v>5</v>
      </c>
      <c r="EG8">
        <v>5058166</v>
      </c>
      <c r="EH8">
        <v>-5639031</v>
      </c>
      <c r="EI8">
        <v>3411143</v>
      </c>
      <c r="EJ8">
        <v>13900425</v>
      </c>
      <c r="EK8">
        <v>69565605</v>
      </c>
      <c r="EL8">
        <v>4191830</v>
      </c>
      <c r="EM8">
        <v>6421420000</v>
      </c>
      <c r="EN8">
        <v>5804603.6399999997</v>
      </c>
      <c r="EO8">
        <v>262873397</v>
      </c>
      <c r="EP8">
        <v>3043350.2</v>
      </c>
      <c r="EQ8">
        <v>131279925</v>
      </c>
      <c r="ER8">
        <v>2761253.44</v>
      </c>
      <c r="ES8">
        <v>131593472</v>
      </c>
      <c r="ET8">
        <v>0.84565000000000001</v>
      </c>
      <c r="EU8">
        <v>0.85297619049999995</v>
      </c>
      <c r="EV8">
        <v>0.95177083330000001</v>
      </c>
      <c r="EW8">
        <v>1.0216666669999901</v>
      </c>
      <c r="EX8">
        <v>0.99666666669999904</v>
      </c>
      <c r="EY8">
        <v>1.4097999999999999</v>
      </c>
      <c r="EZ8">
        <v>0.41499999999999998</v>
      </c>
      <c r="FA8">
        <v>0.31489999999999901</v>
      </c>
      <c r="FB8">
        <v>1.2701</v>
      </c>
      <c r="FC8">
        <v>1.4062999999999899</v>
      </c>
      <c r="FD8">
        <v>4.1399999999999999E-2</v>
      </c>
      <c r="FE8">
        <v>2.8799999999999999E-2</v>
      </c>
      <c r="FF8">
        <v>2.8391999999999999</v>
      </c>
      <c r="FG8">
        <v>1.46E-2</v>
      </c>
      <c r="FH8">
        <v>4.24E-2</v>
      </c>
      <c r="FI8">
        <v>0.1066</v>
      </c>
      <c r="FJ8">
        <v>0.14729999999999999</v>
      </c>
      <c r="FK8">
        <v>1.0999999999999999E-2</v>
      </c>
    </row>
    <row r="9" spans="1:167">
      <c r="A9">
        <v>20.14</v>
      </c>
      <c r="B9">
        <v>10.554</v>
      </c>
      <c r="C9">
        <v>10.023</v>
      </c>
      <c r="D9">
        <v>27.215</v>
      </c>
      <c r="E9">
        <v>7.0000000000000007E-2</v>
      </c>
      <c r="F9">
        <v>20.096</v>
      </c>
      <c r="G9">
        <v>6.6000000000000003E-2</v>
      </c>
      <c r="H9">
        <v>5.367</v>
      </c>
      <c r="I9">
        <v>0.109</v>
      </c>
      <c r="J9">
        <v>1.0329999999999999</v>
      </c>
      <c r="K9">
        <v>0.13100000000000001</v>
      </c>
      <c r="L9">
        <v>2.5899999999999999E-2</v>
      </c>
      <c r="M9">
        <v>2.8399999999999901E-2</v>
      </c>
      <c r="N9">
        <v>3.1800000000000002E-2</v>
      </c>
      <c r="O9">
        <v>2.9899999999999999E-2</v>
      </c>
      <c r="P9">
        <v>2.4899999999999999E-2</v>
      </c>
      <c r="Q9">
        <v>2.33999999999999E-2</v>
      </c>
      <c r="R9">
        <v>0.02</v>
      </c>
      <c r="S9">
        <v>16384.848000000002</v>
      </c>
      <c r="T9">
        <v>3.2000000000000001E-2</v>
      </c>
      <c r="U9">
        <v>6.7579999999999902</v>
      </c>
      <c r="V9">
        <v>1.6890000000000001</v>
      </c>
      <c r="W9">
        <v>5.069</v>
      </c>
      <c r="X9">
        <v>1.2190000000000001</v>
      </c>
      <c r="Y9">
        <v>0.46500000000000002</v>
      </c>
      <c r="Z9">
        <v>1.6E-2</v>
      </c>
      <c r="AA9">
        <v>0.315</v>
      </c>
      <c r="AB9">
        <v>0.182</v>
      </c>
      <c r="AC9">
        <v>-0.06</v>
      </c>
      <c r="AD9">
        <v>-0.06</v>
      </c>
      <c r="AE9">
        <v>-0.06</v>
      </c>
      <c r="AF9">
        <v>-7.4999999999999997E-2</v>
      </c>
      <c r="AG9">
        <v>-9.8000000000000004E-2</v>
      </c>
      <c r="AH9">
        <v>-7.3999999999999996E-2</v>
      </c>
      <c r="AI9">
        <v>-3.3000000000000002E-2</v>
      </c>
      <c r="AJ9">
        <v>32.287999999999997</v>
      </c>
      <c r="AK9">
        <v>32.436999999999998</v>
      </c>
      <c r="AL9">
        <v>1.0112000000000001</v>
      </c>
      <c r="AM9">
        <v>0.7823</v>
      </c>
      <c r="AN9">
        <v>0.88449999999999995</v>
      </c>
      <c r="AO9">
        <v>1.0759999999999901</v>
      </c>
      <c r="AP9">
        <v>1.091</v>
      </c>
      <c r="AQ9">
        <v>0.92669999999999997</v>
      </c>
      <c r="AR9">
        <v>1.0443</v>
      </c>
      <c r="AS9">
        <v>1.4222999999999999</v>
      </c>
      <c r="AT9">
        <v>1.0537000000000001</v>
      </c>
      <c r="AU9">
        <v>0.96499999999999997</v>
      </c>
      <c r="AV9">
        <v>1.0888</v>
      </c>
      <c r="AW9">
        <v>0.94196000000000002</v>
      </c>
      <c r="AX9">
        <v>1.1135999999999999</v>
      </c>
      <c r="AY9">
        <v>0.879</v>
      </c>
      <c r="AZ9">
        <v>1.1148</v>
      </c>
      <c r="BA9">
        <v>1.1829000000000001</v>
      </c>
      <c r="BB9">
        <v>1.0231999999999899</v>
      </c>
      <c r="BC9">
        <v>1.7084999999999999</v>
      </c>
      <c r="BD9">
        <v>1.0439000000000001</v>
      </c>
      <c r="BE9">
        <v>103331400</v>
      </c>
      <c r="BF9">
        <v>58172600</v>
      </c>
      <c r="BG9">
        <v>2009576300</v>
      </c>
      <c r="BH9">
        <v>81700100</v>
      </c>
      <c r="BI9">
        <v>1037838700</v>
      </c>
      <c r="BJ9">
        <v>183083500</v>
      </c>
      <c r="BK9">
        <v>528842400</v>
      </c>
      <c r="BL9">
        <v>138706100</v>
      </c>
      <c r="BM9">
        <v>1195560000</v>
      </c>
      <c r="BN9">
        <v>44366100</v>
      </c>
      <c r="BO9">
        <v>484742100</v>
      </c>
      <c r="BP9">
        <v>2840920000</v>
      </c>
      <c r="BQ9">
        <v>209377700</v>
      </c>
      <c r="BR9">
        <v>238356800</v>
      </c>
      <c r="BS9">
        <v>1310810000</v>
      </c>
      <c r="BT9">
        <v>109639100</v>
      </c>
      <c r="BU9">
        <v>530539800</v>
      </c>
      <c r="BV9">
        <v>321266000</v>
      </c>
      <c r="BW9">
        <v>1668650000</v>
      </c>
      <c r="BX9">
        <v>1223700000</v>
      </c>
      <c r="BY9">
        <v>234046900</v>
      </c>
      <c r="BZ9">
        <v>109789900</v>
      </c>
      <c r="CA9">
        <v>2632000</v>
      </c>
      <c r="CB9">
        <v>1473000</v>
      </c>
      <c r="CC9">
        <v>10179600</v>
      </c>
      <c r="CD9">
        <v>30028100</v>
      </c>
      <c r="CE9">
        <v>182285300</v>
      </c>
      <c r="CF9">
        <v>1025080000</v>
      </c>
      <c r="CG9">
        <v>519636800</v>
      </c>
      <c r="CH9">
        <v>226186400</v>
      </c>
      <c r="CI9">
        <v>90849300</v>
      </c>
      <c r="CJ9">
        <v>452031300</v>
      </c>
      <c r="CK9">
        <v>365579600</v>
      </c>
      <c r="CL9">
        <v>519636800</v>
      </c>
      <c r="CM9">
        <v>226186400</v>
      </c>
      <c r="CN9">
        <v>365579600</v>
      </c>
      <c r="CO9">
        <v>86451700</v>
      </c>
      <c r="CP9">
        <v>17537000</v>
      </c>
      <c r="CQ9">
        <v>27805700</v>
      </c>
      <c r="CR9">
        <v>28284700</v>
      </c>
      <c r="CS9">
        <v>23808400</v>
      </c>
      <c r="CT9">
        <v>28769400</v>
      </c>
      <c r="CU9">
        <v>43415400</v>
      </c>
      <c r="CV9">
        <v>480674000</v>
      </c>
      <c r="CW9">
        <v>0.26700000000000002</v>
      </c>
      <c r="CX9">
        <v>1.2E-2</v>
      </c>
      <c r="CY9">
        <v>8.9999999999999993E-3</v>
      </c>
      <c r="CZ9">
        <v>5.0000000000000001E-3</v>
      </c>
      <c r="DA9">
        <v>1.6E-2</v>
      </c>
      <c r="DB9">
        <v>0.02</v>
      </c>
      <c r="DC9">
        <v>2.46E-2</v>
      </c>
      <c r="DD9">
        <v>2.589E-2</v>
      </c>
      <c r="DE9">
        <v>3.1829999999999997E-2</v>
      </c>
      <c r="DF9">
        <v>2.445E-2</v>
      </c>
      <c r="DG9">
        <v>2.9829999999999999E-2</v>
      </c>
      <c r="DH9">
        <v>2.4199999999999999E-2</v>
      </c>
      <c r="DI9">
        <v>2.6599999999999999E-2</v>
      </c>
      <c r="DJ9">
        <v>2.24E-2</v>
      </c>
      <c r="DK9">
        <v>2.56999999999999E-2</v>
      </c>
      <c r="DL9">
        <v>4.2599999999999999E-2</v>
      </c>
      <c r="DM9">
        <v>4.3899999999999897E-2</v>
      </c>
      <c r="DN9">
        <v>4.0999999999999898E-2</v>
      </c>
      <c r="DO9">
        <v>4.5999999999999999E-2</v>
      </c>
      <c r="DP9">
        <v>3.8699999999999998E-2</v>
      </c>
      <c r="DQ9">
        <v>3.5499999999999997E-2</v>
      </c>
      <c r="DR9">
        <v>4.0500000000000001E-2</v>
      </c>
      <c r="DS9">
        <v>8.99</v>
      </c>
      <c r="DT9">
        <v>1192250000</v>
      </c>
      <c r="DU9">
        <v>681300894.41999996</v>
      </c>
      <c r="DV9">
        <v>975977127.30999994</v>
      </c>
      <c r="DW9">
        <v>2780819.98</v>
      </c>
      <c r="DX9">
        <v>3983580.11</v>
      </c>
      <c r="DY9">
        <v>19.16</v>
      </c>
      <c r="DZ9">
        <v>10.65</v>
      </c>
      <c r="EA9">
        <v>143087772.09999999</v>
      </c>
      <c r="EB9">
        <v>868619049.04999995</v>
      </c>
      <c r="EC9">
        <v>482730926.42000002</v>
      </c>
      <c r="ED9">
        <v>3545383.87</v>
      </c>
      <c r="EE9">
        <v>1970330.31</v>
      </c>
      <c r="EF9">
        <v>5.43</v>
      </c>
      <c r="EG9">
        <v>-693384</v>
      </c>
      <c r="EH9">
        <v>-2836278</v>
      </c>
      <c r="EI9">
        <v>4834818</v>
      </c>
      <c r="EJ9">
        <v>16141366</v>
      </c>
      <c r="EK9">
        <v>70012723</v>
      </c>
      <c r="EL9">
        <v>5077037</v>
      </c>
      <c r="EM9">
        <v>4879550000</v>
      </c>
      <c r="EN9">
        <v>4620108.8499999996</v>
      </c>
      <c r="EO9">
        <v>178682167</v>
      </c>
      <c r="EP9">
        <v>2377931.0099999998</v>
      </c>
      <c r="EQ9">
        <v>87523242</v>
      </c>
      <c r="ER9">
        <v>2242177.84</v>
      </c>
      <c r="ES9">
        <v>91158924</v>
      </c>
      <c r="ET9">
        <v>0.85479166669999995</v>
      </c>
      <c r="EU9">
        <v>0.86833333329999995</v>
      </c>
      <c r="EV9">
        <v>0.96312500000000001</v>
      </c>
      <c r="EW9">
        <v>1.0405555559999999</v>
      </c>
      <c r="EX9">
        <v>1.0095833329999999</v>
      </c>
      <c r="EY9">
        <v>1.3452999999999999</v>
      </c>
      <c r="EZ9">
        <v>0.4264</v>
      </c>
      <c r="FA9">
        <v>0.3221</v>
      </c>
      <c r="FB9">
        <v>1.2956999999999901</v>
      </c>
      <c r="FC9">
        <v>1.3708</v>
      </c>
      <c r="FD9">
        <v>3.9599999999999899E-2</v>
      </c>
      <c r="FE9">
        <v>3.32E-2</v>
      </c>
      <c r="FF9">
        <v>2.8452999999999999</v>
      </c>
      <c r="FG9">
        <v>1.3899999999999999E-2</v>
      </c>
      <c r="FH9">
        <v>3.9199999999999999E-2</v>
      </c>
      <c r="FI9">
        <v>0.112899999999999</v>
      </c>
      <c r="FJ9">
        <v>0.154</v>
      </c>
      <c r="FK9">
        <v>1.2999999999999999E-2</v>
      </c>
    </row>
    <row r="10" spans="1:167">
      <c r="A10">
        <v>20.149999999999999</v>
      </c>
      <c r="B10">
        <v>10.993</v>
      </c>
      <c r="C10">
        <v>9.1300000000000008</v>
      </c>
      <c r="D10">
        <v>29.866999999999901</v>
      </c>
      <c r="E10">
        <v>9.6999999999999906E-2</v>
      </c>
      <c r="F10">
        <v>21.829000000000001</v>
      </c>
      <c r="G10">
        <v>8.5999999999999993E-2</v>
      </c>
      <c r="H10">
        <v>6.3659999999999997</v>
      </c>
      <c r="I10">
        <v>0.186</v>
      </c>
      <c r="J10">
        <v>1.2070000000000001</v>
      </c>
      <c r="K10">
        <v>0.16800000000000001</v>
      </c>
      <c r="L10">
        <v>1.7899999999999999E-2</v>
      </c>
      <c r="M10">
        <v>1.9699999999999999E-2</v>
      </c>
      <c r="N10">
        <v>2.3E-2</v>
      </c>
      <c r="O10">
        <v>2.0799999999999999E-2</v>
      </c>
      <c r="P10">
        <v>1.7600000000000001E-2</v>
      </c>
      <c r="Q10">
        <v>1.6500000000000001E-2</v>
      </c>
      <c r="R10">
        <v>1.4999999999999999E-2</v>
      </c>
      <c r="S10">
        <v>17407.759999999998</v>
      </c>
      <c r="T10">
        <v>2.8999999999999901E-2</v>
      </c>
      <c r="U10">
        <v>7.24</v>
      </c>
      <c r="V10">
        <v>1.6439999999999999</v>
      </c>
      <c r="W10">
        <v>5.5960000000000001</v>
      </c>
      <c r="X10">
        <v>1.3109999999999999</v>
      </c>
      <c r="Y10">
        <v>0.46399999999999902</v>
      </c>
      <c r="Z10">
        <v>2.5999999999999999E-2</v>
      </c>
      <c r="AA10">
        <v>0.36</v>
      </c>
      <c r="AB10">
        <v>0.19500000000000001</v>
      </c>
      <c r="AC10">
        <v>-5.1999999999999998E-2</v>
      </c>
      <c r="AD10">
        <v>-2E-3</v>
      </c>
      <c r="AE10">
        <v>-5.1999999999999998E-2</v>
      </c>
      <c r="AF10">
        <v>-0.153</v>
      </c>
      <c r="AG10">
        <v>-0.34</v>
      </c>
      <c r="AH10">
        <v>-8.5000000000000006E-2</v>
      </c>
      <c r="AI10">
        <v>1.2999999999999999E-2</v>
      </c>
      <c r="AJ10">
        <v>34.122999999999998</v>
      </c>
      <c r="AK10">
        <v>34.225000000000001</v>
      </c>
      <c r="AL10">
        <v>0.97060000000000002</v>
      </c>
      <c r="AM10">
        <v>0.8004</v>
      </c>
      <c r="AN10">
        <v>0.88759999999999994</v>
      </c>
      <c r="AO10">
        <v>1.0034999999999901</v>
      </c>
      <c r="AP10">
        <v>1.0194000000000001</v>
      </c>
      <c r="AQ10">
        <v>0.93799999999999994</v>
      </c>
      <c r="AR10">
        <v>0.97750000000000004</v>
      </c>
      <c r="AS10">
        <v>1.0073000000000001</v>
      </c>
      <c r="AT10">
        <v>0.98549999999999904</v>
      </c>
      <c r="AU10">
        <v>0.96399999999999997</v>
      </c>
      <c r="AV10">
        <v>0.98760000000000003</v>
      </c>
      <c r="AW10">
        <v>0.94860999999999995</v>
      </c>
      <c r="AX10">
        <v>1.0554999999999899</v>
      </c>
      <c r="AY10">
        <v>0.87680000000000002</v>
      </c>
      <c r="AZ10">
        <v>1.0564</v>
      </c>
      <c r="BA10">
        <v>1.0015000000000001</v>
      </c>
      <c r="BB10">
        <v>0.97340000000000004</v>
      </c>
      <c r="BC10">
        <v>1.0745</v>
      </c>
      <c r="BD10">
        <v>0.98199999999999998</v>
      </c>
      <c r="BE10">
        <v>120691400</v>
      </c>
      <c r="BF10">
        <v>70156300</v>
      </c>
      <c r="BG10">
        <v>2182911900</v>
      </c>
      <c r="BH10">
        <v>93500400</v>
      </c>
      <c r="BI10">
        <v>1114638500</v>
      </c>
      <c r="BJ10">
        <v>223905900</v>
      </c>
      <c r="BK10">
        <v>579881600</v>
      </c>
      <c r="BL10">
        <v>152472000</v>
      </c>
      <c r="BM10">
        <v>1310820000</v>
      </c>
      <c r="BN10">
        <v>48275700</v>
      </c>
      <c r="BO10">
        <v>525778700</v>
      </c>
      <c r="BP10">
        <v>3097280000</v>
      </c>
      <c r="BQ10">
        <v>236492000</v>
      </c>
      <c r="BR10">
        <v>238388000</v>
      </c>
      <c r="BS10">
        <v>1443830000</v>
      </c>
      <c r="BT10">
        <v>136178000</v>
      </c>
      <c r="BU10">
        <v>559199600</v>
      </c>
      <c r="BV10">
        <v>348055400</v>
      </c>
      <c r="BW10">
        <v>1865210000</v>
      </c>
      <c r="BX10">
        <v>1320630000</v>
      </c>
      <c r="BY10">
        <v>259714300</v>
      </c>
      <c r="BZ10">
        <v>133360000</v>
      </c>
      <c r="CA10">
        <v>2536800</v>
      </c>
      <c r="CB10">
        <v>1513100</v>
      </c>
      <c r="CC10">
        <v>10645600</v>
      </c>
      <c r="CD10">
        <v>35583800</v>
      </c>
      <c r="CE10">
        <v>197022800</v>
      </c>
      <c r="CF10">
        <v>1137950000</v>
      </c>
      <c r="CG10">
        <v>563727800</v>
      </c>
      <c r="CH10">
        <v>248632300</v>
      </c>
      <c r="CI10">
        <v>98825100</v>
      </c>
      <c r="CJ10">
        <v>490826100</v>
      </c>
      <c r="CK10">
        <v>401728500</v>
      </c>
      <c r="CL10">
        <v>563727800</v>
      </c>
      <c r="CM10">
        <v>248632300</v>
      </c>
      <c r="CN10">
        <v>401728500</v>
      </c>
      <c r="CO10">
        <v>89097600</v>
      </c>
      <c r="CP10">
        <v>18835000</v>
      </c>
      <c r="CQ10">
        <v>29698000</v>
      </c>
      <c r="CR10">
        <v>30804900</v>
      </c>
      <c r="CS10">
        <v>22953200</v>
      </c>
      <c r="CT10">
        <v>31150800</v>
      </c>
      <c r="CU10">
        <v>43068400</v>
      </c>
      <c r="CV10">
        <v>522947100</v>
      </c>
      <c r="CW10">
        <v>0.24299999999999999</v>
      </c>
      <c r="CX10">
        <v>1.2999999999999999E-2</v>
      </c>
      <c r="CY10">
        <v>8.9999999999999993E-3</v>
      </c>
      <c r="CZ10">
        <v>4.0000000000000001E-3</v>
      </c>
      <c r="DA10">
        <v>1.4999999999999999E-2</v>
      </c>
      <c r="DB10">
        <v>0.02</v>
      </c>
      <c r="DC10">
        <v>1.7100000000000001E-2</v>
      </c>
      <c r="DD10">
        <v>1.7940000000000001E-2</v>
      </c>
      <c r="DE10">
        <v>2.3039999999999901E-2</v>
      </c>
      <c r="DF10">
        <v>1.7000000000000001E-2</v>
      </c>
      <c r="DG10">
        <v>2.0840000000000001E-2</v>
      </c>
      <c r="DH10">
        <v>1.72E-2</v>
      </c>
      <c r="DI10">
        <v>1.9900000000000001E-2</v>
      </c>
      <c r="DJ10">
        <v>1.49E-2</v>
      </c>
      <c r="DK10">
        <v>1.8700000000000001E-2</v>
      </c>
      <c r="DL10">
        <v>3.5299999999999998E-2</v>
      </c>
      <c r="DM10">
        <v>3.6900000000000002E-2</v>
      </c>
      <c r="DN10">
        <v>3.4000000000000002E-2</v>
      </c>
      <c r="DO10">
        <v>3.8699999999999998E-2</v>
      </c>
      <c r="DP10">
        <v>3.2199999999999999E-2</v>
      </c>
      <c r="DQ10">
        <v>3.02999999999999E-2</v>
      </c>
      <c r="DR10">
        <v>3.49E-2</v>
      </c>
      <c r="DS10">
        <v>8.8699999999999992</v>
      </c>
      <c r="DT10">
        <v>1242830000</v>
      </c>
      <c r="DU10">
        <v>1129030000</v>
      </c>
      <c r="DV10">
        <v>1327230000</v>
      </c>
      <c r="DW10">
        <v>4552556.41</v>
      </c>
      <c r="DX10">
        <v>5351733.58</v>
      </c>
      <c r="DY10">
        <v>19.61</v>
      </c>
      <c r="DZ10">
        <v>11.54</v>
      </c>
      <c r="EA10">
        <v>201631307.40000001</v>
      </c>
      <c r="EB10">
        <v>1499050000</v>
      </c>
      <c r="EC10">
        <v>873782290.66999996</v>
      </c>
      <c r="ED10">
        <v>6044544.8899999997</v>
      </c>
      <c r="EE10">
        <v>3523315.69</v>
      </c>
      <c r="EF10">
        <v>6.82</v>
      </c>
      <c r="EG10">
        <v>-464583</v>
      </c>
      <c r="EH10">
        <v>-403764</v>
      </c>
      <c r="EI10">
        <v>-3578340</v>
      </c>
      <c r="EJ10">
        <v>20903529</v>
      </c>
      <c r="EK10">
        <v>71566711</v>
      </c>
      <c r="EL10">
        <v>6523716</v>
      </c>
      <c r="EM10">
        <v>4898310000</v>
      </c>
      <c r="EN10">
        <v>4835974.87</v>
      </c>
      <c r="EO10">
        <v>184279671</v>
      </c>
      <c r="EP10">
        <v>2453952.36</v>
      </c>
      <c r="EQ10">
        <v>88671740</v>
      </c>
      <c r="ER10">
        <v>2382022.5099999998</v>
      </c>
      <c r="ES10">
        <v>95607930</v>
      </c>
      <c r="ET10">
        <v>0.85398333329999998</v>
      </c>
      <c r="EU10">
        <v>0.83238095239999998</v>
      </c>
      <c r="EV10">
        <v>0.92770833330000002</v>
      </c>
      <c r="EW10">
        <v>1.0263888889999999</v>
      </c>
      <c r="EX10">
        <v>1.0077083330000001</v>
      </c>
      <c r="EY10">
        <v>1.2836000000000001</v>
      </c>
      <c r="EZ10">
        <v>0.43790000000000001</v>
      </c>
      <c r="FA10">
        <v>0.3135</v>
      </c>
      <c r="FB10">
        <v>1.3047</v>
      </c>
      <c r="FC10">
        <v>1.3452</v>
      </c>
      <c r="FD10">
        <v>4.7E-2</v>
      </c>
      <c r="FE10">
        <v>4.4400000000000002E-2</v>
      </c>
      <c r="FF10">
        <v>3.5916000000000001</v>
      </c>
      <c r="FG10">
        <v>1.3100000000000001E-2</v>
      </c>
      <c r="FH10">
        <v>3.5499999999999997E-2</v>
      </c>
      <c r="FI10">
        <v>0.1216</v>
      </c>
      <c r="FJ10">
        <v>0.1668</v>
      </c>
      <c r="FK10">
        <v>1.2699999999999999E-2</v>
      </c>
    </row>
    <row r="11" spans="1:167">
      <c r="A11">
        <v>20.16</v>
      </c>
      <c r="B11">
        <v>11.725</v>
      </c>
      <c r="C11">
        <v>9.7409999999999997</v>
      </c>
      <c r="D11">
        <v>32.298999999999999</v>
      </c>
      <c r="E11">
        <v>8.1000000000000003E-2</v>
      </c>
      <c r="F11">
        <v>23.425999999999998</v>
      </c>
      <c r="G11">
        <v>7.2999999999999995E-2</v>
      </c>
      <c r="H11">
        <v>7.3439999999999896</v>
      </c>
      <c r="I11">
        <v>0.154</v>
      </c>
      <c r="J11">
        <v>1.3740000000000001</v>
      </c>
      <c r="K11">
        <v>0.13900000000000001</v>
      </c>
      <c r="L11">
        <v>1.44E-2</v>
      </c>
      <c r="M11">
        <v>1.5299999999999999E-2</v>
      </c>
      <c r="N11">
        <v>1.7500000000000002E-2</v>
      </c>
      <c r="O11">
        <v>1.89E-2</v>
      </c>
      <c r="P11">
        <v>1.49E-2</v>
      </c>
      <c r="Q11">
        <v>1.34E-2</v>
      </c>
      <c r="R11">
        <v>1.2500000000000001E-2</v>
      </c>
      <c r="S11">
        <v>18330.266</v>
      </c>
      <c r="T11">
        <v>3.2000000000000001E-2</v>
      </c>
      <c r="U11">
        <v>7.4489999999999998</v>
      </c>
      <c r="V11">
        <v>1.5469999999999999</v>
      </c>
      <c r="W11">
        <v>5.9020000000000001</v>
      </c>
      <c r="X11">
        <v>1.2009999999999901</v>
      </c>
      <c r="Y11">
        <v>0.312</v>
      </c>
      <c r="Z11">
        <v>3.4000000000000002E-2</v>
      </c>
      <c r="AA11">
        <v>0.67700000000000005</v>
      </c>
      <c r="AB11">
        <v>0.17799999999999999</v>
      </c>
      <c r="AC11">
        <v>-3.3000000000000002E-2</v>
      </c>
      <c r="AD11">
        <v>0.113</v>
      </c>
      <c r="AE11">
        <v>-3.4000000000000002E-2</v>
      </c>
      <c r="AF11">
        <v>-4.2000000000000003E-2</v>
      </c>
      <c r="AG11">
        <v>-0.14000000000000001</v>
      </c>
      <c r="AH11">
        <v>-0.02</v>
      </c>
      <c r="AI11">
        <v>1.9E-2</v>
      </c>
      <c r="AJ11">
        <v>35.789000000000001</v>
      </c>
      <c r="AK11">
        <v>35.912999999999997</v>
      </c>
      <c r="AL11">
        <v>0.95299999999999996</v>
      </c>
      <c r="AM11">
        <v>0.84709999999999996</v>
      </c>
      <c r="AN11">
        <v>0.92279999999999995</v>
      </c>
      <c r="AO11">
        <v>0.96829999999999905</v>
      </c>
      <c r="AP11">
        <v>0.96050000000000002</v>
      </c>
      <c r="AQ11">
        <v>0.9476</v>
      </c>
      <c r="AR11">
        <v>0.9516</v>
      </c>
      <c r="AS11">
        <v>0.85340000000000005</v>
      </c>
      <c r="AT11">
        <v>0.95389999999999997</v>
      </c>
      <c r="AU11">
        <v>0.9698</v>
      </c>
      <c r="AV11">
        <v>0.94489999999999996</v>
      </c>
      <c r="AW11">
        <v>0.95782999999999996</v>
      </c>
      <c r="AX11">
        <v>1.0206999999999999</v>
      </c>
      <c r="AY11">
        <v>0.9758</v>
      </c>
      <c r="AZ11">
        <v>1.0209999999999999</v>
      </c>
      <c r="BA11">
        <v>0.95920000000000005</v>
      </c>
      <c r="BB11">
        <v>0.96970000000000001</v>
      </c>
      <c r="BC11">
        <v>0.89200000000000002</v>
      </c>
      <c r="BD11">
        <v>0.97450000000000003</v>
      </c>
      <c r="BE11">
        <v>137441500</v>
      </c>
      <c r="BF11">
        <v>81495800</v>
      </c>
      <c r="BG11">
        <v>2342621300</v>
      </c>
      <c r="BH11">
        <v>100078200</v>
      </c>
      <c r="BI11">
        <v>1206448400</v>
      </c>
      <c r="BJ11">
        <v>260249900</v>
      </c>
      <c r="BK11">
        <v>626986100</v>
      </c>
      <c r="BL11">
        <v>156004700</v>
      </c>
      <c r="BM11">
        <v>1406650000</v>
      </c>
      <c r="BN11">
        <v>51650300</v>
      </c>
      <c r="BO11">
        <v>568408000</v>
      </c>
      <c r="BP11">
        <v>3329530000</v>
      </c>
      <c r="BQ11">
        <v>254052100</v>
      </c>
      <c r="BR11">
        <v>243027100</v>
      </c>
      <c r="BS11">
        <v>1540550000</v>
      </c>
      <c r="BT11">
        <v>163363800</v>
      </c>
      <c r="BU11">
        <v>580726000</v>
      </c>
      <c r="BV11">
        <v>383459700</v>
      </c>
      <c r="BW11">
        <v>2059870000</v>
      </c>
      <c r="BX11">
        <v>1395250000</v>
      </c>
      <c r="BY11">
        <v>299399500</v>
      </c>
      <c r="BZ11">
        <v>157660000</v>
      </c>
      <c r="CA11">
        <v>2723700</v>
      </c>
      <c r="CB11">
        <v>1346300</v>
      </c>
      <c r="CC11">
        <v>11548700</v>
      </c>
      <c r="CD11">
        <v>43464600</v>
      </c>
      <c r="CE11">
        <v>225519700</v>
      </c>
      <c r="CF11">
        <v>1269810000</v>
      </c>
      <c r="CG11">
        <v>617420300</v>
      </c>
      <c r="CH11">
        <v>291255400</v>
      </c>
      <c r="CI11">
        <v>108445200</v>
      </c>
      <c r="CJ11">
        <v>545839600</v>
      </c>
      <c r="CK11">
        <v>442564100</v>
      </c>
      <c r="CL11">
        <v>617420300</v>
      </c>
      <c r="CM11">
        <v>291255400</v>
      </c>
      <c r="CN11">
        <v>442564100</v>
      </c>
      <c r="CO11">
        <v>103275400</v>
      </c>
      <c r="CP11">
        <v>20245100</v>
      </c>
      <c r="CQ11">
        <v>28561500</v>
      </c>
      <c r="CR11">
        <v>31273600</v>
      </c>
      <c r="CS11">
        <v>22299000</v>
      </c>
      <c r="CT11">
        <v>31743000</v>
      </c>
      <c r="CU11">
        <v>43191800</v>
      </c>
      <c r="CV11">
        <v>567521400</v>
      </c>
      <c r="CW11">
        <v>0.20899999999999999</v>
      </c>
      <c r="CX11">
        <v>1.2999999999999999E-2</v>
      </c>
      <c r="CY11">
        <v>8.0000000000000002E-3</v>
      </c>
      <c r="CZ11">
        <v>3.0000000000000001E-3</v>
      </c>
      <c r="DA11">
        <v>1.6E-2</v>
      </c>
      <c r="DB11">
        <v>0.01</v>
      </c>
      <c r="DC11">
        <v>1.44999999999999E-2</v>
      </c>
      <c r="DD11">
        <v>1.44199999999999E-2</v>
      </c>
      <c r="DE11">
        <v>1.7489999999999999E-2</v>
      </c>
      <c r="DF11">
        <v>1.435E-2</v>
      </c>
      <c r="DG11">
        <v>1.8859999999999998E-2</v>
      </c>
      <c r="DH11">
        <v>1.47E-2</v>
      </c>
      <c r="DI11">
        <v>1.67E-2</v>
      </c>
      <c r="DJ11">
        <v>1.18999999999999E-2</v>
      </c>
      <c r="DK11">
        <v>1.5800000000000002E-2</v>
      </c>
      <c r="DL11">
        <v>3.3700000000000001E-2</v>
      </c>
      <c r="DM11">
        <v>3.4799999999999998E-2</v>
      </c>
      <c r="DN11">
        <v>3.1399999999999997E-2</v>
      </c>
      <c r="DO11">
        <v>3.6900000000000002E-2</v>
      </c>
      <c r="DP11">
        <v>3.1399999999999997E-2</v>
      </c>
      <c r="DQ11">
        <v>2.9100000000000001E-2</v>
      </c>
      <c r="DR11">
        <v>3.0599999999999999E-2</v>
      </c>
      <c r="DS11">
        <v>8.9600000000000009</v>
      </c>
      <c r="DT11">
        <v>1308440000</v>
      </c>
      <c r="DU11">
        <v>926860410.91999996</v>
      </c>
      <c r="DV11">
        <v>1112670000</v>
      </c>
      <c r="DW11">
        <v>3767725.25</v>
      </c>
      <c r="DX11">
        <v>4523043.63</v>
      </c>
      <c r="DY11">
        <v>20.260000000000002</v>
      </c>
      <c r="DZ11">
        <v>12.12</v>
      </c>
      <c r="EA11">
        <v>201523388.18000001</v>
      </c>
      <c r="EB11">
        <v>1708030000</v>
      </c>
      <c r="EC11">
        <v>834912692.64999998</v>
      </c>
      <c r="ED11">
        <v>6943195.1500000004</v>
      </c>
      <c r="EE11">
        <v>3393954.04</v>
      </c>
      <c r="EF11">
        <v>6.31</v>
      </c>
      <c r="EG11">
        <v>-5209129</v>
      </c>
      <c r="EH11">
        <v>-8605302</v>
      </c>
      <c r="EI11">
        <v>11335940</v>
      </c>
      <c r="EJ11">
        <v>21760096</v>
      </c>
      <c r="EK11">
        <v>71338589</v>
      </c>
      <c r="EL11">
        <v>6773760</v>
      </c>
      <c r="EM11">
        <v>4184690000</v>
      </c>
      <c r="EN11">
        <v>3370071.33</v>
      </c>
      <c r="EO11">
        <v>125973657</v>
      </c>
      <c r="EP11">
        <v>1639622.95</v>
      </c>
      <c r="EQ11">
        <v>58862892</v>
      </c>
      <c r="ER11">
        <v>1730448.38</v>
      </c>
      <c r="ES11">
        <v>67110765</v>
      </c>
      <c r="ET11">
        <v>0.84790833329999904</v>
      </c>
      <c r="EU11">
        <v>0.81023809520000001</v>
      </c>
      <c r="EV11">
        <v>0.87791666670000001</v>
      </c>
      <c r="EW11">
        <v>1.012777778</v>
      </c>
      <c r="EX11">
        <v>1.0078125</v>
      </c>
      <c r="EY11">
        <v>1.2115</v>
      </c>
      <c r="EZ11">
        <v>0.45219999999999999</v>
      </c>
      <c r="FA11">
        <v>0.29799999999999999</v>
      </c>
      <c r="FB11">
        <v>1.3159000000000001</v>
      </c>
      <c r="FC11">
        <v>1.2948</v>
      </c>
      <c r="FD11">
        <v>5.4199999999999998E-2</v>
      </c>
      <c r="FE11">
        <v>4.9299999999999997E-2</v>
      </c>
      <c r="FF11">
        <v>4.4204999999999997</v>
      </c>
      <c r="FG11">
        <v>1.23E-2</v>
      </c>
      <c r="FH11">
        <v>3.3500000000000002E-2</v>
      </c>
      <c r="FI11">
        <v>0.1249</v>
      </c>
      <c r="FJ11">
        <v>0.1734</v>
      </c>
      <c r="FK11">
        <v>2.5999999999999999E-3</v>
      </c>
    </row>
    <row r="12" spans="1:167">
      <c r="A12">
        <v>20.170000000000002</v>
      </c>
      <c r="B12">
        <v>12.077</v>
      </c>
      <c r="C12">
        <v>10.353999999999999</v>
      </c>
      <c r="D12">
        <v>34.457000000000001</v>
      </c>
      <c r="E12">
        <v>6.7000000000000004E-2</v>
      </c>
      <c r="F12">
        <v>24.712</v>
      </c>
      <c r="G12">
        <v>5.5E-2</v>
      </c>
      <c r="H12">
        <v>8.02</v>
      </c>
      <c r="I12">
        <v>9.1999999999999998E-2</v>
      </c>
      <c r="J12">
        <v>1.5189999999999999</v>
      </c>
      <c r="K12">
        <v>0.105</v>
      </c>
      <c r="L12">
        <v>1.7999999999999999E-2</v>
      </c>
      <c r="M12">
        <v>0.02</v>
      </c>
      <c r="N12">
        <v>2.27999999999999E-2</v>
      </c>
      <c r="O12">
        <v>2.3300000000000001E-2</v>
      </c>
      <c r="P12">
        <v>1.44E-2</v>
      </c>
      <c r="Q12">
        <v>1.26E-2</v>
      </c>
      <c r="R12">
        <v>1.4999999999999999E-2</v>
      </c>
      <c r="S12">
        <v>19342.339</v>
      </c>
      <c r="T12">
        <v>3.4000000000000002E-2</v>
      </c>
      <c r="U12">
        <v>7.8140000000000001</v>
      </c>
      <c r="V12">
        <v>1.496</v>
      </c>
      <c r="W12">
        <v>6.3179999999999996</v>
      </c>
      <c r="X12">
        <v>1.544</v>
      </c>
      <c r="Y12">
        <v>0.39399999999999902</v>
      </c>
      <c r="Z12">
        <v>3.2000000000000001E-2</v>
      </c>
      <c r="AA12">
        <v>0.96699999999999997</v>
      </c>
      <c r="AB12">
        <v>0.15</v>
      </c>
      <c r="AC12">
        <v>6.0999999999999999E-2</v>
      </c>
      <c r="AD12">
        <v>7.3999999999999996E-2</v>
      </c>
      <c r="AE12">
        <v>6.0999999999999999E-2</v>
      </c>
      <c r="AF12">
        <v>6.5000000000000002E-2</v>
      </c>
      <c r="AG12">
        <v>0.24199999999999999</v>
      </c>
      <c r="AH12">
        <v>3.3000000000000002E-2</v>
      </c>
      <c r="AI12">
        <v>-2.3E-2</v>
      </c>
      <c r="AJ12">
        <v>37.658999999999999</v>
      </c>
      <c r="AK12">
        <v>37.805</v>
      </c>
      <c r="AL12">
        <v>0.98580000000000001</v>
      </c>
      <c r="AM12">
        <v>0.90149999999999997</v>
      </c>
      <c r="AN12">
        <v>0.96860000000000002</v>
      </c>
      <c r="AO12">
        <v>1.0145999999999999</v>
      </c>
      <c r="AP12">
        <v>0.97540000000000004</v>
      </c>
      <c r="AQ12">
        <v>0.96099999999999997</v>
      </c>
      <c r="AR12">
        <v>0.99099999999999999</v>
      </c>
      <c r="AS12">
        <v>1.0476999999999901</v>
      </c>
      <c r="AT12">
        <v>0.99399999999999999</v>
      </c>
      <c r="AU12">
        <v>0.97750000000000004</v>
      </c>
      <c r="AV12">
        <v>0.99989999999999901</v>
      </c>
      <c r="AW12">
        <v>0.97644999999999904</v>
      </c>
      <c r="AX12">
        <v>1.0833999999999999</v>
      </c>
      <c r="AY12">
        <v>1.0482</v>
      </c>
      <c r="AZ12">
        <v>1.0835999999999999</v>
      </c>
      <c r="BA12">
        <v>1.0219</v>
      </c>
      <c r="BB12">
        <v>0.9718</v>
      </c>
      <c r="BC12">
        <v>1.1404000000000001</v>
      </c>
      <c r="BD12">
        <v>0.99139999999999995</v>
      </c>
      <c r="BE12">
        <v>151858100</v>
      </c>
      <c r="BF12">
        <v>91571400</v>
      </c>
      <c r="BG12">
        <v>2471225600</v>
      </c>
      <c r="BH12">
        <v>105980900</v>
      </c>
      <c r="BI12">
        <v>1279436100</v>
      </c>
      <c r="BJ12">
        <v>306121800</v>
      </c>
      <c r="BK12">
        <v>668337700</v>
      </c>
      <c r="BL12">
        <v>156692500</v>
      </c>
      <c r="BM12">
        <v>1474710000</v>
      </c>
      <c r="BN12">
        <v>54396800</v>
      </c>
      <c r="BO12">
        <v>605049100</v>
      </c>
      <c r="BP12">
        <v>3548020000</v>
      </c>
      <c r="BQ12">
        <v>278561700</v>
      </c>
      <c r="BR12">
        <v>246890200</v>
      </c>
      <c r="BS12">
        <v>1623910000</v>
      </c>
      <c r="BT12">
        <v>180557700</v>
      </c>
      <c r="BU12">
        <v>600111500</v>
      </c>
      <c r="BV12">
        <v>398635400</v>
      </c>
      <c r="BW12">
        <v>2229960000</v>
      </c>
      <c r="BX12">
        <v>1472310000</v>
      </c>
      <c r="BY12">
        <v>316386600</v>
      </c>
      <c r="BZ12">
        <v>166472900</v>
      </c>
      <c r="CA12">
        <v>3242200</v>
      </c>
      <c r="CB12">
        <v>1271500</v>
      </c>
      <c r="CC12">
        <v>12642400</v>
      </c>
      <c r="CD12">
        <v>51223700</v>
      </c>
      <c r="CE12">
        <v>249950400</v>
      </c>
      <c r="CF12">
        <v>1369840000</v>
      </c>
      <c r="CG12">
        <v>660677800</v>
      </c>
      <c r="CH12">
        <v>313891600</v>
      </c>
      <c r="CI12">
        <v>114817800</v>
      </c>
      <c r="CJ12">
        <v>578312900</v>
      </c>
      <c r="CK12">
        <v>464208500</v>
      </c>
      <c r="CL12">
        <v>660677800</v>
      </c>
      <c r="CM12">
        <v>313891600</v>
      </c>
      <c r="CN12">
        <v>464208500</v>
      </c>
      <c r="CO12">
        <v>114104500</v>
      </c>
      <c r="CP12">
        <v>22240300</v>
      </c>
      <c r="CQ12">
        <v>29052900</v>
      </c>
      <c r="CR12">
        <v>32830800</v>
      </c>
      <c r="CS12">
        <v>22681300</v>
      </c>
      <c r="CT12">
        <v>33332700</v>
      </c>
      <c r="CU12">
        <v>46464500</v>
      </c>
      <c r="CV12">
        <v>616271300</v>
      </c>
      <c r="CW12">
        <v>0.191</v>
      </c>
      <c r="CX12">
        <v>1.2E-2</v>
      </c>
      <c r="CY12">
        <v>6.0000000000000001E-3</v>
      </c>
      <c r="CZ12">
        <v>2E-3</v>
      </c>
      <c r="DA12">
        <v>1.6E-2</v>
      </c>
      <c r="DB12">
        <v>0.02</v>
      </c>
      <c r="DC12">
        <v>1.41999999999999E-2</v>
      </c>
      <c r="DD12">
        <v>1.8009999999999901E-2</v>
      </c>
      <c r="DE12">
        <v>2.281E-2</v>
      </c>
      <c r="DF12">
        <v>1.5429999999999999E-2</v>
      </c>
      <c r="DG12">
        <v>2.325E-2</v>
      </c>
      <c r="DH12">
        <v>1.5100000000000001E-2</v>
      </c>
      <c r="DI12">
        <v>1.6199999999999999E-2</v>
      </c>
      <c r="DJ12">
        <v>1.2E-2</v>
      </c>
      <c r="DK12">
        <v>1.7600000000000001E-2</v>
      </c>
      <c r="DL12">
        <v>3.4799999999999998E-2</v>
      </c>
      <c r="DM12">
        <v>3.49E-2</v>
      </c>
      <c r="DN12">
        <v>3.1300000000000001E-2</v>
      </c>
      <c r="DO12">
        <v>3.7100000000000001E-2</v>
      </c>
      <c r="DP12">
        <v>3.4599999999999999E-2</v>
      </c>
      <c r="DQ12">
        <v>3.27E-2</v>
      </c>
      <c r="DR12">
        <v>2.9499999999999998E-2</v>
      </c>
      <c r="DS12">
        <v>8.8699999999999992</v>
      </c>
      <c r="DT12">
        <v>1605820000</v>
      </c>
      <c r="DU12">
        <v>827310693</v>
      </c>
      <c r="DV12">
        <v>1294160000</v>
      </c>
      <c r="DW12">
        <v>3404570.75</v>
      </c>
      <c r="DX12">
        <v>5325760.4000000004</v>
      </c>
      <c r="DY12">
        <v>24.67</v>
      </c>
      <c r="DZ12">
        <v>12.7</v>
      </c>
      <c r="EA12">
        <v>282740051.44</v>
      </c>
      <c r="EB12">
        <v>1786950000</v>
      </c>
      <c r="EC12">
        <v>896308979.77999997</v>
      </c>
      <c r="ED12">
        <v>7353711.2699999996</v>
      </c>
      <c r="EE12">
        <v>3688514.32</v>
      </c>
      <c r="EF12">
        <v>7.98</v>
      </c>
      <c r="EG12">
        <v>-2426027</v>
      </c>
      <c r="EH12">
        <v>-9328799</v>
      </c>
      <c r="EI12">
        <v>6581622</v>
      </c>
      <c r="EJ12">
        <v>26495351</v>
      </c>
      <c r="EK12">
        <v>65448062</v>
      </c>
      <c r="EL12">
        <v>9860832</v>
      </c>
      <c r="EM12">
        <v>4172060000</v>
      </c>
      <c r="EN12">
        <v>5401036.0899999999</v>
      </c>
      <c r="EO12">
        <v>123809469</v>
      </c>
      <c r="EP12">
        <v>2822550.95</v>
      </c>
      <c r="EQ12">
        <v>65259080</v>
      </c>
      <c r="ER12">
        <v>2578485.14</v>
      </c>
      <c r="ES12">
        <v>58550389</v>
      </c>
      <c r="ET12">
        <v>0.88771666670000005</v>
      </c>
      <c r="EU12">
        <v>0.87321428569999904</v>
      </c>
      <c r="EV12">
        <v>1.010729167</v>
      </c>
      <c r="EW12">
        <v>1.0330555560000001</v>
      </c>
      <c r="EX12">
        <v>1.0046875</v>
      </c>
      <c r="EY12">
        <v>1.1406999999999901</v>
      </c>
      <c r="EZ12">
        <v>0.46710000000000002</v>
      </c>
      <c r="FA12">
        <v>0.28839999999999999</v>
      </c>
      <c r="FB12">
        <v>1.3403</v>
      </c>
      <c r="FC12">
        <v>1.2505999999999999</v>
      </c>
      <c r="FD12">
        <v>6.1100000000000002E-2</v>
      </c>
      <c r="FE12">
        <v>6.08E-2</v>
      </c>
      <c r="FF12">
        <v>5.3735999999999997</v>
      </c>
      <c r="FG12">
        <v>1.13999999999999E-2</v>
      </c>
      <c r="FH12">
        <v>3.2899999999999999E-2</v>
      </c>
      <c r="FI12">
        <v>0.1215</v>
      </c>
      <c r="FJ12">
        <v>0.17169999999999999</v>
      </c>
      <c r="FK12">
        <v>2.7000000000000001E-3</v>
      </c>
    </row>
    <row r="13" spans="1:167">
      <c r="A13">
        <v>20.18</v>
      </c>
      <c r="B13">
        <v>10.705</v>
      </c>
      <c r="C13">
        <v>9.4930000000000003</v>
      </c>
      <c r="D13">
        <v>36.863999999999997</v>
      </c>
      <c r="E13">
        <v>7.0000000000000007E-2</v>
      </c>
      <c r="F13">
        <v>26.268999999999998</v>
      </c>
      <c r="G13">
        <v>6.3E-2</v>
      </c>
      <c r="H13">
        <v>8.41</v>
      </c>
      <c r="I13">
        <v>4.9000000000000002E-2</v>
      </c>
      <c r="J13">
        <v>1.65</v>
      </c>
      <c r="K13">
        <v>8.5999999999999993E-2</v>
      </c>
      <c r="L13">
        <v>2.1000000000000001E-2</v>
      </c>
      <c r="M13">
        <v>2.3099999999999999E-2</v>
      </c>
      <c r="N13">
        <v>2.5000000000000001E-2</v>
      </c>
      <c r="O13">
        <v>2.6499999999999999E-2</v>
      </c>
      <c r="P13">
        <v>1.6799999999999999E-2</v>
      </c>
      <c r="Q13">
        <v>1.52E-2</v>
      </c>
      <c r="R13">
        <v>1.7500000000000002E-2</v>
      </c>
      <c r="S13">
        <v>20069.744999999999</v>
      </c>
      <c r="T13">
        <v>3.2000000000000001E-2</v>
      </c>
      <c r="U13">
        <v>8.2409999999999997</v>
      </c>
      <c r="V13">
        <v>1.5469999999999999</v>
      </c>
      <c r="W13">
        <v>6.694</v>
      </c>
      <c r="X13">
        <v>1.698</v>
      </c>
      <c r="Y13">
        <v>0.41499999999999998</v>
      </c>
      <c r="Z13">
        <v>3.1E-2</v>
      </c>
      <c r="AA13">
        <v>1.091</v>
      </c>
      <c r="AB13">
        <v>0.161</v>
      </c>
      <c r="AC13">
        <v>8.0000000000000002E-3</v>
      </c>
      <c r="AD13">
        <v>-0.04</v>
      </c>
      <c r="AE13">
        <v>8.0000000000000002E-3</v>
      </c>
      <c r="AF13">
        <v>6.3E-2</v>
      </c>
      <c r="AG13">
        <v>0.16300000000000001</v>
      </c>
      <c r="AH13">
        <v>4.2000000000000003E-2</v>
      </c>
      <c r="AI13">
        <v>-1.6E-2</v>
      </c>
      <c r="AJ13">
        <v>38.905999999999999</v>
      </c>
      <c r="AK13">
        <v>39.054000000000002</v>
      </c>
      <c r="AL13">
        <v>1.0043</v>
      </c>
      <c r="AM13">
        <v>0.93369999999999997</v>
      </c>
      <c r="AN13">
        <v>1.016</v>
      </c>
      <c r="AO13">
        <v>1.0367999999999999</v>
      </c>
      <c r="AP13">
        <v>0.98029999999999995</v>
      </c>
      <c r="AQ13">
        <v>0.97489999999999999</v>
      </c>
      <c r="AR13">
        <v>1.0212000000000001</v>
      </c>
      <c r="AS13">
        <v>1.2022999999999999</v>
      </c>
      <c r="AT13">
        <v>1.0209999999999999</v>
      </c>
      <c r="AU13">
        <v>0.98499999999999999</v>
      </c>
      <c r="AV13">
        <v>1.0410999999999999</v>
      </c>
      <c r="AW13">
        <v>0.99085999999999996</v>
      </c>
      <c r="AX13">
        <v>1.0914999999999999</v>
      </c>
      <c r="AY13">
        <v>1.0062</v>
      </c>
      <c r="AZ13">
        <v>1.0918999999999901</v>
      </c>
      <c r="BA13">
        <v>1.0859000000000001</v>
      </c>
      <c r="BB13">
        <v>0.95660000000000001</v>
      </c>
      <c r="BC13">
        <v>1.3551</v>
      </c>
      <c r="BD13">
        <v>1.0154000000000001</v>
      </c>
      <c r="BE13">
        <v>164963200</v>
      </c>
      <c r="BF13">
        <v>99977000</v>
      </c>
      <c r="BG13">
        <v>2626902000</v>
      </c>
      <c r="BH13">
        <v>113524700</v>
      </c>
      <c r="BI13">
        <v>1363550600</v>
      </c>
      <c r="BJ13">
        <v>359710100</v>
      </c>
      <c r="BK13">
        <v>699780100</v>
      </c>
      <c r="BL13">
        <v>162286500</v>
      </c>
      <c r="BM13">
        <v>1573050000</v>
      </c>
      <c r="BN13">
        <v>50661300</v>
      </c>
      <c r="BO13">
        <v>633579900</v>
      </c>
      <c r="BP13">
        <v>3819390000</v>
      </c>
      <c r="BQ13">
        <v>281395300</v>
      </c>
      <c r="BR13">
        <v>256455900</v>
      </c>
      <c r="BS13">
        <v>1727160000</v>
      </c>
      <c r="BT13">
        <v>190250500</v>
      </c>
      <c r="BU13">
        <v>618442200</v>
      </c>
      <c r="BV13">
        <v>425877800</v>
      </c>
      <c r="BW13">
        <v>2395460000</v>
      </c>
      <c r="BX13">
        <v>1564010000</v>
      </c>
      <c r="BY13">
        <v>333780600</v>
      </c>
      <c r="BZ13">
        <v>191258300</v>
      </c>
      <c r="CA13">
        <v>7845600</v>
      </c>
      <c r="CB13">
        <v>1168500</v>
      </c>
      <c r="CC13">
        <v>13634200</v>
      </c>
      <c r="CD13">
        <v>59157200</v>
      </c>
      <c r="CE13">
        <v>270092800</v>
      </c>
      <c r="CF13">
        <v>1446630000</v>
      </c>
      <c r="CG13">
        <v>713084900</v>
      </c>
      <c r="CH13">
        <v>320732600</v>
      </c>
      <c r="CI13">
        <v>119995100</v>
      </c>
      <c r="CJ13">
        <v>604487700</v>
      </c>
      <c r="CK13">
        <v>494265400</v>
      </c>
      <c r="CL13">
        <v>713084900</v>
      </c>
      <c r="CM13">
        <v>320732600</v>
      </c>
      <c r="CN13">
        <v>494265400</v>
      </c>
      <c r="CO13">
        <v>110222300</v>
      </c>
      <c r="CP13">
        <v>23889300</v>
      </c>
      <c r="CQ13">
        <v>30237000</v>
      </c>
      <c r="CR13">
        <v>33572800</v>
      </c>
      <c r="CS13">
        <v>23376600</v>
      </c>
      <c r="CT13">
        <v>32477300</v>
      </c>
      <c r="CU13">
        <v>50676100</v>
      </c>
      <c r="CV13">
        <v>672200800</v>
      </c>
      <c r="CW13">
        <v>0.193</v>
      </c>
      <c r="CX13">
        <v>1.2E-2</v>
      </c>
      <c r="CY13">
        <v>6.0000000000000001E-3</v>
      </c>
      <c r="CZ13">
        <v>3.0000000000000001E-3</v>
      </c>
      <c r="DA13">
        <v>1.6E-2</v>
      </c>
      <c r="DB13">
        <v>0.02</v>
      </c>
      <c r="DC13">
        <v>1.7000000000000001E-2</v>
      </c>
      <c r="DD13">
        <v>2.0990000000000002E-2</v>
      </c>
      <c r="DE13">
        <v>2.50199999999999E-2</v>
      </c>
      <c r="DF13">
        <v>1.864E-2</v>
      </c>
      <c r="DG13">
        <v>2.6509999999999999E-2</v>
      </c>
      <c r="DH13">
        <v>1.84E-2</v>
      </c>
      <c r="DI13">
        <v>1.84E-2</v>
      </c>
      <c r="DJ13">
        <v>1.41E-2</v>
      </c>
      <c r="DK13">
        <v>2.0299999999999999E-2</v>
      </c>
      <c r="DL13">
        <v>3.6600000000000001E-2</v>
      </c>
      <c r="DM13">
        <v>3.6600000000000001E-2</v>
      </c>
      <c r="DN13">
        <v>3.3300000000000003E-2</v>
      </c>
      <c r="DO13">
        <v>3.8800000000000001E-2</v>
      </c>
      <c r="DP13">
        <v>3.6799999999999999E-2</v>
      </c>
      <c r="DQ13">
        <v>3.39E-2</v>
      </c>
      <c r="DR13">
        <v>3.15E-2</v>
      </c>
      <c r="DS13">
        <v>9.01</v>
      </c>
      <c r="DT13">
        <v>1343970000</v>
      </c>
      <c r="DU13">
        <v>971051932.58000004</v>
      </c>
      <c r="DV13">
        <v>1597860000</v>
      </c>
      <c r="DW13">
        <v>3979721.04</v>
      </c>
      <c r="DX13">
        <v>6548622.4800000004</v>
      </c>
      <c r="DY13">
        <v>20.41</v>
      </c>
      <c r="DZ13">
        <v>13.26</v>
      </c>
      <c r="EA13">
        <v>228238295.56</v>
      </c>
      <c r="EB13">
        <v>1934350000</v>
      </c>
      <c r="EC13">
        <v>1201860000</v>
      </c>
      <c r="ED13">
        <v>7927656.8499999996</v>
      </c>
      <c r="EE13">
        <v>4925648.01</v>
      </c>
      <c r="EF13">
        <v>6.76</v>
      </c>
      <c r="EG13">
        <v>-2889374</v>
      </c>
      <c r="EH13">
        <v>7045004</v>
      </c>
      <c r="EI13">
        <v>-5722646</v>
      </c>
      <c r="EJ13">
        <v>24849598</v>
      </c>
      <c r="EK13">
        <v>57756148</v>
      </c>
      <c r="EL13">
        <v>9407585</v>
      </c>
      <c r="EM13">
        <v>4788490000</v>
      </c>
      <c r="EN13">
        <v>6578328.7300000004</v>
      </c>
      <c r="EO13">
        <v>143217935</v>
      </c>
      <c r="EP13">
        <v>3439761.17</v>
      </c>
      <c r="EQ13">
        <v>66844272</v>
      </c>
      <c r="ER13">
        <v>3138567.56</v>
      </c>
      <c r="ES13">
        <v>76373663</v>
      </c>
      <c r="ET13">
        <v>0.86260833329999997</v>
      </c>
      <c r="EU13">
        <v>0.85821428569999902</v>
      </c>
      <c r="EV13">
        <v>0.96281249999999996</v>
      </c>
      <c r="EW13">
        <v>1.031388889</v>
      </c>
      <c r="EX13">
        <v>0.99875000000000003</v>
      </c>
      <c r="EY13">
        <v>1.1112</v>
      </c>
      <c r="EZ13">
        <v>0.47369999999999901</v>
      </c>
      <c r="FA13">
        <v>0.28820000000000001</v>
      </c>
      <c r="FB13">
        <v>1.3844999999999901</v>
      </c>
      <c r="FC13">
        <v>1.2363999999999999</v>
      </c>
      <c r="FD13">
        <v>5.6399999999999999E-2</v>
      </c>
      <c r="FE13">
        <v>5.3199999999999997E-2</v>
      </c>
      <c r="FF13">
        <v>4.7085999999999997</v>
      </c>
      <c r="FG13">
        <v>1.2E-2</v>
      </c>
      <c r="FH13">
        <v>3.4500000000000003E-2</v>
      </c>
      <c r="FI13">
        <v>0.1229</v>
      </c>
      <c r="FJ13">
        <v>0.17230000000000001</v>
      </c>
      <c r="FK13">
        <v>0</v>
      </c>
    </row>
    <row r="14" spans="1:167">
      <c r="A14">
        <v>20.190000000000001</v>
      </c>
      <c r="B14">
        <v>11.157</v>
      </c>
      <c r="C14">
        <v>10.089</v>
      </c>
      <c r="D14">
        <v>39.790999999999997</v>
      </c>
      <c r="E14">
        <v>7.9000000000000001E-2</v>
      </c>
      <c r="F14">
        <v>28.099</v>
      </c>
      <c r="G14">
        <v>7.0000000000000007E-2</v>
      </c>
      <c r="H14">
        <v>8.7690000000000001</v>
      </c>
      <c r="I14">
        <v>4.2999999999999997E-2</v>
      </c>
      <c r="J14">
        <v>1.7889999999999999</v>
      </c>
      <c r="K14">
        <v>8.5000000000000006E-2</v>
      </c>
      <c r="L14">
        <v>1.5299999999999999E-2</v>
      </c>
      <c r="M14">
        <v>1.5900000000000001E-2</v>
      </c>
      <c r="N14">
        <v>1.7000000000000001E-2</v>
      </c>
      <c r="O14">
        <v>2.0199999999999999E-2</v>
      </c>
      <c r="P14">
        <v>1.6899999999999998E-2</v>
      </c>
      <c r="Q14">
        <v>1.5900000000000001E-2</v>
      </c>
      <c r="R14">
        <v>1.2500000000000001E-2</v>
      </c>
      <c r="S14">
        <v>20405.942999999999</v>
      </c>
      <c r="T14">
        <v>2.3E-2</v>
      </c>
      <c r="U14">
        <v>8.69</v>
      </c>
      <c r="V14">
        <v>1.5229999999999999</v>
      </c>
      <c r="W14">
        <v>7.1669999999999998</v>
      </c>
      <c r="X14">
        <v>1.7549999999999999</v>
      </c>
      <c r="Y14">
        <v>0.47599999999999998</v>
      </c>
      <c r="Z14">
        <v>3.1E-2</v>
      </c>
      <c r="AA14">
        <v>1.099</v>
      </c>
      <c r="AB14">
        <v>0.14899999999999999</v>
      </c>
      <c r="AC14">
        <v>-3.4000000000000002E-2</v>
      </c>
      <c r="AD14">
        <v>1.7999999999999999E-2</v>
      </c>
      <c r="AE14">
        <v>-3.4000000000000002E-2</v>
      </c>
      <c r="AF14">
        <v>8.0000000000000002E-3</v>
      </c>
      <c r="AG14">
        <v>2E-3</v>
      </c>
      <c r="AH14">
        <v>-5.0000000000000001E-3</v>
      </c>
      <c r="AI14">
        <v>4.2999999999999997E-2</v>
      </c>
      <c r="AJ14">
        <v>39.42</v>
      </c>
      <c r="AK14">
        <v>39.741</v>
      </c>
      <c r="AL14">
        <v>1.0045999999999999</v>
      </c>
      <c r="AM14">
        <v>0.91259999999999997</v>
      </c>
      <c r="AN14">
        <v>1.0232999999999901</v>
      </c>
      <c r="AO14">
        <v>1.0264</v>
      </c>
      <c r="AP14">
        <v>1.0033000000000001</v>
      </c>
      <c r="AQ14">
        <v>0.98680000000000001</v>
      </c>
      <c r="AR14">
        <v>1.0234999999999901</v>
      </c>
      <c r="AS14">
        <v>1.1964999999999999</v>
      </c>
      <c r="AT14">
        <v>1.0198</v>
      </c>
      <c r="AU14">
        <v>0.99489999999999901</v>
      </c>
      <c r="AV14">
        <v>1.0393999999999901</v>
      </c>
      <c r="AW14">
        <v>0.99465999999999999</v>
      </c>
      <c r="AX14">
        <v>1.0548999999999999</v>
      </c>
      <c r="AY14">
        <v>1.0244</v>
      </c>
      <c r="AZ14">
        <v>1.0550999999999999</v>
      </c>
      <c r="BA14">
        <v>1.095</v>
      </c>
      <c r="BB14">
        <v>0.99349999999999905</v>
      </c>
      <c r="BC14">
        <v>1.3569</v>
      </c>
      <c r="BD14">
        <v>1.0251999999999999</v>
      </c>
      <c r="BE14">
        <v>178948700</v>
      </c>
      <c r="BF14">
        <v>108666900</v>
      </c>
      <c r="BG14">
        <v>2809943700</v>
      </c>
      <c r="BH14">
        <v>123029800</v>
      </c>
      <c r="BI14">
        <v>1454443300</v>
      </c>
      <c r="BJ14">
        <v>445669400</v>
      </c>
      <c r="BK14">
        <v>723523400</v>
      </c>
      <c r="BL14">
        <v>177250600</v>
      </c>
      <c r="BM14">
        <v>1678510000</v>
      </c>
      <c r="BN14">
        <v>47960900</v>
      </c>
      <c r="BO14">
        <v>657514300</v>
      </c>
      <c r="BP14">
        <v>4117970000</v>
      </c>
      <c r="BQ14">
        <v>293776400</v>
      </c>
      <c r="BR14">
        <v>277465500</v>
      </c>
      <c r="BS14">
        <v>1830810000</v>
      </c>
      <c r="BT14">
        <v>204449100</v>
      </c>
      <c r="BU14">
        <v>668953500</v>
      </c>
      <c r="BV14">
        <v>456856400</v>
      </c>
      <c r="BW14">
        <v>2595290000</v>
      </c>
      <c r="BX14">
        <v>1661220000</v>
      </c>
      <c r="BY14">
        <v>343940800</v>
      </c>
      <c r="BZ14">
        <v>221679700</v>
      </c>
      <c r="CA14">
        <v>8760300</v>
      </c>
      <c r="CB14">
        <v>1051800</v>
      </c>
      <c r="CC14">
        <v>14074100</v>
      </c>
      <c r="CD14">
        <v>65050400</v>
      </c>
      <c r="CE14">
        <v>281363200</v>
      </c>
      <c r="CF14">
        <v>1504880000</v>
      </c>
      <c r="CG14">
        <v>767718800</v>
      </c>
      <c r="CH14">
        <v>316263200</v>
      </c>
      <c r="CI14">
        <v>119032800</v>
      </c>
      <c r="CJ14">
        <v>633745400</v>
      </c>
      <c r="CK14">
        <v>533966400</v>
      </c>
      <c r="CL14">
        <v>767718800</v>
      </c>
      <c r="CM14">
        <v>316263200</v>
      </c>
      <c r="CN14">
        <v>533966400</v>
      </c>
      <c r="CO14">
        <v>99778900</v>
      </c>
      <c r="CP14">
        <v>26055300</v>
      </c>
      <c r="CQ14">
        <v>30752900</v>
      </c>
      <c r="CR14">
        <v>34771700</v>
      </c>
      <c r="CS14">
        <v>23813000</v>
      </c>
      <c r="CT14">
        <v>32526200</v>
      </c>
      <c r="CU14">
        <v>59782900</v>
      </c>
      <c r="CV14">
        <v>734295000</v>
      </c>
      <c r="CW14">
        <v>0.187</v>
      </c>
      <c r="CX14">
        <v>1.2E-2</v>
      </c>
      <c r="CY14">
        <v>5.0000000000000001E-3</v>
      </c>
      <c r="CZ14">
        <v>3.0000000000000001E-3</v>
      </c>
      <c r="DA14">
        <v>1.39999999999999E-2</v>
      </c>
      <c r="DB14">
        <v>0.01</v>
      </c>
      <c r="DC14">
        <v>1.66E-2</v>
      </c>
      <c r="DD14">
        <v>1.529E-2</v>
      </c>
      <c r="DE14">
        <v>1.7000000000000001E-2</v>
      </c>
      <c r="DF14">
        <v>1.55E-2</v>
      </c>
      <c r="DG14">
        <v>2.0230000000000001E-2</v>
      </c>
      <c r="DH14">
        <v>1.7399999999999999E-2</v>
      </c>
      <c r="DI14">
        <v>1.9299999999999901E-2</v>
      </c>
      <c r="DJ14">
        <v>1.41999999999999E-2</v>
      </c>
      <c r="DK14">
        <v>1.7500000000000002E-2</v>
      </c>
      <c r="DL14">
        <v>3.4500000000000003E-2</v>
      </c>
      <c r="DM14">
        <v>3.5400000000000001E-2</v>
      </c>
      <c r="DN14">
        <v>3.3399999999999999E-2</v>
      </c>
      <c r="DO14">
        <v>3.6699999999999899E-2</v>
      </c>
      <c r="DP14">
        <v>3.2399999999999998E-2</v>
      </c>
      <c r="DQ14">
        <v>2.7400000000000001E-2</v>
      </c>
      <c r="DR14">
        <v>3.1399999999999997E-2</v>
      </c>
      <c r="DS14">
        <v>9.16</v>
      </c>
      <c r="DT14">
        <v>1475910000</v>
      </c>
      <c r="DU14">
        <v>1157980000</v>
      </c>
      <c r="DV14">
        <v>1227490000</v>
      </c>
      <c r="DW14">
        <v>4707227.3899999997</v>
      </c>
      <c r="DX14">
        <v>4989806.97</v>
      </c>
      <c r="DY14">
        <v>21.98</v>
      </c>
      <c r="DZ14">
        <v>14.08</v>
      </c>
      <c r="EA14">
        <v>241350997.49000001</v>
      </c>
      <c r="EB14">
        <v>2028510000</v>
      </c>
      <c r="EC14">
        <v>1060120000</v>
      </c>
      <c r="ED14">
        <v>8245994.9699999997</v>
      </c>
      <c r="EE14">
        <v>4309432.95</v>
      </c>
      <c r="EF14">
        <v>6.7</v>
      </c>
      <c r="EG14">
        <v>8855349</v>
      </c>
      <c r="EH14">
        <v>-11801237</v>
      </c>
      <c r="EI14">
        <v>950493</v>
      </c>
      <c r="EJ14">
        <v>27393296</v>
      </c>
      <c r="EK14">
        <v>62482342</v>
      </c>
      <c r="EL14">
        <v>9213276</v>
      </c>
      <c r="EM14">
        <v>4236490000</v>
      </c>
      <c r="EN14">
        <v>6376370.1500000004</v>
      </c>
      <c r="EO14">
        <v>126712995</v>
      </c>
      <c r="EP14">
        <v>3298438.77</v>
      </c>
      <c r="EQ14">
        <v>62004229</v>
      </c>
      <c r="ER14">
        <v>3077931.38</v>
      </c>
      <c r="ES14">
        <v>64708766</v>
      </c>
      <c r="ET14">
        <v>0.83407500000000001</v>
      </c>
      <c r="EU14">
        <v>0.82071428569999905</v>
      </c>
      <c r="EV14">
        <v>0.86333333329999995</v>
      </c>
      <c r="EW14">
        <v>1.0097222219999999</v>
      </c>
      <c r="EX14">
        <v>0.98895833330000005</v>
      </c>
      <c r="EY14">
        <v>1.1565000000000001</v>
      </c>
      <c r="EZ14">
        <v>0.4637</v>
      </c>
      <c r="FA14">
        <v>0.29480000000000001</v>
      </c>
      <c r="FB14">
        <v>1.4036999999999999</v>
      </c>
      <c r="FC14">
        <v>1.2721</v>
      </c>
      <c r="FD14">
        <v>4.2099999999999999E-2</v>
      </c>
      <c r="FE14">
        <v>3.7100000000000001E-2</v>
      </c>
      <c r="FF14">
        <v>3.2652999999999999</v>
      </c>
      <c r="FG14">
        <v>1.29E-2</v>
      </c>
      <c r="FH14">
        <v>3.5099999999999999E-2</v>
      </c>
      <c r="FI14">
        <v>0.1285</v>
      </c>
      <c r="FJ14">
        <v>0.17799999999999999</v>
      </c>
      <c r="FK14">
        <v>1.35E-2</v>
      </c>
    </row>
    <row r="15" spans="1:167">
      <c r="A15">
        <v>20.2</v>
      </c>
      <c r="B15">
        <v>11.564</v>
      </c>
      <c r="C15">
        <v>10.5979999999999</v>
      </c>
      <c r="D15">
        <v>43.110999999999997</v>
      </c>
      <c r="E15">
        <v>8.3000000000000004E-2</v>
      </c>
      <c r="F15">
        <v>30.707999999999998</v>
      </c>
      <c r="G15">
        <v>9.2999999999999999E-2</v>
      </c>
      <c r="H15">
        <v>10.59</v>
      </c>
      <c r="I15">
        <v>0.20799999999999999</v>
      </c>
      <c r="J15">
        <v>2.0579999999999998</v>
      </c>
      <c r="K15">
        <v>0.15</v>
      </c>
      <c r="L15">
        <v>9.8999999999999904E-3</v>
      </c>
      <c r="M15">
        <v>1.23E-2</v>
      </c>
      <c r="N15">
        <v>1.4999999999999999E-2</v>
      </c>
      <c r="O15">
        <v>2.1299999999999999E-2</v>
      </c>
      <c r="P15">
        <v>9.1999999999999998E-3</v>
      </c>
      <c r="Q15">
        <v>6.9999999999999897E-3</v>
      </c>
      <c r="R15">
        <v>5.0000000000000001E-3</v>
      </c>
      <c r="S15">
        <v>20584.665000000001</v>
      </c>
      <c r="T15">
        <v>-6.9999999999999897E-3</v>
      </c>
      <c r="U15">
        <v>9.7629999999999999</v>
      </c>
      <c r="V15">
        <v>1.718</v>
      </c>
      <c r="W15">
        <v>8.0459999999999994</v>
      </c>
      <c r="X15">
        <v>1.9450000000000001</v>
      </c>
      <c r="Y15">
        <v>0.48299999999999998</v>
      </c>
      <c r="Z15">
        <v>4.7E-2</v>
      </c>
      <c r="AA15">
        <v>1.2070000000000001</v>
      </c>
      <c r="AB15">
        <v>0.20899999999999999</v>
      </c>
      <c r="AC15">
        <v>-5.1999999999999998E-2</v>
      </c>
      <c r="AD15">
        <v>-2.4E-2</v>
      </c>
      <c r="AE15">
        <v>-5.1999999999999998E-2</v>
      </c>
      <c r="AF15">
        <v>-8.6999999999999994E-2</v>
      </c>
      <c r="AG15">
        <v>-0.23300000000000001</v>
      </c>
      <c r="AH15">
        <v>-4.3999999999999997E-2</v>
      </c>
      <c r="AI15">
        <v>1.0999999999999999E-2</v>
      </c>
      <c r="AJ15">
        <v>39.710999999999999</v>
      </c>
      <c r="AK15">
        <v>40.037999999999997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205784700</v>
      </c>
      <c r="BF15">
        <v>125469100</v>
      </c>
      <c r="BG15">
        <v>3070830400</v>
      </c>
      <c r="BH15">
        <v>137357500</v>
      </c>
      <c r="BI15">
        <v>1607470000</v>
      </c>
      <c r="BJ15">
        <v>467031300</v>
      </c>
      <c r="BK15">
        <v>773266600</v>
      </c>
      <c r="BL15">
        <v>185835800</v>
      </c>
      <c r="BM15">
        <v>1826750000</v>
      </c>
      <c r="BN15">
        <v>53513900</v>
      </c>
      <c r="BO15">
        <v>681974000</v>
      </c>
      <c r="BP15">
        <v>4460980000</v>
      </c>
      <c r="BQ15">
        <v>361655100</v>
      </c>
      <c r="BR15">
        <v>276647100</v>
      </c>
      <c r="BS15">
        <v>2002730000</v>
      </c>
      <c r="BT15">
        <v>260453000</v>
      </c>
      <c r="BU15">
        <v>739587800</v>
      </c>
      <c r="BV15">
        <v>548743700</v>
      </c>
      <c r="BW15">
        <v>2809740000</v>
      </c>
      <c r="BX15">
        <v>1850380000</v>
      </c>
      <c r="BY15">
        <v>366574300</v>
      </c>
      <c r="BZ15">
        <v>257097600</v>
      </c>
      <c r="CA15">
        <v>11535500</v>
      </c>
      <c r="CB15">
        <v>1006200</v>
      </c>
      <c r="CC15">
        <v>15289900</v>
      </c>
      <c r="CD15">
        <v>77667500</v>
      </c>
      <c r="CE15">
        <v>308701100</v>
      </c>
      <c r="CF15">
        <v>1633590000</v>
      </c>
      <c r="CG15">
        <v>849869400</v>
      </c>
      <c r="CH15">
        <v>323826000</v>
      </c>
      <c r="CI15">
        <v>120612900</v>
      </c>
      <c r="CJ15">
        <v>679641600</v>
      </c>
      <c r="CK15">
        <v>583896800</v>
      </c>
      <c r="CL15">
        <v>849869400</v>
      </c>
      <c r="CM15">
        <v>323826000</v>
      </c>
      <c r="CN15">
        <v>583896800</v>
      </c>
      <c r="CO15">
        <v>95744800</v>
      </c>
      <c r="CP15">
        <v>28910700</v>
      </c>
      <c r="CQ15">
        <v>35225900</v>
      </c>
      <c r="CR15">
        <v>37052800</v>
      </c>
      <c r="CS15">
        <v>25836900</v>
      </c>
      <c r="CT15">
        <v>36307100</v>
      </c>
      <c r="CU15">
        <v>68802100</v>
      </c>
      <c r="CV15">
        <v>871536900</v>
      </c>
      <c r="CW15">
        <v>0.17299999999999999</v>
      </c>
      <c r="CX15">
        <v>1.2E-2</v>
      </c>
      <c r="CY15">
        <v>4.0000000000000001E-3</v>
      </c>
      <c r="CZ15">
        <v>2E-3</v>
      </c>
      <c r="DA15">
        <v>1.2999999999999999E-2</v>
      </c>
      <c r="DB15">
        <v>0.01</v>
      </c>
      <c r="DC15">
        <v>8.6999999999999994E-3</v>
      </c>
      <c r="DD15">
        <v>9.8799999999999999E-3</v>
      </c>
      <c r="DE15">
        <v>1.499E-2</v>
      </c>
      <c r="DF15">
        <v>8.2799999999999992E-3</v>
      </c>
      <c r="DG15">
        <v>2.128E-2</v>
      </c>
      <c r="DH15">
        <v>1.04E-2</v>
      </c>
      <c r="DI15">
        <v>1.44E-2</v>
      </c>
      <c r="DJ15">
        <v>7.4999999999999997E-3</v>
      </c>
      <c r="DK15">
        <v>1.0800000000000001E-2</v>
      </c>
      <c r="DL15">
        <v>2.79999999999999E-2</v>
      </c>
      <c r="DM15">
        <v>2.8399999999999901E-2</v>
      </c>
      <c r="DN15">
        <v>2.64E-2</v>
      </c>
      <c r="DO15">
        <v>2.9700000000000001E-2</v>
      </c>
      <c r="DP15">
        <v>2.75E-2</v>
      </c>
      <c r="DQ15">
        <v>2.5000000000000001E-2</v>
      </c>
      <c r="DR15">
        <v>2.6599999999999999E-2</v>
      </c>
      <c r="DS15">
        <v>9.17</v>
      </c>
      <c r="DT15">
        <v>1980540000</v>
      </c>
      <c r="DU15">
        <v>2220240000</v>
      </c>
      <c r="DV15">
        <v>3025700000</v>
      </c>
      <c r="DW15">
        <v>8952563.6600000001</v>
      </c>
      <c r="DX15">
        <v>12200417</v>
      </c>
      <c r="DY15">
        <v>28.73</v>
      </c>
      <c r="DZ15">
        <v>14.71</v>
      </c>
      <c r="EA15">
        <v>385582620.01999998</v>
      </c>
      <c r="EB15">
        <v>4046500000</v>
      </c>
      <c r="EC15">
        <v>2682190000</v>
      </c>
      <c r="ED15">
        <v>16316529.35</v>
      </c>
      <c r="EE15">
        <v>10815269.130000001</v>
      </c>
      <c r="EF15">
        <v>9.68</v>
      </c>
      <c r="EG15">
        <v>-25537237</v>
      </c>
      <c r="EH15">
        <v>47490670</v>
      </c>
      <c r="EI15">
        <v>-24565184</v>
      </c>
      <c r="EJ15">
        <v>65522730</v>
      </c>
      <c r="EK15">
        <v>84217868</v>
      </c>
      <c r="EL15">
        <v>19221357</v>
      </c>
      <c r="EM15">
        <v>6530440000</v>
      </c>
      <c r="EN15">
        <v>6105103.8300000001</v>
      </c>
      <c r="EO15">
        <v>184459084</v>
      </c>
      <c r="EP15">
        <v>3064393.82</v>
      </c>
      <c r="EQ15">
        <v>88988219</v>
      </c>
      <c r="ER15">
        <v>3040710.01</v>
      </c>
      <c r="ES15">
        <v>95470865</v>
      </c>
      <c r="ET15">
        <v>0.76016666669999999</v>
      </c>
      <c r="EU15">
        <v>0.70809523809999997</v>
      </c>
      <c r="EV15">
        <v>0.80239583329999997</v>
      </c>
      <c r="EW15">
        <v>0.93361111109999995</v>
      </c>
      <c r="EX15">
        <v>0.98927083329999999</v>
      </c>
      <c r="EY15">
        <v>1.1834</v>
      </c>
      <c r="EZ15">
        <v>0.45799999999999902</v>
      </c>
      <c r="FA15">
        <v>0.30359999999999998</v>
      </c>
      <c r="FB15">
        <v>1.4103999999999901</v>
      </c>
      <c r="FC15">
        <v>1.2875000000000001</v>
      </c>
      <c r="FD15">
        <v>4.24E-2</v>
      </c>
      <c r="FE15">
        <v>3.8800000000000001E-2</v>
      </c>
      <c r="FF15">
        <v>3.2892000000000001</v>
      </c>
      <c r="FG15">
        <v>1.29E-2</v>
      </c>
      <c r="FH15">
        <v>3.1399999999999997E-2</v>
      </c>
      <c r="FI15">
        <v>0.1336</v>
      </c>
      <c r="FJ15">
        <v>0.18590000000000001</v>
      </c>
      <c r="FK15">
        <v>2.5999999999999999E-3</v>
      </c>
    </row>
    <row r="16" spans="1:167">
      <c r="A16">
        <v>20.21</v>
      </c>
      <c r="B16">
        <v>10.863</v>
      </c>
      <c r="C16">
        <v>10.512</v>
      </c>
      <c r="D16">
        <v>47.332999999999998</v>
      </c>
      <c r="E16">
        <v>9.8000000000000004E-2</v>
      </c>
      <c r="F16">
        <v>34.304000000000002</v>
      </c>
      <c r="G16">
        <v>0.11699999999999899</v>
      </c>
      <c r="H16">
        <v>12.815999999999899</v>
      </c>
      <c r="I16">
        <v>0.21</v>
      </c>
      <c r="J16">
        <v>2.3940000000000001</v>
      </c>
      <c r="K16">
        <v>0.16300000000000001</v>
      </c>
      <c r="L16">
        <v>1.3899999999999999E-2</v>
      </c>
      <c r="M16">
        <v>1.72E-2</v>
      </c>
      <c r="N16">
        <v>2.07E-2</v>
      </c>
      <c r="O16">
        <v>2.0799999999999999E-2</v>
      </c>
      <c r="P16">
        <v>8.5000000000000006E-3</v>
      </c>
      <c r="Q16">
        <v>6.09999999999999E-3</v>
      </c>
      <c r="R16">
        <v>0.01</v>
      </c>
      <c r="S16">
        <v>22219.129000000001</v>
      </c>
      <c r="T16">
        <v>4.5999999999999999E-2</v>
      </c>
      <c r="U16">
        <v>10.657</v>
      </c>
      <c r="V16">
        <v>1.7929999999999999</v>
      </c>
      <c r="W16">
        <v>8.8639999999999901</v>
      </c>
      <c r="X16">
        <v>2.3149999999999999</v>
      </c>
      <c r="Y16">
        <v>0.70599999999999996</v>
      </c>
      <c r="Z16">
        <v>5.1999999999999998E-2</v>
      </c>
      <c r="AA16">
        <v>1.3959999999999999</v>
      </c>
      <c r="AB16">
        <v>0.161</v>
      </c>
      <c r="AC16">
        <v>0.14299999999999999</v>
      </c>
      <c r="AD16">
        <v>4.2999999999999997E-2</v>
      </c>
      <c r="AE16">
        <v>0.14299999999999999</v>
      </c>
      <c r="AF16">
        <v>0.17599999999999999</v>
      </c>
      <c r="AG16">
        <v>0.42299999999999999</v>
      </c>
      <c r="AH16">
        <v>0.155</v>
      </c>
      <c r="AI16">
        <v>-6.9999999999999897E-3</v>
      </c>
      <c r="AJ16">
        <v>42.918999999999997</v>
      </c>
      <c r="AK16">
        <v>43.372</v>
      </c>
      <c r="AL16">
        <v>1.0637999999999901</v>
      </c>
      <c r="AM16">
        <v>1.0813999999999999</v>
      </c>
      <c r="AN16">
        <v>1.0649</v>
      </c>
      <c r="AO16">
        <v>1.1042000000000001</v>
      </c>
      <c r="AP16">
        <v>1.0056</v>
      </c>
      <c r="AQ16">
        <v>1.0231999999999899</v>
      </c>
      <c r="AR16">
        <v>1.0862000000000001</v>
      </c>
      <c r="AS16">
        <v>1.3144</v>
      </c>
      <c r="AT16">
        <v>1.0946</v>
      </c>
      <c r="AU16">
        <v>1.0241</v>
      </c>
      <c r="AV16">
        <v>1.1208</v>
      </c>
      <c r="AW16">
        <v>1.0249999999999999</v>
      </c>
      <c r="AX16">
        <v>1.1429</v>
      </c>
      <c r="AY16">
        <v>1.0430999999999999</v>
      </c>
      <c r="AZ16">
        <v>1.1433</v>
      </c>
      <c r="BA16">
        <v>1.1762999999999999</v>
      </c>
      <c r="BB16">
        <v>1.1353</v>
      </c>
      <c r="BC16">
        <v>1.4550999999999901</v>
      </c>
      <c r="BD16">
        <v>1.0952999999999999</v>
      </c>
      <c r="BE16">
        <v>239402100</v>
      </c>
      <c r="BF16">
        <v>145852900</v>
      </c>
      <c r="BG16">
        <v>3430442100</v>
      </c>
      <c r="BH16">
        <v>156481600</v>
      </c>
      <c r="BI16">
        <v>1792984500</v>
      </c>
      <c r="BJ16">
        <v>480932000</v>
      </c>
      <c r="BK16">
        <v>821935300</v>
      </c>
      <c r="BL16">
        <v>204450100</v>
      </c>
      <c r="BM16">
        <v>2010620000</v>
      </c>
      <c r="BN16">
        <v>62689500</v>
      </c>
      <c r="BO16">
        <v>703985700</v>
      </c>
      <c r="BP16">
        <v>4912760000</v>
      </c>
      <c r="BQ16">
        <v>438956800</v>
      </c>
      <c r="BR16">
        <v>319746700</v>
      </c>
      <c r="BS16">
        <v>2211440000</v>
      </c>
      <c r="BT16">
        <v>334126700</v>
      </c>
      <c r="BU16">
        <v>787750600</v>
      </c>
      <c r="BV16">
        <v>613875500</v>
      </c>
      <c r="BW16">
        <v>3087200000</v>
      </c>
      <c r="BX16">
        <v>2002890000</v>
      </c>
      <c r="BY16">
        <v>389595700</v>
      </c>
      <c r="BZ16">
        <v>287033000</v>
      </c>
      <c r="CA16">
        <v>12955200</v>
      </c>
      <c r="CB16">
        <v>900100</v>
      </c>
      <c r="CC16">
        <v>18387100</v>
      </c>
      <c r="CD16">
        <v>100588300</v>
      </c>
      <c r="CE16">
        <v>345868200</v>
      </c>
      <c r="CF16">
        <v>1757070000</v>
      </c>
      <c r="CG16">
        <v>910104900</v>
      </c>
      <c r="CH16">
        <v>351380900</v>
      </c>
      <c r="CI16">
        <v>125395700</v>
      </c>
      <c r="CJ16">
        <v>734478600</v>
      </c>
      <c r="CK16">
        <v>629561900</v>
      </c>
      <c r="CL16">
        <v>910104900</v>
      </c>
      <c r="CM16">
        <v>351380900</v>
      </c>
      <c r="CN16">
        <v>629561900</v>
      </c>
      <c r="CO16">
        <v>104916600</v>
      </c>
      <c r="CP16">
        <v>31670900</v>
      </c>
      <c r="CQ16">
        <v>38859200</v>
      </c>
      <c r="CR16">
        <v>38917000</v>
      </c>
      <c r="CS16">
        <v>26304400</v>
      </c>
      <c r="CT16">
        <v>36838000</v>
      </c>
      <c r="CU16">
        <v>80890000</v>
      </c>
      <c r="CV16">
        <v>1017960000</v>
      </c>
      <c r="CW16">
        <v>0.156</v>
      </c>
      <c r="CX16">
        <v>1.2999999999999999E-2</v>
      </c>
      <c r="CY16">
        <v>3.0000000000000001E-3</v>
      </c>
      <c r="CZ16">
        <v>2E-3</v>
      </c>
      <c r="DA16">
        <v>1.0999999999999999E-2</v>
      </c>
      <c r="DB16">
        <v>0.01</v>
      </c>
      <c r="DC16">
        <v>8.6999999999999994E-3</v>
      </c>
      <c r="DD16">
        <v>1.3919999999999899E-2</v>
      </c>
      <c r="DE16">
        <v>2.0670000000000001E-2</v>
      </c>
      <c r="DF16">
        <v>9.2899999999999996E-3</v>
      </c>
      <c r="DG16">
        <v>2.0830000000000001E-2</v>
      </c>
      <c r="DH16">
        <v>1.0500000000000001E-2</v>
      </c>
      <c r="DI16">
        <v>1.24E-2</v>
      </c>
      <c r="DJ16">
        <v>6.9999999999999897E-3</v>
      </c>
      <c r="DK16">
        <v>1.18999999999999E-2</v>
      </c>
      <c r="DL16">
        <v>2.8799999999999999E-2</v>
      </c>
      <c r="DM16">
        <v>2.81E-2</v>
      </c>
      <c r="DN16">
        <v>2.56999999999999E-2</v>
      </c>
      <c r="DO16">
        <v>2.98E-2</v>
      </c>
      <c r="DP16">
        <v>3.1E-2</v>
      </c>
      <c r="DQ16">
        <v>2.9399999999999999E-2</v>
      </c>
      <c r="DR16">
        <v>2.4E-2</v>
      </c>
      <c r="DS16">
        <v>9.43</v>
      </c>
      <c r="DT16">
        <v>2203370000</v>
      </c>
      <c r="DU16">
        <v>2577910000</v>
      </c>
      <c r="DV16">
        <v>3825210000</v>
      </c>
      <c r="DW16">
        <v>10394792.65</v>
      </c>
      <c r="DX16">
        <v>15424224.140000001</v>
      </c>
      <c r="DY16">
        <v>29.78</v>
      </c>
      <c r="DZ16">
        <v>15.36</v>
      </c>
      <c r="EA16">
        <v>446297029.88</v>
      </c>
      <c r="EB16">
        <v>4353950000</v>
      </c>
      <c r="EC16">
        <v>2941610000</v>
      </c>
      <c r="ED16">
        <v>17556230.309999999</v>
      </c>
      <c r="EE16">
        <v>11861310.91</v>
      </c>
      <c r="EF16">
        <v>10.34</v>
      </c>
      <c r="EG16">
        <v>-38626326</v>
      </c>
      <c r="EH16">
        <v>65902118</v>
      </c>
      <c r="EI16">
        <v>-25601111</v>
      </c>
      <c r="EJ16">
        <v>67530709</v>
      </c>
      <c r="EK16">
        <v>83396190</v>
      </c>
      <c r="EL16">
        <v>23088636</v>
      </c>
      <c r="EM16">
        <v>7100780000</v>
      </c>
      <c r="EN16">
        <v>5353256.03</v>
      </c>
      <c r="EO16">
        <v>163901330</v>
      </c>
      <c r="EP16">
        <v>2548325.52</v>
      </c>
      <c r="EQ16">
        <v>79733368</v>
      </c>
      <c r="ER16">
        <v>2804930.51</v>
      </c>
      <c r="ES16">
        <v>84167962</v>
      </c>
      <c r="ET16">
        <v>0.92179166670000001</v>
      </c>
      <c r="EU16">
        <v>0.84809523809999998</v>
      </c>
      <c r="EV16">
        <v>0.97093750000000001</v>
      </c>
      <c r="EW16">
        <v>1.0175000000000001</v>
      </c>
      <c r="EX16">
        <v>1.0072916669999901</v>
      </c>
      <c r="EY16">
        <v>1.2031000000000001</v>
      </c>
      <c r="EZ16">
        <v>0.45390000000000003</v>
      </c>
      <c r="FA16">
        <v>0.3024</v>
      </c>
      <c r="FB16">
        <v>1.4303999999999999</v>
      </c>
      <c r="FC16">
        <v>1.2677</v>
      </c>
      <c r="FD16">
        <v>5.5800000000000002E-2</v>
      </c>
      <c r="FE16">
        <v>6.4799999999999996E-2</v>
      </c>
      <c r="FF16">
        <v>4.8789999999999996</v>
      </c>
      <c r="FG16">
        <v>1.13999999999999E-2</v>
      </c>
      <c r="FH16">
        <v>2.92E-2</v>
      </c>
      <c r="FI16">
        <v>0.123</v>
      </c>
      <c r="FJ16">
        <v>0.17369999999999999</v>
      </c>
      <c r="FK16">
        <v>0</v>
      </c>
    </row>
    <row r="17" spans="1:167">
      <c r="A17">
        <v>20.22</v>
      </c>
      <c r="B17">
        <v>11.888</v>
      </c>
      <c r="C17">
        <v>10.324999999999999</v>
      </c>
      <c r="D17">
        <v>50.860999999999997</v>
      </c>
      <c r="E17">
        <v>7.4999999999999997E-2</v>
      </c>
      <c r="F17">
        <v>37.228000000000002</v>
      </c>
      <c r="G17">
        <v>8.5000000000000006E-2</v>
      </c>
      <c r="H17">
        <v>13.33</v>
      </c>
      <c r="I17">
        <v>0.04</v>
      </c>
      <c r="J17">
        <v>2.6379999999999999</v>
      </c>
      <c r="K17">
        <v>0.10199999999999999</v>
      </c>
      <c r="L17">
        <v>3.2000000000000001E-2</v>
      </c>
      <c r="M17">
        <v>3.32E-2</v>
      </c>
      <c r="N17">
        <v>3.3700000000000001E-2</v>
      </c>
      <c r="O17">
        <v>4.1599999999999998E-2</v>
      </c>
      <c r="P17">
        <v>2.4899999999999999E-2</v>
      </c>
      <c r="Q17">
        <v>2.0199999999999999E-2</v>
      </c>
      <c r="R17">
        <v>3.2500000000000001E-2</v>
      </c>
      <c r="S17">
        <v>23237.814999999999</v>
      </c>
      <c r="T17">
        <v>2.7E-2</v>
      </c>
      <c r="U17">
        <v>11.702999999999999</v>
      </c>
      <c r="V17">
        <v>2.169</v>
      </c>
      <c r="W17">
        <v>9.53399999999999</v>
      </c>
      <c r="X17">
        <v>2.0459999999999998</v>
      </c>
      <c r="Y17">
        <v>0.47299999999999998</v>
      </c>
      <c r="Z17">
        <v>0.05</v>
      </c>
      <c r="AA17">
        <v>1.38</v>
      </c>
      <c r="AB17">
        <v>0.14199999999999999</v>
      </c>
      <c r="AC17">
        <v>0.16600000000000001</v>
      </c>
      <c r="AD17">
        <v>0.14499999999999999</v>
      </c>
      <c r="AE17">
        <v>0.16699999999999901</v>
      </c>
      <c r="AF17">
        <v>0.25900000000000001</v>
      </c>
      <c r="AG17">
        <v>0.49199999999999999</v>
      </c>
      <c r="AH17">
        <v>0.19600000000000001</v>
      </c>
      <c r="AI17">
        <v>8.4000000000000005E-2</v>
      </c>
      <c r="AJ17">
        <v>44.970999999999997</v>
      </c>
      <c r="AK17">
        <v>45.513999999999903</v>
      </c>
      <c r="AL17">
        <v>1.1529</v>
      </c>
      <c r="AM17">
        <v>1.0925</v>
      </c>
      <c r="AN17">
        <v>1.1882999999999999</v>
      </c>
      <c r="AO17">
        <v>1.2334000000000001</v>
      </c>
      <c r="AP17">
        <v>1.2155</v>
      </c>
      <c r="AQ17">
        <v>1.0551999999999999</v>
      </c>
      <c r="AR17">
        <v>1.2252000000000001</v>
      </c>
      <c r="AS17">
        <v>1.8814</v>
      </c>
      <c r="AT17">
        <v>1.2285999999999999</v>
      </c>
      <c r="AU17">
        <v>1.0875999999999999</v>
      </c>
      <c r="AV17">
        <v>1.3021</v>
      </c>
      <c r="AW17">
        <v>1.0771999999999999</v>
      </c>
      <c r="AX17">
        <v>1.3331</v>
      </c>
      <c r="AY17">
        <v>1.1939</v>
      </c>
      <c r="AZ17">
        <v>1.3337999999999901</v>
      </c>
      <c r="BA17">
        <v>1.4809999999999901</v>
      </c>
      <c r="BB17">
        <v>1.3615999999999999</v>
      </c>
      <c r="BC17">
        <v>2.2385000000000002</v>
      </c>
      <c r="BD17">
        <v>1.2645</v>
      </c>
      <c r="BE17">
        <v>263771700</v>
      </c>
      <c r="BF17">
        <v>163020800</v>
      </c>
      <c r="BG17">
        <v>3722787200</v>
      </c>
      <c r="BH17">
        <v>170902900</v>
      </c>
      <c r="BI17">
        <v>1978186000</v>
      </c>
      <c r="BJ17">
        <v>531178000</v>
      </c>
      <c r="BK17">
        <v>832122000</v>
      </c>
      <c r="BL17">
        <v>213518100</v>
      </c>
      <c r="BM17">
        <v>2187820000</v>
      </c>
      <c r="BN17">
        <v>60823400</v>
      </c>
      <c r="BO17">
        <v>718986200</v>
      </c>
      <c r="BP17">
        <v>5096580000</v>
      </c>
      <c r="BQ17">
        <v>527444600</v>
      </c>
      <c r="BR17">
        <v>345125600</v>
      </c>
      <c r="BS17">
        <v>2399580000</v>
      </c>
      <c r="BT17">
        <v>358888600</v>
      </c>
      <c r="BU17">
        <v>853814100</v>
      </c>
      <c r="BV17">
        <v>643328000</v>
      </c>
      <c r="BW17">
        <v>3322670000</v>
      </c>
      <c r="BX17">
        <v>2115600000</v>
      </c>
      <c r="BY17">
        <v>409327500</v>
      </c>
      <c r="BZ17">
        <v>298132400</v>
      </c>
      <c r="CA17">
        <v>13511000</v>
      </c>
      <c r="CB17">
        <v>912100</v>
      </c>
      <c r="CC17">
        <v>19214200</v>
      </c>
      <c r="CD17">
        <v>115028300</v>
      </c>
      <c r="CE17">
        <v>374016600</v>
      </c>
      <c r="CF17">
        <v>1749810000</v>
      </c>
      <c r="CG17">
        <v>902574800</v>
      </c>
      <c r="CH17">
        <v>345426300</v>
      </c>
      <c r="CI17">
        <v>128858700</v>
      </c>
      <c r="CJ17">
        <v>754831100</v>
      </c>
      <c r="CK17">
        <v>644132400</v>
      </c>
      <c r="CL17">
        <v>902574800</v>
      </c>
      <c r="CM17">
        <v>345426300</v>
      </c>
      <c r="CN17">
        <v>644132400</v>
      </c>
      <c r="CO17">
        <v>110698600</v>
      </c>
      <c r="CP17">
        <v>35391100</v>
      </c>
      <c r="CQ17">
        <v>46910100</v>
      </c>
      <c r="CR17">
        <v>40883500</v>
      </c>
      <c r="CS17">
        <v>29577600</v>
      </c>
      <c r="CT17">
        <v>37049700</v>
      </c>
      <c r="CU17">
        <v>99193100</v>
      </c>
      <c r="CV17">
        <v>1166570000</v>
      </c>
      <c r="CW17">
        <v>0.154</v>
      </c>
      <c r="CX17">
        <v>1.2999999999999999E-2</v>
      </c>
      <c r="CY17">
        <v>3.0000000000000001E-3</v>
      </c>
      <c r="CZ17">
        <v>3.0000000000000001E-3</v>
      </c>
      <c r="DA17">
        <v>1.2999999999999999E-2</v>
      </c>
      <c r="DB17">
        <v>0.03</v>
      </c>
      <c r="DC17">
        <v>2.4899999999999999E-2</v>
      </c>
      <c r="DD17">
        <v>3.1989999999999998E-2</v>
      </c>
      <c r="DE17">
        <v>3.3669999999999999E-2</v>
      </c>
      <c r="DF17">
        <v>2.6380000000000001E-2</v>
      </c>
      <c r="DG17">
        <v>4.1549999999999997E-2</v>
      </c>
      <c r="DH17">
        <v>2.7300000000000001E-2</v>
      </c>
      <c r="DI17">
        <v>2.7199999999999998E-2</v>
      </c>
      <c r="DJ17">
        <v>2.23E-2</v>
      </c>
      <c r="DK17">
        <v>3.0599999999999999E-2</v>
      </c>
      <c r="DL17">
        <v>4.2900000000000001E-2</v>
      </c>
      <c r="DM17">
        <v>4.2199999999999897E-2</v>
      </c>
      <c r="DN17">
        <v>3.9699999999999999E-2</v>
      </c>
      <c r="DO17">
        <v>4.4400000000000002E-2</v>
      </c>
      <c r="DP17">
        <v>4.5999999999999999E-2</v>
      </c>
      <c r="DQ17">
        <v>4.24E-2</v>
      </c>
      <c r="DR17">
        <v>3.3099999999999997E-2</v>
      </c>
      <c r="DS17">
        <v>9.43</v>
      </c>
      <c r="DT17">
        <v>1767240000</v>
      </c>
      <c r="DU17">
        <v>1464180000</v>
      </c>
      <c r="DV17">
        <v>2216070000</v>
      </c>
      <c r="DW17">
        <v>5951967.25</v>
      </c>
      <c r="DX17">
        <v>9008397.6799999997</v>
      </c>
      <c r="DY17">
        <v>22.36</v>
      </c>
      <c r="DZ17">
        <v>16.149999999999999</v>
      </c>
      <c r="EA17">
        <v>315498720.10000002</v>
      </c>
      <c r="EB17">
        <v>2543610000</v>
      </c>
      <c r="EC17">
        <v>1697550000</v>
      </c>
      <c r="ED17">
        <v>10339894.52</v>
      </c>
      <c r="EE17">
        <v>6900618.1500000004</v>
      </c>
      <c r="EF17">
        <v>6.79</v>
      </c>
      <c r="EG17">
        <v>-11375749</v>
      </c>
      <c r="EH17">
        <v>16679938</v>
      </c>
      <c r="EI17">
        <v>-6806594</v>
      </c>
      <c r="EJ17">
        <v>46448436</v>
      </c>
      <c r="EK17">
        <v>59053208</v>
      </c>
      <c r="EL17">
        <v>16518648</v>
      </c>
      <c r="EM17">
        <v>6128570000</v>
      </c>
      <c r="EN17">
        <v>5230261.0999999996</v>
      </c>
      <c r="EO17">
        <v>144547498</v>
      </c>
      <c r="EP17">
        <v>2547950.38</v>
      </c>
      <c r="EQ17">
        <v>66451769</v>
      </c>
      <c r="ER17">
        <v>2682310.7200000002</v>
      </c>
      <c r="ES17">
        <v>78095728</v>
      </c>
      <c r="ET17">
        <v>0.89278333329999904</v>
      </c>
      <c r="EU17">
        <v>0.74880952379999999</v>
      </c>
      <c r="EV17">
        <v>0.89322916669999997</v>
      </c>
      <c r="EW17">
        <v>1.0136111109999999</v>
      </c>
      <c r="EX17">
        <v>0.99468749999999995</v>
      </c>
      <c r="EY17">
        <v>1.2233000000000001</v>
      </c>
      <c r="EZ17">
        <v>0.44979999999999998</v>
      </c>
      <c r="FA17">
        <v>0.31280000000000002</v>
      </c>
      <c r="FB17">
        <v>1.3906000000000001</v>
      </c>
      <c r="FC17">
        <v>1.2758</v>
      </c>
      <c r="FD17">
        <v>4.53E-2</v>
      </c>
      <c r="FE17">
        <v>4.5699999999999998E-2</v>
      </c>
      <c r="FF17">
        <v>3.4857</v>
      </c>
      <c r="FG17">
        <v>1.2999999999999999E-2</v>
      </c>
      <c r="FH17">
        <v>3.3799999999999997E-2</v>
      </c>
      <c r="FI17">
        <v>0.116899999999999</v>
      </c>
      <c r="FJ17">
        <v>0.16370000000000001</v>
      </c>
      <c r="FK17">
        <v>2.2000000000000001E-3</v>
      </c>
    </row>
    <row r="18" spans="1:167">
      <c r="A18">
        <v>20.23</v>
      </c>
      <c r="B18">
        <v>12.645</v>
      </c>
      <c r="C18">
        <v>9.4559999999999995</v>
      </c>
      <c r="D18">
        <v>52.436999999999998</v>
      </c>
      <c r="E18">
        <v>3.1E-2</v>
      </c>
      <c r="F18">
        <v>38.305999999999997</v>
      </c>
      <c r="G18">
        <v>2.8999999999999901E-2</v>
      </c>
      <c r="H18">
        <v>11.9279999999999</v>
      </c>
      <c r="I18">
        <v>-0.105</v>
      </c>
      <c r="J18">
        <v>2.609</v>
      </c>
      <c r="K18">
        <v>-1.0999999999999999E-2</v>
      </c>
      <c r="L18">
        <v>3.5699999999999898E-2</v>
      </c>
      <c r="M18">
        <v>3.5900000000000001E-2</v>
      </c>
      <c r="N18">
        <v>3.6400000000000002E-2</v>
      </c>
      <c r="O18">
        <v>4.3899999999999897E-2</v>
      </c>
      <c r="P18">
        <v>3.7100000000000001E-2</v>
      </c>
      <c r="Q18">
        <v>3.5099999999999999E-2</v>
      </c>
      <c r="R18">
        <v>3.5000000000000003E-2</v>
      </c>
      <c r="S18">
        <v>24011.894</v>
      </c>
      <c r="T18">
        <v>1.39999999999999E-2</v>
      </c>
      <c r="U18">
        <v>12.477</v>
      </c>
      <c r="V18">
        <v>2.4780000000000002</v>
      </c>
      <c r="W18">
        <v>9.9990000000000006</v>
      </c>
      <c r="X18">
        <v>2.456</v>
      </c>
      <c r="Y18">
        <v>0.497</v>
      </c>
      <c r="Z18">
        <v>3.5000000000000003E-2</v>
      </c>
      <c r="AA18">
        <v>1.7409999999999899</v>
      </c>
      <c r="AB18">
        <v>0.17399999999999999</v>
      </c>
      <c r="AC18">
        <v>-8.1999999999999906E-2</v>
      </c>
      <c r="AD18">
        <v>-9.8000000000000004E-2</v>
      </c>
      <c r="AE18">
        <v>-8.1999999999999906E-2</v>
      </c>
      <c r="AF18">
        <v>-8.1000000000000003E-2</v>
      </c>
      <c r="AG18">
        <v>-0.14099999999999999</v>
      </c>
      <c r="AH18">
        <v>-7.0999999999999994E-2</v>
      </c>
      <c r="AI18">
        <v>-1E-3</v>
      </c>
      <c r="AJ18">
        <v>46.433</v>
      </c>
      <c r="AK18">
        <v>47.247999999999998</v>
      </c>
      <c r="AL18">
        <v>1.1711</v>
      </c>
      <c r="AM18">
        <v>1.1254999999999999</v>
      </c>
      <c r="AN18">
        <v>1.31</v>
      </c>
      <c r="AO18">
        <v>1.2216</v>
      </c>
      <c r="AP18">
        <v>1.4084999999999901</v>
      </c>
      <c r="AQ18">
        <v>1.0812999999999999</v>
      </c>
      <c r="AR18">
        <v>1.2168999999999901</v>
      </c>
      <c r="AS18">
        <v>1.6841999999999999</v>
      </c>
      <c r="AT18">
        <v>1.2218</v>
      </c>
      <c r="AU18">
        <v>1.1125</v>
      </c>
      <c r="AV18">
        <v>1.2766999999999999</v>
      </c>
      <c r="AW18">
        <v>1.1158999999999999</v>
      </c>
      <c r="AX18">
        <v>1.2237</v>
      </c>
      <c r="AY18">
        <v>1.0764</v>
      </c>
      <c r="AZ18">
        <v>1.2244999999999999</v>
      </c>
      <c r="BA18">
        <v>1.3603999999999901</v>
      </c>
      <c r="BB18">
        <v>1.2374000000000001</v>
      </c>
      <c r="BC18">
        <v>1.9140999999999999</v>
      </c>
      <c r="BD18">
        <v>1.2031999999999901</v>
      </c>
      <c r="BE18">
        <v>260902000</v>
      </c>
      <c r="BF18">
        <v>165528600</v>
      </c>
      <c r="BG18">
        <v>3830620400</v>
      </c>
      <c r="BH18">
        <v>172984900</v>
      </c>
      <c r="BI18">
        <v>2030992700</v>
      </c>
      <c r="BJ18">
        <v>606166800</v>
      </c>
      <c r="BK18">
        <v>806916500</v>
      </c>
      <c r="BL18">
        <v>211126900</v>
      </c>
      <c r="BM18">
        <v>2243390000</v>
      </c>
      <c r="BN18">
        <v>59112700</v>
      </c>
      <c r="BO18">
        <v>695574100</v>
      </c>
      <c r="BP18">
        <v>5314600000</v>
      </c>
      <c r="BQ18">
        <v>564384000</v>
      </c>
      <c r="BR18">
        <v>341914000</v>
      </c>
      <c r="BS18">
        <v>2459920000</v>
      </c>
      <c r="BT18">
        <v>321507800</v>
      </c>
      <c r="BU18">
        <v>925981500</v>
      </c>
      <c r="BV18">
        <v>637501800</v>
      </c>
      <c r="BW18">
        <v>3439480000</v>
      </c>
      <c r="BX18">
        <v>2217620000</v>
      </c>
      <c r="BY18">
        <v>435058000</v>
      </c>
      <c r="BZ18">
        <v>319527700</v>
      </c>
      <c r="CA18">
        <v>13168500</v>
      </c>
      <c r="CB18">
        <v>966800</v>
      </c>
      <c r="CC18">
        <v>20777100</v>
      </c>
      <c r="CD18">
        <v>104093600</v>
      </c>
      <c r="CE18">
        <v>384138700</v>
      </c>
      <c r="CF18">
        <v>1767250000</v>
      </c>
      <c r="CG18">
        <v>915958700</v>
      </c>
      <c r="CH18">
        <v>317902600</v>
      </c>
      <c r="CI18">
        <v>130587400</v>
      </c>
      <c r="CJ18">
        <v>777710200</v>
      </c>
      <c r="CK18">
        <v>672110200</v>
      </c>
      <c r="CL18">
        <v>915958700</v>
      </c>
      <c r="CM18">
        <v>317902600</v>
      </c>
      <c r="CN18">
        <v>672110200</v>
      </c>
      <c r="CO18">
        <v>105600100</v>
      </c>
      <c r="CP18">
        <v>36848700</v>
      </c>
      <c r="CQ18">
        <v>53088300</v>
      </c>
      <c r="CR18">
        <v>41987300</v>
      </c>
      <c r="CS18">
        <v>34280300</v>
      </c>
      <c r="CT18">
        <v>37274100</v>
      </c>
      <c r="CU18">
        <v>103299100</v>
      </c>
      <c r="CV18">
        <v>1217770000</v>
      </c>
      <c r="CW18">
        <v>0.17599999999999999</v>
      </c>
      <c r="CX18">
        <v>1.39999999999999E-2</v>
      </c>
      <c r="CY18">
        <v>6.0000000000000001E-3</v>
      </c>
      <c r="CZ18">
        <v>4.0000000000000001E-3</v>
      </c>
      <c r="DA18">
        <v>1.6E-2</v>
      </c>
      <c r="DB18">
        <v>0.04</v>
      </c>
      <c r="DC18">
        <v>3.73E-2</v>
      </c>
      <c r="DD18">
        <v>3.5729999999999998E-2</v>
      </c>
      <c r="DE18">
        <v>3.6409999999999998E-2</v>
      </c>
      <c r="DF18">
        <v>3.5470000000000002E-2</v>
      </c>
      <c r="DG18">
        <v>4.394E-2</v>
      </c>
      <c r="DH18">
        <v>3.6799999999999999E-2</v>
      </c>
      <c r="DI18">
        <v>3.56E-2</v>
      </c>
      <c r="DJ18">
        <v>3.3500000000000002E-2</v>
      </c>
      <c r="DK18">
        <v>3.8800000000000001E-2</v>
      </c>
      <c r="DL18">
        <v>5.1900000000000002E-2</v>
      </c>
      <c r="DM18">
        <v>5.28E-2</v>
      </c>
      <c r="DN18">
        <v>5.21E-2</v>
      </c>
      <c r="DO18">
        <v>5.3399999999999899E-2</v>
      </c>
      <c r="DP18">
        <v>4.9599999999999998E-2</v>
      </c>
      <c r="DQ18">
        <v>4.3700000000000003E-2</v>
      </c>
      <c r="DR18">
        <v>4.9299999999999997E-2</v>
      </c>
      <c r="DS18">
        <v>9.5299999999999994</v>
      </c>
      <c r="DT18">
        <v>2126370000</v>
      </c>
      <c r="DU18">
        <v>1318610000</v>
      </c>
      <c r="DV18">
        <v>2352660000</v>
      </c>
      <c r="DW18">
        <v>5382099.1900000004</v>
      </c>
      <c r="DX18">
        <v>9602689.3399999999</v>
      </c>
      <c r="DY18">
        <v>26.55</v>
      </c>
      <c r="DZ18">
        <v>17.05</v>
      </c>
      <c r="EA18">
        <v>431792284.69999999</v>
      </c>
      <c r="EB18">
        <v>2739270000</v>
      </c>
      <c r="EC18">
        <v>2456010000</v>
      </c>
      <c r="ED18">
        <v>11180693.18</v>
      </c>
      <c r="EE18">
        <v>10024549.85</v>
      </c>
      <c r="EF18">
        <v>8.67</v>
      </c>
      <c r="EG18">
        <v>1034710</v>
      </c>
      <c r="EH18">
        <v>-13834195</v>
      </c>
      <c r="EI18">
        <v>11424144</v>
      </c>
      <c r="EJ18">
        <v>52753715</v>
      </c>
      <c r="EK18">
        <v>71619016</v>
      </c>
      <c r="EL18">
        <v>17558435</v>
      </c>
      <c r="EM18">
        <v>5246910000</v>
      </c>
      <c r="EN18">
        <v>4480803.2</v>
      </c>
      <c r="EO18">
        <v>111469777</v>
      </c>
      <c r="EP18">
        <v>2328700.6800000002</v>
      </c>
      <c r="EQ18">
        <v>58192171</v>
      </c>
      <c r="ER18">
        <v>2152102.52</v>
      </c>
      <c r="ES18">
        <v>53277607</v>
      </c>
      <c r="ET18">
        <v>0.81860833330000005</v>
      </c>
      <c r="EU18">
        <v>0.76476190479999995</v>
      </c>
      <c r="EV18">
        <v>0.85479166669999995</v>
      </c>
      <c r="EW18">
        <v>1.0225</v>
      </c>
      <c r="EX18">
        <v>0.98708333329999998</v>
      </c>
      <c r="EY18">
        <v>1.2081</v>
      </c>
      <c r="EZ18">
        <v>0.45289999999999903</v>
      </c>
      <c r="FA18">
        <v>0.314</v>
      </c>
      <c r="FB18">
        <v>1.3358000000000001</v>
      </c>
      <c r="FC18">
        <v>1.2949999999999999</v>
      </c>
      <c r="FD18">
        <v>3.4799999999999998E-2</v>
      </c>
      <c r="FE18">
        <v>3.7900000000000003E-2</v>
      </c>
      <c r="FF18">
        <v>1.9113</v>
      </c>
      <c r="FG18">
        <v>1.8200000000000001E-2</v>
      </c>
      <c r="FH18">
        <v>4.2699999999999898E-2</v>
      </c>
      <c r="FI18">
        <v>0.12590000000000001</v>
      </c>
      <c r="FJ18">
        <v>0.17169999999999999</v>
      </c>
      <c r="FK18">
        <v>4.4000000000000003E-3</v>
      </c>
    </row>
    <row r="19" spans="1:167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</row>
  </sheetData>
  <phoneticPr fontId="19" type="noConversion"/>
  <pageMargins left="0.7" right="0.7" top="0.75" bottom="0.75" header="0.3" footer="0.3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filterMode="1"/>
  <dimension ref="A1:G167"/>
  <sheetViews>
    <sheetView workbookViewId="0">
      <pane ySplit="1" topLeftCell="A156" activePane="bottomLeft" state="frozen"/>
      <selection pane="bottomLeft" activeCell="F168" sqref="F168"/>
    </sheetView>
  </sheetViews>
  <sheetFormatPr defaultColWidth="11.5546875" defaultRowHeight="17.25"/>
  <cols>
    <col min="2" max="2" width="27.44140625" customWidth="1"/>
    <col min="3" max="3" width="13" bestFit="1" customWidth="1"/>
    <col min="4" max="4" width="28" bestFit="1" customWidth="1"/>
    <col min="5" max="5" width="20.5546875" bestFit="1" customWidth="1"/>
    <col min="6" max="6" width="26.33203125" bestFit="1" customWidth="1"/>
  </cols>
  <sheetData>
    <row r="1" spans="1:7" ht="18.75">
      <c r="A1" t="s">
        <v>311</v>
      </c>
      <c r="B1" t="s">
        <v>312</v>
      </c>
      <c r="C1" t="s">
        <v>326</v>
      </c>
      <c r="D1" t="s">
        <v>327</v>
      </c>
      <c r="E1" t="s">
        <v>328</v>
      </c>
      <c r="F1" t="s">
        <v>329</v>
      </c>
      <c r="G1" s="3" t="s">
        <v>313</v>
      </c>
    </row>
    <row r="2" spans="1:7" hidden="1">
      <c r="A2" s="1">
        <v>2</v>
      </c>
      <c r="B2" t="s">
        <v>1</v>
      </c>
    </row>
    <row r="3" spans="1:7" hidden="1">
      <c r="A3" s="1">
        <v>3</v>
      </c>
      <c r="B3" t="s">
        <v>2</v>
      </c>
    </row>
    <row r="4" spans="1:7" hidden="1">
      <c r="A4" s="1">
        <v>4</v>
      </c>
      <c r="B4" t="s">
        <v>3</v>
      </c>
    </row>
    <row r="5" spans="1:7" hidden="1">
      <c r="A5" s="1">
        <v>5</v>
      </c>
      <c r="B5" t="s">
        <v>4</v>
      </c>
    </row>
    <row r="6" spans="1:7" hidden="1">
      <c r="A6" s="1">
        <v>6</v>
      </c>
      <c r="B6" t="s">
        <v>5</v>
      </c>
    </row>
    <row r="7" spans="1:7" hidden="1">
      <c r="A7" s="1">
        <v>7</v>
      </c>
      <c r="B7" t="s">
        <v>6</v>
      </c>
      <c r="C7">
        <v>10</v>
      </c>
    </row>
    <row r="8" spans="1:7" hidden="1">
      <c r="A8" s="1">
        <v>8</v>
      </c>
      <c r="B8" t="s">
        <v>7</v>
      </c>
    </row>
    <row r="9" spans="1:7" hidden="1">
      <c r="A9" s="1">
        <v>9</v>
      </c>
      <c r="B9" t="s">
        <v>8</v>
      </c>
      <c r="C9">
        <v>13</v>
      </c>
    </row>
    <row r="10" spans="1:7" hidden="1">
      <c r="A10" s="1">
        <v>10</v>
      </c>
      <c r="B10" t="s">
        <v>9</v>
      </c>
    </row>
    <row r="11" spans="1:7" hidden="1">
      <c r="A11" s="1">
        <v>11</v>
      </c>
      <c r="B11" t="s">
        <v>10</v>
      </c>
      <c r="D11">
        <v>20</v>
      </c>
    </row>
    <row r="12" spans="1:7" hidden="1">
      <c r="A12" s="1">
        <v>12</v>
      </c>
      <c r="B12" t="s">
        <v>11</v>
      </c>
    </row>
    <row r="13" spans="1:7" hidden="1">
      <c r="A13" s="1">
        <v>13</v>
      </c>
      <c r="B13" t="s">
        <v>12</v>
      </c>
    </row>
    <row r="14" spans="1:7" hidden="1">
      <c r="A14" s="1">
        <v>14</v>
      </c>
      <c r="B14" t="s">
        <v>13</v>
      </c>
    </row>
    <row r="15" spans="1:7" hidden="1">
      <c r="A15" s="1">
        <v>15</v>
      </c>
      <c r="B15" t="s">
        <v>14</v>
      </c>
    </row>
    <row r="16" spans="1:7" hidden="1">
      <c r="A16" s="1">
        <v>16</v>
      </c>
      <c r="B16" t="s">
        <v>15</v>
      </c>
    </row>
    <row r="17" spans="1:5" hidden="1">
      <c r="A17" s="1">
        <v>17</v>
      </c>
      <c r="B17" t="s">
        <v>16</v>
      </c>
    </row>
    <row r="18" spans="1:5" hidden="1">
      <c r="A18" s="1">
        <v>18</v>
      </c>
      <c r="B18" t="s">
        <v>17</v>
      </c>
    </row>
    <row r="19" spans="1:5" hidden="1">
      <c r="A19" s="1">
        <v>19</v>
      </c>
      <c r="B19" t="s">
        <v>18</v>
      </c>
    </row>
    <row r="20" spans="1:5" hidden="1">
      <c r="A20" s="1">
        <v>20</v>
      </c>
      <c r="B20" t="s">
        <v>19</v>
      </c>
      <c r="D20">
        <v>13</v>
      </c>
    </row>
    <row r="21" spans="1:5" hidden="1">
      <c r="A21" s="1">
        <v>21</v>
      </c>
      <c r="B21" t="s">
        <v>20</v>
      </c>
    </row>
    <row r="22" spans="1:5" hidden="1">
      <c r="A22" s="1">
        <v>22</v>
      </c>
      <c r="B22" t="s">
        <v>21</v>
      </c>
    </row>
    <row r="23" spans="1:5" hidden="1">
      <c r="A23" s="1">
        <v>23</v>
      </c>
      <c r="B23" t="s">
        <v>22</v>
      </c>
    </row>
    <row r="24" spans="1:5" hidden="1">
      <c r="A24" s="1">
        <v>24</v>
      </c>
      <c r="B24" t="s">
        <v>23</v>
      </c>
    </row>
    <row r="25" spans="1:5" hidden="1">
      <c r="A25" s="1">
        <v>25</v>
      </c>
      <c r="B25" t="s">
        <v>21</v>
      </c>
      <c r="C25">
        <v>6</v>
      </c>
      <c r="D25">
        <v>6</v>
      </c>
    </row>
    <row r="26" spans="1:5" hidden="1">
      <c r="A26" s="1">
        <v>26</v>
      </c>
      <c r="B26" t="s">
        <v>22</v>
      </c>
      <c r="C26">
        <v>18</v>
      </c>
    </row>
    <row r="27" spans="1:5" hidden="1">
      <c r="A27" s="1">
        <v>27</v>
      </c>
      <c r="B27" t="s">
        <v>24</v>
      </c>
      <c r="E27">
        <v>1</v>
      </c>
    </row>
    <row r="28" spans="1:5" hidden="1">
      <c r="A28" s="1">
        <v>28</v>
      </c>
      <c r="B28" t="s">
        <v>25</v>
      </c>
      <c r="D28">
        <v>18</v>
      </c>
    </row>
    <row r="29" spans="1:5" hidden="1">
      <c r="A29" s="1">
        <v>29</v>
      </c>
      <c r="B29" t="s">
        <v>26</v>
      </c>
      <c r="C29">
        <v>17</v>
      </c>
    </row>
    <row r="30" spans="1:5" hidden="1">
      <c r="A30" s="1">
        <v>30</v>
      </c>
      <c r="B30" t="s">
        <v>321</v>
      </c>
    </row>
    <row r="31" spans="1:5" hidden="1">
      <c r="A31" s="1">
        <v>31</v>
      </c>
      <c r="B31" t="s">
        <v>322</v>
      </c>
    </row>
    <row r="32" spans="1:5" hidden="1">
      <c r="A32" s="1">
        <v>32</v>
      </c>
      <c r="B32" t="s">
        <v>27</v>
      </c>
    </row>
    <row r="33" spans="1:5" hidden="1">
      <c r="A33" s="1">
        <v>33</v>
      </c>
      <c r="B33" t="s">
        <v>323</v>
      </c>
    </row>
    <row r="34" spans="1:5" hidden="1">
      <c r="A34" s="1">
        <v>34</v>
      </c>
      <c r="B34" t="s">
        <v>324</v>
      </c>
      <c r="C34">
        <v>7</v>
      </c>
      <c r="D34">
        <v>7</v>
      </c>
    </row>
    <row r="35" spans="1:5" hidden="1">
      <c r="A35" s="1">
        <v>35</v>
      </c>
      <c r="B35" t="s">
        <v>325</v>
      </c>
      <c r="D35">
        <v>19</v>
      </c>
    </row>
    <row r="36" spans="1:5" hidden="1">
      <c r="A36" s="1">
        <v>36</v>
      </c>
      <c r="B36" t="s">
        <v>28</v>
      </c>
    </row>
    <row r="37" spans="1:5" hidden="1">
      <c r="A37" s="1">
        <v>37</v>
      </c>
      <c r="B37" t="s">
        <v>29</v>
      </c>
    </row>
    <row r="38" spans="1:5" hidden="1">
      <c r="A38" s="1">
        <v>38</v>
      </c>
      <c r="B38" t="s">
        <v>30</v>
      </c>
    </row>
    <row r="39" spans="1:5" hidden="1">
      <c r="A39" s="1">
        <v>39</v>
      </c>
      <c r="B39" t="s">
        <v>31</v>
      </c>
      <c r="C39">
        <v>12</v>
      </c>
    </row>
    <row r="40" spans="1:5" hidden="1">
      <c r="A40" s="1">
        <v>40</v>
      </c>
      <c r="B40" t="s">
        <v>32</v>
      </c>
      <c r="C40">
        <v>20</v>
      </c>
      <c r="E40">
        <v>1</v>
      </c>
    </row>
    <row r="41" spans="1:5" hidden="1">
      <c r="A41" s="1">
        <v>41</v>
      </c>
      <c r="B41" t="s">
        <v>33</v>
      </c>
    </row>
    <row r="42" spans="1:5" hidden="1">
      <c r="A42" s="1">
        <v>42</v>
      </c>
      <c r="B42" t="s">
        <v>34</v>
      </c>
    </row>
    <row r="43" spans="1:5" hidden="1">
      <c r="A43" s="1">
        <v>43</v>
      </c>
      <c r="B43" t="s">
        <v>35</v>
      </c>
    </row>
    <row r="44" spans="1:5" hidden="1">
      <c r="A44" s="1">
        <v>44</v>
      </c>
      <c r="B44" t="s">
        <v>36</v>
      </c>
    </row>
    <row r="45" spans="1:5" hidden="1">
      <c r="A45" s="1">
        <v>45</v>
      </c>
      <c r="B45" t="s">
        <v>37</v>
      </c>
    </row>
    <row r="46" spans="1:5" hidden="1">
      <c r="A46" s="1">
        <v>46</v>
      </c>
      <c r="B46" t="s">
        <v>38</v>
      </c>
    </row>
    <row r="47" spans="1:5" hidden="1">
      <c r="A47" s="1">
        <v>47</v>
      </c>
      <c r="B47" t="s">
        <v>39</v>
      </c>
    </row>
    <row r="48" spans="1:5" hidden="1">
      <c r="A48" s="1">
        <v>48</v>
      </c>
      <c r="B48" t="s">
        <v>40</v>
      </c>
    </row>
    <row r="49" spans="1:4" hidden="1">
      <c r="A49" s="1">
        <v>49</v>
      </c>
      <c r="B49" t="s">
        <v>41</v>
      </c>
      <c r="C49">
        <v>15</v>
      </c>
    </row>
    <row r="50" spans="1:4" hidden="1">
      <c r="A50" s="1">
        <v>50</v>
      </c>
      <c r="B50" t="s">
        <v>42</v>
      </c>
    </row>
    <row r="51" spans="1:4" hidden="1">
      <c r="A51" s="1">
        <v>51</v>
      </c>
      <c r="B51" t="s">
        <v>31</v>
      </c>
    </row>
    <row r="52" spans="1:4" hidden="1">
      <c r="A52" s="1">
        <v>52</v>
      </c>
      <c r="B52" t="s">
        <v>33</v>
      </c>
    </row>
    <row r="53" spans="1:4" hidden="1">
      <c r="A53" s="1">
        <v>53</v>
      </c>
      <c r="B53" t="s">
        <v>43</v>
      </c>
    </row>
    <row r="54" spans="1:4" hidden="1">
      <c r="A54" s="1">
        <v>54</v>
      </c>
      <c r="B54" t="s">
        <v>31</v>
      </c>
      <c r="C54">
        <v>8</v>
      </c>
      <c r="D54">
        <v>8</v>
      </c>
    </row>
    <row r="55" spans="1:4" hidden="1">
      <c r="A55" s="1">
        <v>55</v>
      </c>
      <c r="B55" t="s">
        <v>32</v>
      </c>
    </row>
    <row r="56" spans="1:4" hidden="1">
      <c r="A56" s="1">
        <v>56</v>
      </c>
      <c r="B56" t="s">
        <v>33</v>
      </c>
    </row>
    <row r="57" spans="1:4" hidden="1">
      <c r="A57" s="1">
        <v>57</v>
      </c>
      <c r="B57" t="s">
        <v>44</v>
      </c>
    </row>
    <row r="58" spans="1:4" hidden="1">
      <c r="A58" s="1">
        <v>58</v>
      </c>
      <c r="B58" t="s">
        <v>45</v>
      </c>
    </row>
    <row r="59" spans="1:4" hidden="1">
      <c r="A59" s="1">
        <v>59</v>
      </c>
      <c r="B59" t="s">
        <v>46</v>
      </c>
    </row>
    <row r="60" spans="1:4" hidden="1">
      <c r="A60" s="1">
        <v>60</v>
      </c>
      <c r="B60" t="s">
        <v>47</v>
      </c>
    </row>
    <row r="61" spans="1:4" hidden="1">
      <c r="A61" s="1">
        <v>61</v>
      </c>
      <c r="B61" t="s">
        <v>48</v>
      </c>
    </row>
    <row r="62" spans="1:4" hidden="1">
      <c r="A62" s="1">
        <v>62</v>
      </c>
      <c r="B62" t="s">
        <v>49</v>
      </c>
    </row>
    <row r="63" spans="1:4" hidden="1">
      <c r="A63" s="1">
        <v>63</v>
      </c>
      <c r="B63" t="s">
        <v>50</v>
      </c>
    </row>
    <row r="64" spans="1:4" hidden="1">
      <c r="A64" s="1">
        <v>64</v>
      </c>
      <c r="B64" t="s">
        <v>47</v>
      </c>
    </row>
    <row r="65" spans="1:2" hidden="1">
      <c r="A65" s="1">
        <v>65</v>
      </c>
      <c r="B65" t="s">
        <v>51</v>
      </c>
    </row>
    <row r="66" spans="1:2" hidden="1">
      <c r="A66" s="1">
        <v>66</v>
      </c>
      <c r="B66" t="s">
        <v>52</v>
      </c>
    </row>
    <row r="67" spans="1:2" hidden="1">
      <c r="A67" s="1">
        <v>67</v>
      </c>
      <c r="B67" t="s">
        <v>53</v>
      </c>
    </row>
    <row r="68" spans="1:2" hidden="1">
      <c r="A68" s="1">
        <v>68</v>
      </c>
      <c r="B68" t="s">
        <v>54</v>
      </c>
    </row>
    <row r="69" spans="1:2" hidden="1">
      <c r="A69" s="1">
        <v>69</v>
      </c>
      <c r="B69" t="s">
        <v>55</v>
      </c>
    </row>
    <row r="70" spans="1:2" hidden="1">
      <c r="A70" s="1">
        <v>70</v>
      </c>
      <c r="B70" t="s">
        <v>56</v>
      </c>
    </row>
    <row r="71" spans="1:2" hidden="1">
      <c r="A71" s="1">
        <v>71</v>
      </c>
      <c r="B71" t="s">
        <v>57</v>
      </c>
    </row>
    <row r="72" spans="1:2" hidden="1">
      <c r="A72" s="1">
        <v>72</v>
      </c>
      <c r="B72" t="s">
        <v>58</v>
      </c>
    </row>
    <row r="73" spans="1:2" hidden="1">
      <c r="A73" s="1">
        <v>73</v>
      </c>
      <c r="B73" t="s">
        <v>59</v>
      </c>
    </row>
    <row r="74" spans="1:2" hidden="1">
      <c r="A74" s="1">
        <v>74</v>
      </c>
      <c r="B74" t="s">
        <v>60</v>
      </c>
    </row>
    <row r="75" spans="1:2" hidden="1">
      <c r="A75" s="1">
        <v>75</v>
      </c>
      <c r="B75" t="s">
        <v>61</v>
      </c>
    </row>
    <row r="76" spans="1:2" hidden="1">
      <c r="A76" s="1">
        <v>76</v>
      </c>
      <c r="B76" t="s">
        <v>62</v>
      </c>
    </row>
    <row r="77" spans="1:2" hidden="1">
      <c r="A77" s="1">
        <v>77</v>
      </c>
      <c r="B77" t="s">
        <v>63</v>
      </c>
    </row>
    <row r="78" spans="1:2" hidden="1">
      <c r="A78" s="1">
        <v>78</v>
      </c>
      <c r="B78" t="s">
        <v>64</v>
      </c>
    </row>
    <row r="79" spans="1:2" hidden="1">
      <c r="A79" s="1">
        <v>79</v>
      </c>
      <c r="B79" t="s">
        <v>65</v>
      </c>
    </row>
    <row r="80" spans="1:2" hidden="1">
      <c r="A80" s="1">
        <v>80</v>
      </c>
      <c r="B80" t="s">
        <v>66</v>
      </c>
    </row>
    <row r="81" spans="1:2" hidden="1">
      <c r="A81" s="1">
        <v>81</v>
      </c>
      <c r="B81" t="s">
        <v>67</v>
      </c>
    </row>
    <row r="82" spans="1:2" hidden="1">
      <c r="A82" s="1">
        <v>82</v>
      </c>
      <c r="B82" t="s">
        <v>68</v>
      </c>
    </row>
    <row r="83" spans="1:2" hidden="1">
      <c r="A83" s="1">
        <v>83</v>
      </c>
      <c r="B83" t="s">
        <v>69</v>
      </c>
    </row>
    <row r="84" spans="1:2" hidden="1">
      <c r="A84" s="1">
        <v>84</v>
      </c>
      <c r="B84" t="s">
        <v>70</v>
      </c>
    </row>
    <row r="85" spans="1:2" hidden="1">
      <c r="A85" s="1">
        <v>85</v>
      </c>
      <c r="B85" t="s">
        <v>71</v>
      </c>
    </row>
    <row r="86" spans="1:2" hidden="1">
      <c r="A86" s="1">
        <v>86</v>
      </c>
      <c r="B86" t="s">
        <v>72</v>
      </c>
    </row>
    <row r="87" spans="1:2" hidden="1">
      <c r="A87" s="1">
        <v>87</v>
      </c>
      <c r="B87" t="s">
        <v>73</v>
      </c>
    </row>
    <row r="88" spans="1:2" hidden="1">
      <c r="A88" s="1">
        <v>88</v>
      </c>
      <c r="B88" t="s">
        <v>74</v>
      </c>
    </row>
    <row r="89" spans="1:2" hidden="1">
      <c r="A89" s="1">
        <v>89</v>
      </c>
      <c r="B89" t="s">
        <v>75</v>
      </c>
    </row>
    <row r="90" spans="1:2" hidden="1">
      <c r="A90" s="1">
        <v>90</v>
      </c>
      <c r="B90" t="s">
        <v>51</v>
      </c>
    </row>
    <row r="91" spans="1:2" hidden="1">
      <c r="A91" s="1">
        <v>91</v>
      </c>
      <c r="B91" t="s">
        <v>76</v>
      </c>
    </row>
    <row r="92" spans="1:2" hidden="1">
      <c r="A92" s="1">
        <v>92</v>
      </c>
      <c r="B92" t="s">
        <v>77</v>
      </c>
    </row>
    <row r="93" spans="1:2" hidden="1">
      <c r="A93" s="1">
        <v>93</v>
      </c>
      <c r="B93" t="s">
        <v>78</v>
      </c>
    </row>
    <row r="94" spans="1:2" hidden="1">
      <c r="A94" s="1">
        <v>94</v>
      </c>
      <c r="B94" t="s">
        <v>79</v>
      </c>
    </row>
    <row r="95" spans="1:2" hidden="1">
      <c r="A95" s="1">
        <v>95</v>
      </c>
      <c r="B95" t="s">
        <v>80</v>
      </c>
    </row>
    <row r="96" spans="1:2" hidden="1">
      <c r="A96" s="1">
        <v>96</v>
      </c>
      <c r="B96" t="s">
        <v>81</v>
      </c>
    </row>
    <row r="97" spans="1:4" hidden="1">
      <c r="A97" s="1">
        <v>97</v>
      </c>
      <c r="B97" t="s">
        <v>82</v>
      </c>
    </row>
    <row r="98" spans="1:4" hidden="1">
      <c r="A98" s="1">
        <v>98</v>
      </c>
      <c r="B98" t="s">
        <v>83</v>
      </c>
    </row>
    <row r="99" spans="1:4" hidden="1">
      <c r="A99" s="1">
        <v>99</v>
      </c>
      <c r="B99" t="s">
        <v>84</v>
      </c>
    </row>
    <row r="100" spans="1:4" hidden="1">
      <c r="A100" s="1">
        <v>100</v>
      </c>
      <c r="B100" t="s">
        <v>85</v>
      </c>
    </row>
    <row r="101" spans="1:4" hidden="1">
      <c r="A101" s="1">
        <v>101</v>
      </c>
      <c r="B101" t="s">
        <v>58</v>
      </c>
    </row>
    <row r="102" spans="1:4" hidden="1">
      <c r="A102" s="1">
        <v>102</v>
      </c>
      <c r="B102" t="s">
        <v>86</v>
      </c>
    </row>
    <row r="103" spans="1:4" hidden="1">
      <c r="A103" s="1">
        <v>103</v>
      </c>
      <c r="B103" t="s">
        <v>87</v>
      </c>
    </row>
    <row r="104" spans="1:4" hidden="1">
      <c r="A104" s="1">
        <v>104</v>
      </c>
      <c r="B104" t="s">
        <v>88</v>
      </c>
    </row>
    <row r="105" spans="1:4" hidden="1">
      <c r="A105" s="1">
        <v>105</v>
      </c>
      <c r="B105" t="s">
        <v>89</v>
      </c>
      <c r="D105">
        <v>14</v>
      </c>
    </row>
    <row r="106" spans="1:4" hidden="1">
      <c r="A106" s="1">
        <v>106</v>
      </c>
      <c r="B106" t="s">
        <v>90</v>
      </c>
    </row>
    <row r="107" spans="1:4" hidden="1">
      <c r="A107" s="1">
        <v>107</v>
      </c>
      <c r="B107" t="s">
        <v>91</v>
      </c>
    </row>
    <row r="108" spans="1:4" hidden="1">
      <c r="A108" s="1">
        <v>108</v>
      </c>
      <c r="B108" t="s">
        <v>92</v>
      </c>
    </row>
    <row r="109" spans="1:4" hidden="1">
      <c r="A109" s="1">
        <v>109</v>
      </c>
      <c r="B109" t="s">
        <v>93</v>
      </c>
    </row>
    <row r="110" spans="1:4" hidden="1">
      <c r="A110" s="1">
        <v>110</v>
      </c>
      <c r="B110" t="s">
        <v>94</v>
      </c>
    </row>
    <row r="111" spans="1:4" hidden="1">
      <c r="A111" s="1">
        <v>111</v>
      </c>
      <c r="B111" t="s">
        <v>95</v>
      </c>
    </row>
    <row r="112" spans="1:4" hidden="1">
      <c r="A112" s="1">
        <v>112</v>
      </c>
      <c r="B112" t="s">
        <v>96</v>
      </c>
    </row>
    <row r="113" spans="1:2" hidden="1">
      <c r="A113" s="1">
        <v>113</v>
      </c>
      <c r="B113" t="s">
        <v>97</v>
      </c>
    </row>
    <row r="114" spans="1:2" hidden="1">
      <c r="A114" s="1">
        <v>114</v>
      </c>
      <c r="B114" t="s">
        <v>98</v>
      </c>
    </row>
    <row r="115" spans="1:2" hidden="1">
      <c r="A115" s="1">
        <v>115</v>
      </c>
      <c r="B115" t="s">
        <v>99</v>
      </c>
    </row>
    <row r="116" spans="1:2" hidden="1">
      <c r="A116" s="1">
        <v>116</v>
      </c>
      <c r="B116" t="s">
        <v>100</v>
      </c>
    </row>
    <row r="117" spans="1:2" hidden="1">
      <c r="A117" s="1">
        <v>117</v>
      </c>
      <c r="B117" t="s">
        <v>101</v>
      </c>
    </row>
    <row r="118" spans="1:2" hidden="1">
      <c r="A118" s="1">
        <v>118</v>
      </c>
      <c r="B118" t="s">
        <v>102</v>
      </c>
    </row>
    <row r="119" spans="1:2" hidden="1">
      <c r="A119" s="1">
        <v>119</v>
      </c>
      <c r="B119" t="s">
        <v>103</v>
      </c>
    </row>
    <row r="120" spans="1:2" hidden="1">
      <c r="A120" s="1">
        <v>120</v>
      </c>
      <c r="B120" t="s">
        <v>104</v>
      </c>
    </row>
    <row r="121" spans="1:2" hidden="1">
      <c r="A121" s="1">
        <v>121</v>
      </c>
      <c r="B121" t="s">
        <v>105</v>
      </c>
    </row>
    <row r="122" spans="1:2" hidden="1">
      <c r="A122" s="1">
        <v>122</v>
      </c>
      <c r="B122" t="s">
        <v>106</v>
      </c>
    </row>
    <row r="123" spans="1:2" hidden="1">
      <c r="A123" s="1">
        <v>123</v>
      </c>
      <c r="B123" t="s">
        <v>107</v>
      </c>
    </row>
    <row r="124" spans="1:2" hidden="1">
      <c r="A124" s="1">
        <v>124</v>
      </c>
      <c r="B124" t="s">
        <v>108</v>
      </c>
    </row>
    <row r="125" spans="1:2" hidden="1">
      <c r="A125" s="1">
        <v>125</v>
      </c>
      <c r="B125" t="s">
        <v>109</v>
      </c>
    </row>
    <row r="126" spans="1:2" hidden="1">
      <c r="A126" s="1">
        <v>126</v>
      </c>
      <c r="B126" t="s">
        <v>110</v>
      </c>
    </row>
    <row r="127" spans="1:2" hidden="1">
      <c r="A127" s="1">
        <v>127</v>
      </c>
      <c r="B127" t="s">
        <v>111</v>
      </c>
    </row>
    <row r="128" spans="1:2" hidden="1">
      <c r="A128" s="1">
        <v>128</v>
      </c>
      <c r="B128" t="s">
        <v>112</v>
      </c>
    </row>
    <row r="129" spans="1:5" hidden="1">
      <c r="A129" s="1">
        <v>129</v>
      </c>
      <c r="B129" t="s">
        <v>113</v>
      </c>
    </row>
    <row r="130" spans="1:5" hidden="1">
      <c r="A130" s="1">
        <v>130</v>
      </c>
      <c r="B130" t="s">
        <v>114</v>
      </c>
    </row>
    <row r="131" spans="1:5" hidden="1">
      <c r="A131" s="1">
        <v>131</v>
      </c>
      <c r="B131" t="s">
        <v>115</v>
      </c>
    </row>
    <row r="132" spans="1:5" hidden="1">
      <c r="A132" s="1">
        <v>132</v>
      </c>
      <c r="B132" t="s">
        <v>116</v>
      </c>
    </row>
    <row r="133" spans="1:5" hidden="1">
      <c r="A133" s="1">
        <v>133</v>
      </c>
      <c r="B133" t="s">
        <v>117</v>
      </c>
    </row>
    <row r="134" spans="1:5" hidden="1">
      <c r="A134" s="1">
        <v>134</v>
      </c>
      <c r="B134" t="s">
        <v>118</v>
      </c>
    </row>
    <row r="135" spans="1:5" hidden="1">
      <c r="A135" s="1">
        <v>135</v>
      </c>
      <c r="B135" t="s">
        <v>119</v>
      </c>
    </row>
    <row r="136" spans="1:5" hidden="1">
      <c r="A136" s="1">
        <v>136</v>
      </c>
      <c r="B136" t="s">
        <v>120</v>
      </c>
    </row>
    <row r="137" spans="1:5" hidden="1">
      <c r="A137" s="1">
        <v>137</v>
      </c>
      <c r="B137" t="s">
        <v>121</v>
      </c>
    </row>
    <row r="138" spans="1:5" hidden="1">
      <c r="A138" s="1">
        <v>138</v>
      </c>
      <c r="B138" t="s">
        <v>122</v>
      </c>
      <c r="C138">
        <v>9</v>
      </c>
      <c r="D138">
        <v>9</v>
      </c>
      <c r="E138">
        <v>1</v>
      </c>
    </row>
    <row r="139" spans="1:5" hidden="1">
      <c r="A139" s="1">
        <v>139</v>
      </c>
      <c r="B139" t="s">
        <v>123</v>
      </c>
    </row>
    <row r="140" spans="1:5" hidden="1">
      <c r="A140" s="1">
        <v>140</v>
      </c>
      <c r="B140" t="s">
        <v>124</v>
      </c>
    </row>
    <row r="141" spans="1:5" hidden="1">
      <c r="A141" s="1">
        <v>141</v>
      </c>
      <c r="B141" t="s">
        <v>125</v>
      </c>
    </row>
    <row r="142" spans="1:5" hidden="1">
      <c r="A142" s="1">
        <v>142</v>
      </c>
      <c r="B142" t="s">
        <v>126</v>
      </c>
    </row>
    <row r="143" spans="1:5" hidden="1">
      <c r="A143" s="1">
        <v>143</v>
      </c>
      <c r="B143" t="s">
        <v>127</v>
      </c>
    </row>
    <row r="144" spans="1:5" hidden="1">
      <c r="A144" s="1">
        <v>144</v>
      </c>
      <c r="B144" t="s">
        <v>128</v>
      </c>
    </row>
    <row r="145" spans="1:6" hidden="1">
      <c r="A145" s="1">
        <v>145</v>
      </c>
      <c r="B145" t="s">
        <v>129</v>
      </c>
    </row>
    <row r="146" spans="1:6" hidden="1">
      <c r="A146" s="1">
        <v>146</v>
      </c>
      <c r="B146" t="s">
        <v>130</v>
      </c>
    </row>
    <row r="147" spans="1:6" hidden="1">
      <c r="A147" s="1">
        <v>147</v>
      </c>
      <c r="B147" t="s">
        <v>131</v>
      </c>
    </row>
    <row r="148" spans="1:6" hidden="1">
      <c r="A148" s="1">
        <v>148</v>
      </c>
      <c r="B148" t="s">
        <v>132</v>
      </c>
    </row>
    <row r="149" spans="1:6" hidden="1">
      <c r="A149" s="1">
        <v>149</v>
      </c>
      <c r="B149" t="s">
        <v>133</v>
      </c>
    </row>
    <row r="150" spans="1:6" hidden="1">
      <c r="A150" s="1">
        <v>150</v>
      </c>
      <c r="B150" t="s">
        <v>134</v>
      </c>
    </row>
    <row r="151" spans="1:6" hidden="1">
      <c r="A151" s="1">
        <v>151</v>
      </c>
      <c r="B151" t="s">
        <v>135</v>
      </c>
      <c r="C151">
        <v>19</v>
      </c>
      <c r="D151">
        <v>16</v>
      </c>
    </row>
    <row r="152" spans="1:6" hidden="1">
      <c r="A152" s="1">
        <v>152</v>
      </c>
      <c r="B152" t="s">
        <v>136</v>
      </c>
    </row>
    <row r="153" spans="1:6" hidden="1">
      <c r="A153" s="1">
        <v>153</v>
      </c>
      <c r="B153" t="s">
        <v>137</v>
      </c>
    </row>
    <row r="154" spans="1:6" hidden="1">
      <c r="A154" s="1">
        <v>154</v>
      </c>
      <c r="B154" t="s">
        <v>138</v>
      </c>
    </row>
    <row r="155" spans="1:6" hidden="1">
      <c r="A155" s="1">
        <v>155</v>
      </c>
      <c r="B155" t="s">
        <v>139</v>
      </c>
    </row>
    <row r="156" spans="1:6">
      <c r="A156" s="1">
        <v>156</v>
      </c>
      <c r="B156" t="s">
        <v>140</v>
      </c>
      <c r="C156">
        <v>3</v>
      </c>
      <c r="D156">
        <v>3</v>
      </c>
      <c r="F156">
        <v>1</v>
      </c>
    </row>
    <row r="157" spans="1:6" hidden="1">
      <c r="A157" s="1">
        <v>157</v>
      </c>
      <c r="B157" t="s">
        <v>141</v>
      </c>
      <c r="D157">
        <v>17</v>
      </c>
    </row>
    <row r="158" spans="1:6" hidden="1">
      <c r="A158" s="1">
        <v>158</v>
      </c>
      <c r="B158" t="s">
        <v>142</v>
      </c>
    </row>
    <row r="159" spans="1:6" hidden="1">
      <c r="A159" s="1">
        <v>159</v>
      </c>
      <c r="B159" t="s">
        <v>143</v>
      </c>
    </row>
    <row r="160" spans="1:6" hidden="1">
      <c r="A160" s="1">
        <v>160</v>
      </c>
      <c r="B160" t="s">
        <v>144</v>
      </c>
      <c r="C160">
        <v>1</v>
      </c>
      <c r="D160">
        <v>1</v>
      </c>
    </row>
    <row r="161" spans="1:5" hidden="1">
      <c r="A161" s="1">
        <v>161</v>
      </c>
      <c r="B161" t="s">
        <v>145</v>
      </c>
      <c r="C161">
        <v>4</v>
      </c>
      <c r="D161">
        <v>4</v>
      </c>
      <c r="E161">
        <v>1</v>
      </c>
    </row>
    <row r="162" spans="1:5" hidden="1">
      <c r="A162" s="1">
        <v>162</v>
      </c>
      <c r="B162" t="s">
        <v>146</v>
      </c>
    </row>
    <row r="163" spans="1:5" hidden="1">
      <c r="A163" s="1">
        <v>163</v>
      </c>
      <c r="B163" t="s">
        <v>147</v>
      </c>
      <c r="C163">
        <v>2</v>
      </c>
      <c r="D163">
        <v>2</v>
      </c>
    </row>
    <row r="164" spans="1:5" hidden="1">
      <c r="A164" s="1">
        <v>164</v>
      </c>
      <c r="B164" t="s">
        <v>148</v>
      </c>
      <c r="C164">
        <v>5</v>
      </c>
      <c r="D164">
        <v>5</v>
      </c>
    </row>
    <row r="165" spans="1:5" hidden="1">
      <c r="A165" s="1">
        <v>165</v>
      </c>
      <c r="B165" t="s">
        <v>149</v>
      </c>
    </row>
    <row r="166" spans="1:5" hidden="1">
      <c r="A166" s="1">
        <v>166</v>
      </c>
      <c r="B166" t="s">
        <v>150</v>
      </c>
      <c r="C166">
        <v>11</v>
      </c>
    </row>
    <row r="167" spans="1:5" hidden="1">
      <c r="A167" s="1">
        <v>167</v>
      </c>
      <c r="B167" t="s">
        <v>151</v>
      </c>
    </row>
  </sheetData>
  <autoFilter ref="A1:M167">
    <filterColumn colId="0">
      <filters>
        <filter val="156.00"/>
      </filters>
    </filterColumn>
  </autoFilter>
  <phoneticPr fontId="19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전체기간</vt:lpstr>
      <vt:lpstr>코로나제외</vt:lpstr>
      <vt:lpstr>2024년 자료</vt:lpstr>
      <vt:lpstr>참고_로짓변환결과</vt:lpstr>
      <vt:lpstr>참고_실제값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이설화</dc:creator>
  <cp:lastModifiedBy>user</cp:lastModifiedBy>
  <dcterms:created xsi:type="dcterms:W3CDTF">2024-11-24T03:11:02Z</dcterms:created>
  <dcterms:modified xsi:type="dcterms:W3CDTF">2024-12-03T13:17:49Z</dcterms:modified>
</cp:coreProperties>
</file>