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請求書" sheetId="1" r:id="rId1"/>
    <sheet name="商品リスト" sheetId="2" r:id="rId2"/>
    <sheet name="見積書" sheetId="3" r:id="rId3"/>
    <sheet name="納品書" sheetId="4" r:id="rId4"/>
  </sheets>
  <calcPr calcId="152511"/>
</workbook>
</file>

<file path=xl/calcChain.xml><?xml version="1.0" encoding="utf-8"?>
<calcChain xmlns="http://schemas.openxmlformats.org/spreadsheetml/2006/main">
  <c r="E16" i="4" l="1"/>
  <c r="C16" i="4"/>
  <c r="B16" i="4"/>
  <c r="C15" i="4"/>
  <c r="E15" i="4" s="1"/>
  <c r="B15" i="4"/>
  <c r="C14" i="4"/>
  <c r="E14" i="4" s="1"/>
  <c r="B14" i="4"/>
  <c r="E13" i="4"/>
  <c r="C13" i="4"/>
  <c r="B13" i="4"/>
  <c r="E12" i="4"/>
  <c r="C12" i="4"/>
  <c r="B12" i="4"/>
  <c r="C11" i="4"/>
  <c r="E11" i="4" s="1"/>
  <c r="E17" i="4" s="1"/>
  <c r="B11" i="4"/>
  <c r="E16" i="3"/>
  <c r="C16" i="3"/>
  <c r="B16" i="3"/>
  <c r="C15" i="3"/>
  <c r="E15" i="3" s="1"/>
  <c r="B15" i="3"/>
  <c r="C14" i="3"/>
  <c r="E14" i="3" s="1"/>
  <c r="B14" i="3"/>
  <c r="E13" i="3"/>
  <c r="C13" i="3"/>
  <c r="B13" i="3"/>
  <c r="E12" i="3"/>
  <c r="C12" i="3"/>
  <c r="B12" i="3"/>
  <c r="C11" i="3"/>
  <c r="E11" i="3" s="1"/>
  <c r="B11" i="3"/>
  <c r="B12" i="1"/>
  <c r="C12" i="1"/>
  <c r="E12" i="1" s="1"/>
  <c r="B13" i="1"/>
  <c r="C13" i="1"/>
  <c r="E13" i="1" s="1"/>
  <c r="B14" i="1"/>
  <c r="C14" i="1"/>
  <c r="E14" i="1" s="1"/>
  <c r="B15" i="1"/>
  <c r="C15" i="1"/>
  <c r="E15" i="1"/>
  <c r="B16" i="1"/>
  <c r="C16" i="1"/>
  <c r="E16" i="1"/>
  <c r="C11" i="1"/>
  <c r="E11" i="1" s="1"/>
  <c r="B11" i="1"/>
  <c r="E18" i="4" l="1"/>
  <c r="E19" i="4" s="1"/>
  <c r="E17" i="3"/>
  <c r="E17" i="1"/>
  <c r="E18" i="1" s="1"/>
  <c r="E19" i="1" s="1"/>
  <c r="A7" i="1" s="1"/>
  <c r="E18" i="3" l="1"/>
  <c r="E19" i="3" s="1"/>
  <c r="A7" i="3" s="1"/>
</calcChain>
</file>

<file path=xl/sharedStrings.xml><?xml version="1.0" encoding="utf-8"?>
<sst xmlns="http://schemas.openxmlformats.org/spreadsheetml/2006/main" count="65" uniqueCount="39">
  <si>
    <t>様</t>
    <rPh sb="0" eb="1">
      <t>サマ</t>
    </rPh>
    <phoneticPr fontId="2"/>
  </si>
  <si>
    <t>請求番号：</t>
    <rPh sb="0" eb="4">
      <t>セイキュウバンゴウ</t>
    </rPh>
    <phoneticPr fontId="2"/>
  </si>
  <si>
    <t>下記の通り、ご請求申し上げます。</t>
    <rPh sb="0" eb="2">
      <t>カキ</t>
    </rPh>
    <rPh sb="3" eb="4">
      <t>トオ</t>
    </rPh>
    <rPh sb="7" eb="10">
      <t>セイキュウモウ</t>
    </rPh>
    <rPh sb="11" eb="12">
      <t>ア</t>
    </rPh>
    <phoneticPr fontId="2"/>
  </si>
  <si>
    <t>注文番号</t>
    <rPh sb="0" eb="4">
      <t>チュウモンバンゴウ</t>
    </rPh>
    <phoneticPr fontId="2"/>
  </si>
  <si>
    <t>商品名</t>
    <rPh sb="0" eb="3">
      <t>ショウヒンメイ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</si>
  <si>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</si>
  <si>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</si>
  <si>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全額</t>
    <rPh sb="0" eb="2">
      <t>ゼンガク</t>
    </rPh>
    <phoneticPr fontId="2"/>
  </si>
  <si>
    <t>【振込先】</t>
    <rPh sb="1" eb="4">
      <t>フリコミサキ</t>
    </rPh>
    <phoneticPr fontId="2"/>
  </si>
  <si>
    <t>○○銀行　五反田支店</t>
    <rPh sb="2" eb="4">
      <t>ギンコウ</t>
    </rPh>
    <rPh sb="5" eb="10">
      <t>ゴタンダシテン</t>
    </rPh>
    <phoneticPr fontId="2"/>
  </si>
  <si>
    <t>小計</t>
    <rPh sb="0" eb="2">
      <t>ショウケイ</t>
    </rPh>
    <phoneticPr fontId="2"/>
  </si>
  <si>
    <t>消費税額</t>
    <rPh sb="0" eb="4">
      <t>ショウヒゼイガク</t>
    </rPh>
    <phoneticPr fontId="2"/>
  </si>
  <si>
    <t>税込合計金額</t>
    <rPh sb="0" eb="2">
      <t>ゼイコ</t>
    </rPh>
    <rPh sb="2" eb="6">
      <t>ゴウケイキンガク</t>
    </rPh>
    <phoneticPr fontId="2"/>
  </si>
  <si>
    <t>東京都品川区西五反田x-xx-x</t>
    <rPh sb="0" eb="3">
      <t>トウキョウト</t>
    </rPh>
    <rPh sb="3" eb="6">
      <t>シナガワク</t>
    </rPh>
    <rPh sb="6" eb="7">
      <t>ニシ</t>
    </rPh>
    <rPh sb="7" eb="10">
      <t>ゴタンダ</t>
    </rPh>
    <phoneticPr fontId="2"/>
  </si>
  <si>
    <t>株式会社 学研オフィス楽器販売</t>
    <rPh sb="0" eb="4">
      <t>カブシキガイシャ</t>
    </rPh>
    <rPh sb="5" eb="7">
      <t>ガッケン</t>
    </rPh>
    <rPh sb="11" eb="15">
      <t>ガッキハンバイ</t>
    </rPh>
    <phoneticPr fontId="2"/>
  </si>
  <si>
    <t>本体価格</t>
    <rPh sb="0" eb="4">
      <t>ホンタイカカク</t>
    </rPh>
    <phoneticPr fontId="2"/>
  </si>
  <si>
    <t>折り畳みテーブル</t>
    <rPh sb="0" eb="1">
      <t>オ</t>
    </rPh>
    <rPh sb="2" eb="3">
      <t>タタ</t>
    </rPh>
    <phoneticPr fontId="2"/>
  </si>
  <si>
    <t>ラウンドテーブル</t>
    <phoneticPr fontId="2"/>
  </si>
  <si>
    <t>ミーティングテーブル</t>
    <phoneticPr fontId="2"/>
  </si>
  <si>
    <t>OAチェア</t>
    <phoneticPr fontId="2"/>
  </si>
  <si>
    <t>OAチェア 肘付き</t>
    <rPh sb="6" eb="7">
      <t>ヒジ</t>
    </rPh>
    <rPh sb="7" eb="8">
      <t>ツ</t>
    </rPh>
    <phoneticPr fontId="2"/>
  </si>
  <si>
    <t>メッシュチェア</t>
    <phoneticPr fontId="2"/>
  </si>
  <si>
    <t>スチールラック</t>
    <phoneticPr fontId="2"/>
  </si>
  <si>
    <t>ホワイトボード</t>
    <phoneticPr fontId="2"/>
  </si>
  <si>
    <t>レターケース</t>
    <phoneticPr fontId="2"/>
  </si>
  <si>
    <t>請 求 書</t>
    <rPh sb="0" eb="1">
      <t>ショウ</t>
    </rPh>
    <rPh sb="2" eb="3">
      <t>モトム</t>
    </rPh>
    <rPh sb="4" eb="5">
      <t>ショ</t>
    </rPh>
    <phoneticPr fontId="2"/>
  </si>
  <si>
    <t>〒141-0000</t>
    <phoneticPr fontId="2"/>
  </si>
  <si>
    <t>普通 xxxxxxx</t>
    <rPh sb="0" eb="2">
      <t>フツウ</t>
    </rPh>
    <phoneticPr fontId="2"/>
  </si>
  <si>
    <t>見 積 書</t>
    <rPh sb="0" eb="1">
      <t>ミ</t>
    </rPh>
    <rPh sb="2" eb="3">
      <t>セキ</t>
    </rPh>
    <rPh sb="4" eb="5">
      <t>ショ</t>
    </rPh>
    <phoneticPr fontId="2"/>
  </si>
  <si>
    <t>見積番号：</t>
    <rPh sb="0" eb="2">
      <t>ミツモリ</t>
    </rPh>
    <rPh sb="2" eb="4">
      <t>バンゴウ</t>
    </rPh>
    <phoneticPr fontId="2"/>
  </si>
  <si>
    <t>納品場所：</t>
    <rPh sb="0" eb="4">
      <t>ノウヒンバショ</t>
    </rPh>
    <phoneticPr fontId="2"/>
  </si>
  <si>
    <t>有効期限：</t>
    <rPh sb="0" eb="4">
      <t>ユウコウキゲン</t>
    </rPh>
    <phoneticPr fontId="2"/>
  </si>
  <si>
    <t>発行日から30日</t>
    <rPh sb="0" eb="3">
      <t>ハッコウビ</t>
    </rPh>
    <rPh sb="7" eb="8">
      <t>ニチ</t>
    </rPh>
    <phoneticPr fontId="2"/>
  </si>
  <si>
    <t>納 品 書</t>
    <rPh sb="0" eb="1">
      <t>オサメ</t>
    </rPh>
    <rPh sb="2" eb="3">
      <t>ヒン</t>
    </rPh>
    <rPh sb="4" eb="5">
      <t>ショ</t>
    </rPh>
    <phoneticPr fontId="2"/>
  </si>
  <si>
    <t>納品番号：</t>
    <rPh sb="0" eb="2">
      <t>ノウヒン</t>
    </rPh>
    <rPh sb="2" eb="4">
      <t>バンゴウ</t>
    </rPh>
    <phoneticPr fontId="2"/>
  </si>
  <si>
    <t>摘要：</t>
    <rPh sb="0" eb="2">
      <t>テキヨウ</t>
    </rPh>
    <phoneticPr fontId="2"/>
  </si>
  <si>
    <t>毎度ありがとうございます。</t>
    <rPh sb="0" eb="2">
      <t>マイド</t>
    </rPh>
    <phoneticPr fontId="2"/>
  </si>
  <si>
    <t>以下の通り、納品いたしました。</t>
    <rPh sb="0" eb="2">
      <t>イカ</t>
    </rPh>
    <rPh sb="3" eb="4">
      <t>トオ</t>
    </rPh>
    <rPh sb="6" eb="8">
      <t>ノウヒン</t>
    </rPh>
    <phoneticPr fontId="2"/>
  </si>
  <si>
    <t>下記の通り、お見積り申し上げます。</t>
    <rPh sb="0" eb="2">
      <t>カキ</t>
    </rPh>
    <rPh sb="3" eb="4">
      <t>トオ</t>
    </rPh>
    <rPh sb="7" eb="9">
      <t>ミツモ</t>
    </rPh>
    <rPh sb="10" eb="11">
      <t>モウ</t>
    </rPh>
    <rPh sb="12" eb="13">
      <t>ア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</si>
</sst>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#,##0&quot;円&quot;"/>
    <numFmt numFmtId="179" formatCode="[$-411]ggge&quot;年&quot;m&quot;月&quot;d&quot;日&quot;;@"/>
  </numFmts>
  <fonts count="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8"/>
      <color theme="0"/>
      <name val="ＭＳ Ｐゴシック"/>
      <family val="2"/>
      <scheme val="minor"/>
    </font>
    <font>
      <sz val="18"/>
      <color theme="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8"/>
      <color theme="1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4C220"/>
        <bgColor indexed="64"/>
      </patternFill>
    </fill>
    <fill>
      <patternFill patternType="solid">
        <fgColor rgb="FFFBD577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right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38" fontId="0" fillId="0" borderId="0" xfId="1" applyFont="1" applyAlignment="1"/>
    <xf numFmtId="38" fontId="0" fillId="0" borderId="2" xfId="1" applyFont="1" applyBorder="1" applyAlignment="1"/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right"/>
    </xf>
    <xf numFmtId="38" fontId="0" fillId="0" borderId="2" xfId="1" applyFont="1" applyBorder="1" applyAlignment="1">
      <alignment horizontal="right"/>
    </xf>
    <xf numFmtId="38" fontId="0" fillId="0" borderId="2" xfId="1" applyNumberFormat="1" applyFont="1" applyBorder="1" applyAlignment="1"/>
    <xf numFmtId="38" fontId="5" fillId="0" borderId="2" xfId="1" applyFont="1" applyBorder="1" applyAlignment="1"/>
    <xf numFmtId="177" fontId="6" fillId="2" borderId="0" xfId="0" applyNumberFormat="1" applyFont="1" applyFill="1" applyAlignment="1">
      <alignment horizontal="center" vertical="center"/>
    </xf>
    <xf numFmtId="179" fontId="0" fillId="0" borderId="0" xfId="0" applyNumberFormat="1"/>
    <xf numFmtId="179" fontId="0" fillId="0" borderId="3" xfId="0" applyNumberFormat="1" applyBorder="1" applyAlignment="1">
      <alignment horizontal="right"/>
    </xf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77" fontId="6" fillId="5" borderId="0" xfId="0" applyNumberFormat="1" applyFont="1" applyFill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9" fontId="0" fillId="0" borderId="2" xfId="0" applyNumberFormat="1" applyFill="1" applyBorder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177" fontId="6" fillId="0" borderId="0" xfId="0" applyNumberFormat="1" applyFont="1" applyFill="1" applyAlignment="1">
      <alignment horizontal="center" vertical="center"/>
    </xf>
    <xf numFmtId="0" fontId="0" fillId="0" borderId="0" xfId="0" applyAlignment="1" applyProtection="1">
      <alignment horizontal="right" vertical="center"/>
      <protection locked="0"/>
    </xf>
    <xf numFmtId="0" fontId="0" fillId="0" borderId="1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Medium9"/>
  <colors>
    <mruColors>
      <color rgb="FFFBD577"/>
      <color rgb="FFF4C2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テーブル1" displayName="テーブル1" ref="A1:C10" totalsRowShown="0">
  <autoFilter ref="A1:C10"/>
  <tableColumns count="3">
    <tableColumn id="1" name="注文番号"/>
    <tableColumn id="2" name="商品名"/>
    <tableColumn id="3" name="本体価格" dataCellStyle="桁区切り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sqref="A1:E1"/>
    </sheetView>
  </sheetViews>
  <sheetFormatPr defaultRowHeight="13.2" x14ac:dyDescent="0.2"/>
  <cols>
    <col min="2" max="2" width="23.77734375" customWidth="1"/>
    <col min="3" max="3" width="12.21875" customWidth="1"/>
    <col min="4" max="4" width="10.21875" customWidth="1"/>
    <col min="5" max="5" width="12.21875" customWidth="1"/>
  </cols>
  <sheetData>
    <row r="1" spans="1:5" ht="26.4" customHeight="1" x14ac:dyDescent="0.2">
      <c r="A1" s="12" t="s">
        <v>25</v>
      </c>
      <c r="B1" s="13"/>
      <c r="C1" s="13"/>
      <c r="D1" s="13"/>
      <c r="E1" s="13"/>
    </row>
    <row r="3" spans="1:5" x14ac:dyDescent="0.2">
      <c r="A3" s="36" t="s">
        <v>0</v>
      </c>
      <c r="B3" s="36"/>
      <c r="D3" s="4" t="s">
        <v>1</v>
      </c>
      <c r="E3" s="37"/>
    </row>
    <row r="4" spans="1:5" ht="18" customHeight="1" x14ac:dyDescent="0.2">
      <c r="A4" s="36"/>
      <c r="B4" s="36"/>
      <c r="D4" s="24"/>
      <c r="E4" s="24"/>
    </row>
    <row r="5" spans="1:5" x14ac:dyDescent="0.2">
      <c r="A5" s="3"/>
      <c r="B5" s="3"/>
      <c r="C5" s="23">
        <v>44963</v>
      </c>
      <c r="D5" s="23"/>
      <c r="E5" s="23"/>
    </row>
    <row r="6" spans="1:5" x14ac:dyDescent="0.2">
      <c r="A6" s="15" t="s">
        <v>2</v>
      </c>
      <c r="B6" s="15"/>
      <c r="C6" s="18" t="s">
        <v>26</v>
      </c>
      <c r="D6" s="18"/>
      <c r="E6" s="18"/>
    </row>
    <row r="7" spans="1:5" x14ac:dyDescent="0.2">
      <c r="A7" s="22">
        <f>E19</f>
        <v>0</v>
      </c>
      <c r="B7" s="22"/>
      <c r="C7" s="18" t="s">
        <v>13</v>
      </c>
      <c r="D7" s="18"/>
      <c r="E7" s="18"/>
    </row>
    <row r="8" spans="1:5" x14ac:dyDescent="0.2">
      <c r="A8" s="22"/>
      <c r="B8" s="22"/>
      <c r="C8" s="18" t="s">
        <v>14</v>
      </c>
      <c r="D8" s="18"/>
      <c r="E8" s="18"/>
    </row>
    <row r="9" spans="1:5" x14ac:dyDescent="0.2">
      <c r="A9" s="5"/>
    </row>
    <row r="10" spans="1:5" x14ac:dyDescent="0.2">
      <c r="A10" s="8" t="s">
        <v>3</v>
      </c>
      <c r="B10" s="8" t="s">
        <v>4</v>
      </c>
      <c r="C10" s="8" t="s">
        <v>5</v>
      </c>
      <c r="D10" s="8" t="s">
        <v>6</v>
      </c>
      <c r="E10" s="8" t="s">
        <v>7</v>
      </c>
    </row>
    <row r="11" spans="1:5" x14ac:dyDescent="0.2">
      <c r="A11" s="38"/>
      <c r="B11" s="6" t="str">
        <f>IF(A11="","",VLOOKUP(A11,テーブル1[],2,FALSE))</f>
        <v/>
      </c>
      <c r="C11" s="11" t="str">
        <f>IFERROR(VLOOKUP(A11,テーブル1[],3,FALSE),"")</f>
        <v/>
      </c>
      <c r="D11" s="39">
        <v>2</v>
      </c>
      <c r="E11" s="19">
        <f>IFERROR(C11*D11,0)</f>
        <v>0</v>
      </c>
    </row>
    <row r="12" spans="1:5" x14ac:dyDescent="0.2">
      <c r="A12" s="38"/>
      <c r="B12" s="6" t="str">
        <f>IF(A12="","",VLOOKUP(A12,テーブル1[],2,FALSE))</f>
        <v/>
      </c>
      <c r="C12" s="11" t="str">
        <f>IFERROR(VLOOKUP(A12,テーブル1[],3,FALSE),"")</f>
        <v/>
      </c>
      <c r="D12" s="39"/>
      <c r="E12" s="19">
        <f t="shared" ref="E12:E16" si="0">IFERROR(C12*D12,0)</f>
        <v>0</v>
      </c>
    </row>
    <row r="13" spans="1:5" x14ac:dyDescent="0.2">
      <c r="A13" s="38"/>
      <c r="B13" s="6" t="str">
        <f>IF(A13="","",VLOOKUP(A13,テーブル1[],2,FALSE))</f>
        <v/>
      </c>
      <c r="C13" s="11" t="str">
        <f>IFERROR(VLOOKUP(A13,テーブル1[],3,FALSE),"")</f>
        <v/>
      </c>
      <c r="D13" s="39"/>
      <c r="E13" s="19">
        <f t="shared" si="0"/>
        <v>0</v>
      </c>
    </row>
    <row r="14" spans="1:5" x14ac:dyDescent="0.2">
      <c r="A14" s="38"/>
      <c r="B14" s="6" t="str">
        <f>IF(A14="","",VLOOKUP(A14,テーブル1[],2,FALSE))</f>
        <v/>
      </c>
      <c r="C14" s="11" t="str">
        <f>IFERROR(VLOOKUP(A14,テーブル1[],3,FALSE),"")</f>
        <v/>
      </c>
      <c r="D14" s="39"/>
      <c r="E14" s="19">
        <f t="shared" si="0"/>
        <v>0</v>
      </c>
    </row>
    <row r="15" spans="1:5" x14ac:dyDescent="0.2">
      <c r="A15" s="38"/>
      <c r="B15" s="6" t="str">
        <f>IF(A15="","",VLOOKUP(A15,テーブル1[],2,FALSE))</f>
        <v/>
      </c>
      <c r="C15" s="11" t="str">
        <f>IFERROR(VLOOKUP(A15,テーブル1[],3,FALSE),"")</f>
        <v/>
      </c>
      <c r="D15" s="39"/>
      <c r="E15" s="19">
        <f t="shared" si="0"/>
        <v>0</v>
      </c>
    </row>
    <row r="16" spans="1:5" x14ac:dyDescent="0.2">
      <c r="A16" s="38"/>
      <c r="B16" s="6" t="str">
        <f>IF(A16="","",VLOOKUP(A16,テーブル1[],2,FALSE))</f>
        <v/>
      </c>
      <c r="C16" s="11" t="str">
        <f>IFERROR(VLOOKUP(A16,テーブル1[],3,FALSE),"")</f>
        <v/>
      </c>
      <c r="D16" s="39"/>
      <c r="E16" s="19">
        <f t="shared" si="0"/>
        <v>0</v>
      </c>
    </row>
    <row r="17" spans="1:6" x14ac:dyDescent="0.2">
      <c r="C17" s="17" t="s">
        <v>10</v>
      </c>
      <c r="D17" s="17"/>
      <c r="E17" s="19">
        <f>(SUM(E11:E16))</f>
        <v>0</v>
      </c>
      <c r="F17" s="1"/>
    </row>
    <row r="18" spans="1:6" x14ac:dyDescent="0.2">
      <c r="A18" s="16" t="s">
        <v>8</v>
      </c>
      <c r="B18" t="s">
        <v>9</v>
      </c>
      <c r="C18" s="8" t="s">
        <v>11</v>
      </c>
      <c r="D18" s="9">
        <v>0.08</v>
      </c>
      <c r="E18" s="20">
        <f>ROUNDDOWN(E17*D18,0)</f>
        <v>0</v>
      </c>
    </row>
    <row r="19" spans="1:6" x14ac:dyDescent="0.2">
      <c r="A19" s="16"/>
      <c r="B19" t="s">
        <v>27</v>
      </c>
      <c r="C19" s="17" t="s">
        <v>12</v>
      </c>
      <c r="D19" s="17"/>
      <c r="E19" s="21">
        <f>E17+E18</f>
        <v>0</v>
      </c>
    </row>
  </sheetData>
  <sheetProtection sheet="1" objects="1" scenarios="1"/>
  <mergeCells count="11">
    <mergeCell ref="A7:B8"/>
    <mergeCell ref="A1:E1"/>
    <mergeCell ref="A3:B4"/>
    <mergeCell ref="A6:B6"/>
    <mergeCell ref="A18:A19"/>
    <mergeCell ref="C17:D17"/>
    <mergeCell ref="C19:D19"/>
    <mergeCell ref="C6:E6"/>
    <mergeCell ref="C7:E7"/>
    <mergeCell ref="C8:E8"/>
    <mergeCell ref="C5:E5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3.2" x14ac:dyDescent="0.2"/>
  <cols>
    <col min="1" max="1" width="11.33203125" customWidth="1"/>
    <col min="2" max="2" width="19.88671875" bestFit="1" customWidth="1"/>
    <col min="3" max="3" width="11.33203125" customWidth="1"/>
  </cols>
  <sheetData>
    <row r="1" spans="1:3" x14ac:dyDescent="0.2">
      <c r="A1" t="s">
        <v>3</v>
      </c>
      <c r="B1" t="s">
        <v>4</v>
      </c>
      <c r="C1" t="s">
        <v>15</v>
      </c>
    </row>
    <row r="2" spans="1:3" x14ac:dyDescent="0.2">
      <c r="A2">
        <v>1001</v>
      </c>
      <c r="B2" t="s">
        <v>16</v>
      </c>
      <c r="C2" s="10">
        <v>15900</v>
      </c>
    </row>
    <row r="3" spans="1:3" x14ac:dyDescent="0.2">
      <c r="A3">
        <v>1002</v>
      </c>
      <c r="B3" t="s">
        <v>17</v>
      </c>
      <c r="C3" s="10">
        <v>19900</v>
      </c>
    </row>
    <row r="4" spans="1:3" x14ac:dyDescent="0.2">
      <c r="A4">
        <v>1003</v>
      </c>
      <c r="B4" t="s">
        <v>18</v>
      </c>
      <c r="C4" s="10">
        <v>49400</v>
      </c>
    </row>
    <row r="5" spans="1:3" x14ac:dyDescent="0.2">
      <c r="A5">
        <v>2001</v>
      </c>
      <c r="B5" t="s">
        <v>19</v>
      </c>
      <c r="C5" s="10">
        <v>9800</v>
      </c>
    </row>
    <row r="6" spans="1:3" x14ac:dyDescent="0.2">
      <c r="A6">
        <v>2002</v>
      </c>
      <c r="B6" t="s">
        <v>20</v>
      </c>
      <c r="C6" s="10">
        <v>14000</v>
      </c>
    </row>
    <row r="7" spans="1:3" x14ac:dyDescent="0.2">
      <c r="A7">
        <v>2003</v>
      </c>
      <c r="B7" t="s">
        <v>21</v>
      </c>
      <c r="C7" s="10">
        <v>25400</v>
      </c>
    </row>
    <row r="8" spans="1:3" x14ac:dyDescent="0.2">
      <c r="A8">
        <v>3001</v>
      </c>
      <c r="B8" t="s">
        <v>22</v>
      </c>
      <c r="C8" s="10">
        <v>12300</v>
      </c>
    </row>
    <row r="9" spans="1:3" x14ac:dyDescent="0.2">
      <c r="A9">
        <v>3002</v>
      </c>
      <c r="B9" t="s">
        <v>23</v>
      </c>
      <c r="C9" s="10">
        <v>26700</v>
      </c>
    </row>
    <row r="10" spans="1:3" x14ac:dyDescent="0.2">
      <c r="A10">
        <v>3003</v>
      </c>
      <c r="B10" t="s">
        <v>24</v>
      </c>
      <c r="C10" s="10">
        <v>3500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sqref="A1:E1"/>
    </sheetView>
  </sheetViews>
  <sheetFormatPr defaultRowHeight="13.2" x14ac:dyDescent="0.2"/>
  <cols>
    <col min="1" max="1" width="10.88671875" style="2" customWidth="1"/>
    <col min="2" max="2" width="23.77734375" style="2" customWidth="1"/>
    <col min="3" max="3" width="12.21875" style="2" customWidth="1"/>
    <col min="4" max="4" width="10.21875" style="2" customWidth="1"/>
    <col min="5" max="5" width="12.21875" style="2" customWidth="1"/>
    <col min="6" max="16384" width="8.88671875" style="2"/>
  </cols>
  <sheetData>
    <row r="1" spans="1:5" ht="26.4" customHeight="1" x14ac:dyDescent="0.2">
      <c r="A1" s="25" t="s">
        <v>28</v>
      </c>
      <c r="B1" s="26"/>
      <c r="C1" s="26"/>
      <c r="D1" s="26"/>
      <c r="E1" s="26"/>
    </row>
    <row r="3" spans="1:5" x14ac:dyDescent="0.2">
      <c r="A3" s="14" t="s">
        <v>0</v>
      </c>
      <c r="B3" s="14"/>
      <c r="D3" s="4" t="s">
        <v>29</v>
      </c>
      <c r="E3" s="4"/>
    </row>
    <row r="4" spans="1:5" ht="18" customHeight="1" x14ac:dyDescent="0.2">
      <c r="A4" s="14"/>
      <c r="B4" s="14"/>
      <c r="D4" s="24"/>
      <c r="E4" s="24"/>
    </row>
    <row r="5" spans="1:5" x14ac:dyDescent="0.2">
      <c r="A5" s="3"/>
      <c r="B5" s="3"/>
      <c r="C5" s="23">
        <v>44963</v>
      </c>
      <c r="D5" s="23"/>
      <c r="E5" s="23"/>
    </row>
    <row r="6" spans="1:5" x14ac:dyDescent="0.2">
      <c r="A6" s="15" t="s">
        <v>38</v>
      </c>
      <c r="B6" s="15"/>
      <c r="C6" s="18" t="s">
        <v>26</v>
      </c>
      <c r="D6" s="18"/>
      <c r="E6" s="18"/>
    </row>
    <row r="7" spans="1:5" x14ac:dyDescent="0.2">
      <c r="A7" s="27">
        <f>E19</f>
        <v>0</v>
      </c>
      <c r="B7" s="27"/>
      <c r="C7" s="18" t="s">
        <v>13</v>
      </c>
      <c r="D7" s="18"/>
      <c r="E7" s="18"/>
    </row>
    <row r="8" spans="1:5" x14ac:dyDescent="0.2">
      <c r="A8" s="27"/>
      <c r="B8" s="27"/>
      <c r="C8" s="18" t="s">
        <v>14</v>
      </c>
      <c r="D8" s="18"/>
      <c r="E8" s="18"/>
    </row>
    <row r="9" spans="1:5" x14ac:dyDescent="0.2">
      <c r="A9" s="5"/>
    </row>
    <row r="10" spans="1:5" x14ac:dyDescent="0.2">
      <c r="A10" s="28" t="s">
        <v>3</v>
      </c>
      <c r="B10" s="28" t="s">
        <v>4</v>
      </c>
      <c r="C10" s="28" t="s">
        <v>5</v>
      </c>
      <c r="D10" s="28" t="s">
        <v>6</v>
      </c>
      <c r="E10" s="28" t="s">
        <v>7</v>
      </c>
    </row>
    <row r="11" spans="1:5" x14ac:dyDescent="0.2">
      <c r="A11" s="7"/>
      <c r="B11" s="6" t="str">
        <f>IF(A11="","",VLOOKUP(A11,テーブル1[],2,FALSE))</f>
        <v/>
      </c>
      <c r="C11" s="11" t="str">
        <f>IFERROR(VLOOKUP(A11,テーブル1[],3,FALSE),"")</f>
        <v/>
      </c>
      <c r="D11" s="6"/>
      <c r="E11" s="19">
        <f>IFERROR(C11*D11,0)</f>
        <v>0</v>
      </c>
    </row>
    <row r="12" spans="1:5" x14ac:dyDescent="0.2">
      <c r="A12" s="7"/>
      <c r="B12" s="6" t="str">
        <f>IF(A12="","",VLOOKUP(A12,テーブル1[],2,FALSE))</f>
        <v/>
      </c>
      <c r="C12" s="11" t="str">
        <f>IFERROR(VLOOKUP(A12,テーブル1[],3,FALSE),"")</f>
        <v/>
      </c>
      <c r="D12" s="6"/>
      <c r="E12" s="19">
        <f t="shared" ref="E12:E16" si="0">IFERROR(C12*D12,0)</f>
        <v>0</v>
      </c>
    </row>
    <row r="13" spans="1:5" x14ac:dyDescent="0.2">
      <c r="A13" s="7"/>
      <c r="B13" s="6" t="str">
        <f>IF(A13="","",VLOOKUP(A13,テーブル1[],2,FALSE))</f>
        <v/>
      </c>
      <c r="C13" s="11" t="str">
        <f>IFERROR(VLOOKUP(A13,テーブル1[],3,FALSE),"")</f>
        <v/>
      </c>
      <c r="D13" s="6"/>
      <c r="E13" s="19">
        <f t="shared" si="0"/>
        <v>0</v>
      </c>
    </row>
    <row r="14" spans="1:5" x14ac:dyDescent="0.2">
      <c r="A14" s="7"/>
      <c r="B14" s="6" t="str">
        <f>IF(A14="","",VLOOKUP(A14,テーブル1[],2,FALSE))</f>
        <v/>
      </c>
      <c r="C14" s="11" t="str">
        <f>IFERROR(VLOOKUP(A14,テーブル1[],3,FALSE),"")</f>
        <v/>
      </c>
      <c r="D14" s="6"/>
      <c r="E14" s="19">
        <f t="shared" si="0"/>
        <v>0</v>
      </c>
    </row>
    <row r="15" spans="1:5" x14ac:dyDescent="0.2">
      <c r="A15" s="7"/>
      <c r="B15" s="6" t="str">
        <f>IF(A15="","",VLOOKUP(A15,テーブル1[],2,FALSE))</f>
        <v/>
      </c>
      <c r="C15" s="11" t="str">
        <f>IFERROR(VLOOKUP(A15,テーブル1[],3,FALSE),"")</f>
        <v/>
      </c>
      <c r="D15" s="6"/>
      <c r="E15" s="19">
        <f t="shared" si="0"/>
        <v>0</v>
      </c>
    </row>
    <row r="16" spans="1:5" x14ac:dyDescent="0.2">
      <c r="A16" s="7"/>
      <c r="B16" s="6" t="str">
        <f>IF(A16="","",VLOOKUP(A16,テーブル1[],2,FALSE))</f>
        <v/>
      </c>
      <c r="C16" s="11" t="str">
        <f>IFERROR(VLOOKUP(A16,テーブル1[],3,FALSE),"")</f>
        <v/>
      </c>
      <c r="D16" s="6"/>
      <c r="E16" s="19">
        <f t="shared" si="0"/>
        <v>0</v>
      </c>
    </row>
    <row r="17" spans="1:6" x14ac:dyDescent="0.2">
      <c r="C17" s="29" t="s">
        <v>10</v>
      </c>
      <c r="D17" s="29"/>
      <c r="E17" s="19">
        <f>(SUM(E11:E16))</f>
        <v>0</v>
      </c>
      <c r="F17" s="1"/>
    </row>
    <row r="18" spans="1:6" x14ac:dyDescent="0.2">
      <c r="A18" s="5" t="s">
        <v>30</v>
      </c>
      <c r="C18" s="28" t="s">
        <v>11</v>
      </c>
      <c r="D18" s="30">
        <v>0.08</v>
      </c>
      <c r="E18" s="20">
        <f>ROUNDDOWN(E17*D18,0)</f>
        <v>0</v>
      </c>
    </row>
    <row r="19" spans="1:6" x14ac:dyDescent="0.2">
      <c r="A19" s="5" t="s">
        <v>31</v>
      </c>
      <c r="B19" s="2" t="s">
        <v>32</v>
      </c>
      <c r="C19" s="29" t="s">
        <v>12</v>
      </c>
      <c r="D19" s="29"/>
      <c r="E19" s="21">
        <f>E17+E18</f>
        <v>0</v>
      </c>
    </row>
  </sheetData>
  <mergeCells count="10">
    <mergeCell ref="C17:D17"/>
    <mergeCell ref="C19:D19"/>
    <mergeCell ref="A1:E1"/>
    <mergeCell ref="A3:B4"/>
    <mergeCell ref="C5:E5"/>
    <mergeCell ref="A6:B6"/>
    <mergeCell ref="C6:E6"/>
    <mergeCell ref="A7:B8"/>
    <mergeCell ref="C7:E7"/>
    <mergeCell ref="C8:E8"/>
  </mergeCells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sqref="A1:E1"/>
    </sheetView>
  </sheetViews>
  <sheetFormatPr defaultRowHeight="13.2" x14ac:dyDescent="0.2"/>
  <cols>
    <col min="1" max="1" width="8.88671875" style="2"/>
    <col min="2" max="2" width="23.77734375" style="2" customWidth="1"/>
    <col min="3" max="3" width="12.21875" style="2" customWidth="1"/>
    <col min="4" max="4" width="10.21875" style="2" customWidth="1"/>
    <col min="5" max="5" width="12.21875" style="2" customWidth="1"/>
    <col min="6" max="16384" width="8.88671875" style="2"/>
  </cols>
  <sheetData>
    <row r="1" spans="1:5" ht="26.4" customHeight="1" x14ac:dyDescent="0.2">
      <c r="A1" s="31" t="s">
        <v>33</v>
      </c>
      <c r="B1" s="32"/>
      <c r="C1" s="32"/>
      <c r="D1" s="32"/>
      <c r="E1" s="32"/>
    </row>
    <row r="3" spans="1:5" x14ac:dyDescent="0.2">
      <c r="A3" s="14" t="s">
        <v>0</v>
      </c>
      <c r="B3" s="14"/>
      <c r="D3" s="4" t="s">
        <v>34</v>
      </c>
      <c r="E3" s="4"/>
    </row>
    <row r="4" spans="1:5" ht="18" customHeight="1" x14ac:dyDescent="0.2">
      <c r="A4" s="14"/>
      <c r="B4" s="14"/>
      <c r="D4" s="24"/>
      <c r="E4" s="24"/>
    </row>
    <row r="5" spans="1:5" x14ac:dyDescent="0.2">
      <c r="A5" s="3"/>
      <c r="B5" s="3"/>
      <c r="C5" s="23">
        <v>44963</v>
      </c>
      <c r="D5" s="23"/>
      <c r="E5" s="23"/>
    </row>
    <row r="6" spans="1:5" x14ac:dyDescent="0.2">
      <c r="A6" s="15" t="s">
        <v>37</v>
      </c>
      <c r="B6" s="15"/>
      <c r="C6" s="18" t="s">
        <v>26</v>
      </c>
      <c r="D6" s="18"/>
      <c r="E6" s="18"/>
    </row>
    <row r="7" spans="1:5" ht="13.2" customHeight="1" x14ac:dyDescent="0.2">
      <c r="A7" s="35"/>
      <c r="B7" s="35"/>
      <c r="C7" s="18" t="s">
        <v>13</v>
      </c>
      <c r="D7" s="18"/>
      <c r="E7" s="18"/>
    </row>
    <row r="8" spans="1:5" ht="13.2" customHeight="1" x14ac:dyDescent="0.2">
      <c r="A8" s="35"/>
      <c r="B8" s="35"/>
      <c r="C8" s="18" t="s">
        <v>14</v>
      </c>
      <c r="D8" s="18"/>
      <c r="E8" s="18"/>
    </row>
    <row r="9" spans="1:5" x14ac:dyDescent="0.2">
      <c r="A9" s="5"/>
    </row>
    <row r="10" spans="1:5" x14ac:dyDescent="0.2">
      <c r="A10" s="33" t="s">
        <v>3</v>
      </c>
      <c r="B10" s="33" t="s">
        <v>4</v>
      </c>
      <c r="C10" s="33" t="s">
        <v>5</v>
      </c>
      <c r="D10" s="33" t="s">
        <v>6</v>
      </c>
      <c r="E10" s="33" t="s">
        <v>7</v>
      </c>
    </row>
    <row r="11" spans="1:5" x14ac:dyDescent="0.2">
      <c r="A11" s="7"/>
      <c r="B11" s="6" t="str">
        <f>IF(A11="","",VLOOKUP(A11,テーブル1[],2,FALSE))</f>
        <v/>
      </c>
      <c r="C11" s="11" t="str">
        <f>IFERROR(VLOOKUP(A11,テーブル1[],3,FALSE),"")</f>
        <v/>
      </c>
      <c r="D11" s="6"/>
      <c r="E11" s="19">
        <f>IFERROR(C11*D11,0)</f>
        <v>0</v>
      </c>
    </row>
    <row r="12" spans="1:5" x14ac:dyDescent="0.2">
      <c r="A12" s="7"/>
      <c r="B12" s="6" t="str">
        <f>IF(A12="","",VLOOKUP(A12,テーブル1[],2,FALSE))</f>
        <v/>
      </c>
      <c r="C12" s="11" t="str">
        <f>IFERROR(VLOOKUP(A12,テーブル1[],3,FALSE),"")</f>
        <v/>
      </c>
      <c r="D12" s="6"/>
      <c r="E12" s="19">
        <f t="shared" ref="E12:E16" si="0">IFERROR(C12*D12,0)</f>
        <v>0</v>
      </c>
    </row>
    <row r="13" spans="1:5" x14ac:dyDescent="0.2">
      <c r="A13" s="7"/>
      <c r="B13" s="6" t="str">
        <f>IF(A13="","",VLOOKUP(A13,テーブル1[],2,FALSE))</f>
        <v/>
      </c>
      <c r="C13" s="11" t="str">
        <f>IFERROR(VLOOKUP(A13,テーブル1[],3,FALSE),"")</f>
        <v/>
      </c>
      <c r="D13" s="6"/>
      <c r="E13" s="19">
        <f t="shared" si="0"/>
        <v>0</v>
      </c>
    </row>
    <row r="14" spans="1:5" x14ac:dyDescent="0.2">
      <c r="A14" s="7"/>
      <c r="B14" s="6" t="str">
        <f>IF(A14="","",VLOOKUP(A14,テーブル1[],2,FALSE))</f>
        <v/>
      </c>
      <c r="C14" s="11" t="str">
        <f>IFERROR(VLOOKUP(A14,テーブル1[],3,FALSE),"")</f>
        <v/>
      </c>
      <c r="D14" s="6"/>
      <c r="E14" s="19">
        <f t="shared" si="0"/>
        <v>0</v>
      </c>
    </row>
    <row r="15" spans="1:5" x14ac:dyDescent="0.2">
      <c r="A15" s="7"/>
      <c r="B15" s="6" t="str">
        <f>IF(A15="","",VLOOKUP(A15,テーブル1[],2,FALSE))</f>
        <v/>
      </c>
      <c r="C15" s="11" t="str">
        <f>IFERROR(VLOOKUP(A15,テーブル1[],3,FALSE),"")</f>
        <v/>
      </c>
      <c r="D15" s="6"/>
      <c r="E15" s="19">
        <f t="shared" si="0"/>
        <v>0</v>
      </c>
    </row>
    <row r="16" spans="1:5" x14ac:dyDescent="0.2">
      <c r="A16" s="7"/>
      <c r="B16" s="6" t="str">
        <f>IF(A16="","",VLOOKUP(A16,テーブル1[],2,FALSE))</f>
        <v/>
      </c>
      <c r="C16" s="11" t="str">
        <f>IFERROR(VLOOKUP(A16,テーブル1[],3,FALSE),"")</f>
        <v/>
      </c>
      <c r="D16" s="6"/>
      <c r="E16" s="19">
        <f t="shared" si="0"/>
        <v>0</v>
      </c>
    </row>
    <row r="17" spans="1:6" x14ac:dyDescent="0.2">
      <c r="C17" s="34" t="s">
        <v>10</v>
      </c>
      <c r="D17" s="34"/>
      <c r="E17" s="19">
        <f>(SUM(E11:E16))</f>
        <v>0</v>
      </c>
      <c r="F17" s="1"/>
    </row>
    <row r="18" spans="1:6" x14ac:dyDescent="0.2">
      <c r="A18" s="5"/>
      <c r="C18" s="33" t="s">
        <v>11</v>
      </c>
      <c r="D18" s="30">
        <v>0.08</v>
      </c>
      <c r="E18" s="20">
        <f>ROUNDDOWN(E17*D18,0)</f>
        <v>0</v>
      </c>
    </row>
    <row r="19" spans="1:6" x14ac:dyDescent="0.2">
      <c r="A19" s="3" t="s">
        <v>35</v>
      </c>
      <c r="B19" s="2" t="s">
        <v>36</v>
      </c>
      <c r="C19" s="34" t="s">
        <v>12</v>
      </c>
      <c r="D19" s="34"/>
      <c r="E19" s="21">
        <f>E17+E18</f>
        <v>0</v>
      </c>
    </row>
  </sheetData>
  <mergeCells count="9">
    <mergeCell ref="C17:D17"/>
    <mergeCell ref="C19:D19"/>
    <mergeCell ref="A1:E1"/>
    <mergeCell ref="A3:B4"/>
    <mergeCell ref="C5:E5"/>
    <mergeCell ref="A6:B6"/>
    <mergeCell ref="C6:E6"/>
    <mergeCell ref="C7:E7"/>
    <mergeCell ref="C8:E8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請求書</vt:lpstr>
      <vt:lpstr>商品リスト</vt:lpstr>
      <vt:lpstr>見積書</vt:lpstr>
      <vt:lpstr>納品書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2023-02-06T04:04:29Z</dcterms:modified>
</cp:coreProperties>
</file>