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layh\OneDrive\ドキュメント\ExcelVBAプロ技\校正ゲラ\sample\sample_tsuchiya0629\chap3\"/>
    </mc:Choice>
  </mc:AlternateContent>
  <bookViews>
    <workbookView xWindow="0" yWindow="0" windowWidth="20490" windowHeight="7440" activeTab="1"/>
  </bookViews>
  <sheets>
    <sheet name="4月分" sheetId="1" r:id="rId1"/>
    <sheet name="5月分" sheetId="2" r:id="rId2"/>
    <sheet name="商品一覧" sheetId="3" r:id="rId3"/>
  </sheets>
  <definedNames>
    <definedName name="商品リスト">商品一覧!$A$4:$C$8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B9" i="2"/>
  <c r="C8" i="2"/>
  <c r="B8" i="2"/>
  <c r="C7" i="2"/>
  <c r="B7" i="2"/>
  <c r="C7" i="1"/>
  <c r="C8" i="1"/>
  <c r="C9" i="1"/>
  <c r="B7" i="1"/>
  <c r="B8" i="1"/>
  <c r="B9" i="1"/>
  <c r="E9" i="2" l="1"/>
  <c r="E8" i="2"/>
  <c r="E7" i="2"/>
  <c r="E10" i="2" l="1"/>
  <c r="E11" i="2" s="1"/>
  <c r="E12" i="2" s="1"/>
  <c r="E9" i="1"/>
  <c r="E8" i="1"/>
  <c r="E7" i="1"/>
  <c r="E10" i="1" l="1"/>
  <c r="E11" i="1"/>
  <c r="E12" i="1" s="1"/>
</calcChain>
</file>

<file path=xl/sharedStrings.xml><?xml version="1.0" encoding="utf-8"?>
<sst xmlns="http://schemas.openxmlformats.org/spreadsheetml/2006/main" count="45" uniqueCount="31">
  <si>
    <t>御請求書</t>
    <rPh sb="0" eb="4">
      <t>ゴセイキュウショ</t>
    </rPh>
    <phoneticPr fontId="2"/>
  </si>
  <si>
    <t>株式会社技評商事</t>
    <rPh sb="0" eb="4">
      <t>カブシキガイシャ</t>
    </rPh>
    <rPh sb="4" eb="5">
      <t>ワザ</t>
    </rPh>
    <rPh sb="5" eb="6">
      <t>ヒョウ</t>
    </rPh>
    <rPh sb="6" eb="8">
      <t>ショウジ</t>
    </rPh>
    <phoneticPr fontId="2"/>
  </si>
  <si>
    <t>株式会社舞黒チェア販売</t>
    <rPh sb="0" eb="4">
      <t>カブシキガイシャ</t>
    </rPh>
    <rPh sb="4" eb="5">
      <t>マイ</t>
    </rPh>
    <rPh sb="5" eb="6">
      <t>クロ</t>
    </rPh>
    <rPh sb="9" eb="11">
      <t>ハンバイ</t>
    </rPh>
    <phoneticPr fontId="2"/>
  </si>
  <si>
    <t>山田一郎　様</t>
    <rPh sb="0" eb="2">
      <t>ヤマダ</t>
    </rPh>
    <rPh sb="2" eb="4">
      <t>イチロウ</t>
    </rPh>
    <rPh sb="5" eb="6">
      <t>サマ</t>
    </rPh>
    <phoneticPr fontId="2"/>
  </si>
  <si>
    <t>担当：鈴木</t>
    <rPh sb="0" eb="2">
      <t>タントウ</t>
    </rPh>
    <rPh sb="3" eb="5">
      <t>スズキ</t>
    </rPh>
    <phoneticPr fontId="2"/>
  </si>
  <si>
    <t>コード</t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</si>
  <si>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</si>
  <si>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</si>
  <si>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</si>
  <si>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</si>
  <si>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OC002</t>
  </si>
  <si>
    <t>FC001</t>
  </si>
  <si>
    <t>小計</t>
    <rPh sb="0" eb="2">
      <t>ショウケイ</t>
    </rPh>
    <phoneticPr fontId="2"/>
  </si>
  <si>
    <t>消費税額</t>
    <rPh sb="0" eb="3">
      <t>ショウヒゼイ</t>
    </rPh>
    <rPh sb="3" eb="4">
      <t>ガク</t>
    </rPh>
    <phoneticPr fontId="2"/>
  </si>
  <si>
    <t>税込合計金額</t>
    <rPh sb="0" eb="2">
      <t>ゼイコミ</t>
    </rPh>
    <rPh sb="2" eb="4">
      <t>ゴウケイ</t>
    </rPh>
    <rPh sb="4" eb="6">
      <t>キンガク</t>
    </rPh>
    <phoneticPr fontId="2"/>
  </si>
  <si>
    <t>取扱商品一覧</t>
    <rPh sb="0" eb="2">
      <t>トリアツカイ</t>
    </rPh>
    <rPh sb="2" eb="4">
      <t>ショウヒン</t>
    </rPh>
    <rPh sb="4" eb="6">
      <t>イチラン</t>
    </rPh>
    <phoneticPr fontId="2"/>
  </si>
  <si>
    <t>コード</t>
    <phoneticPr fontId="2"/>
  </si>
  <si>
    <t>販売価格</t>
    <rPh sb="0" eb="2">
      <t>ハンバイ</t>
    </rPh>
    <rPh sb="2" eb="4">
      <t>カカク</t>
    </rPh>
    <phoneticPr fontId="2"/>
  </si>
  <si>
    <t>OC001</t>
    <phoneticPr fontId="2"/>
  </si>
  <si>
    <t>OAチェアAタイプ</t>
    <phoneticPr fontId="2"/>
  </si>
  <si>
    <t>OC002</t>
    <phoneticPr fontId="2"/>
  </si>
  <si>
    <t>OAチェアBタイプ</t>
    <phoneticPr fontId="2"/>
  </si>
  <si>
    <t>OC003</t>
    <phoneticPr fontId="2"/>
  </si>
  <si>
    <t>OAチェアCタイプ</t>
    <phoneticPr fontId="2"/>
  </si>
  <si>
    <t>FC001</t>
    <phoneticPr fontId="2"/>
  </si>
  <si>
    <t>折り畳み椅子Aタイプ</t>
    <rPh sb="0" eb="1">
      <t>オ</t>
    </rPh>
    <rPh sb="2" eb="3">
      <t>タタ</t>
    </rPh>
    <rPh sb="4" eb="6">
      <t>イス</t>
    </rPh>
    <phoneticPr fontId="2"/>
  </si>
  <si>
    <t>FC002</t>
    <phoneticPr fontId="2"/>
  </si>
  <si>
    <t>折り畳み椅子Bタイプ</t>
    <rPh sb="0" eb="1">
      <t>オ</t>
    </rPh>
    <rPh sb="2" eb="3">
      <t>タタ</t>
    </rPh>
    <rPh sb="4" eb="6">
      <t>イス</t>
    </rPh>
    <phoneticPr fontId="2"/>
  </si>
  <si>
    <t>OC002</t>
    <phoneticPr fontId="2"/>
  </si>
  <si>
    <t>株式会社技評物産</t>
    <rPh sb="0" eb="4">
      <t>カブシキガイシャ</t>
    </rPh>
    <rPh sb="4" eb="5">
      <t>ワザ</t>
    </rPh>
    <rPh sb="5" eb="6">
      <t>ヒョウ</t>
    </rPh>
    <rPh sb="6" eb="8">
      <t>ブッサン</t>
    </rPh>
    <phoneticPr fontId="2"/>
  </si>
  <si>
    <t>佐藤敏夫　様</t>
    <rPh sb="0" eb="2">
      <t>サトウ</t>
    </rPh>
    <rPh sb="2" eb="4">
      <t>トシオ</t>
    </rPh>
    <rPh sb="5" eb="6">
      <t>サマ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</si>
</sst>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¥&quot;#,##0_);[Red]\(&quot;¥&quot;#,##0\)"/>
    <numFmt numFmtId="177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177" fontId="0" fillId="0" borderId="3" xfId="0" applyNumberFormat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right" vertical="center" indent="1"/>
    </xf>
    <xf numFmtId="176" fontId="0" fillId="0" borderId="4" xfId="0" applyNumberFormat="1" applyBorder="1">
      <alignment vertical="center"/>
    </xf>
    <xf numFmtId="0" fontId="0" fillId="2" borderId="5" xfId="0" applyFill="1" applyBorder="1">
      <alignment vertical="center"/>
    </xf>
    <xf numFmtId="0" fontId="0" fillId="2" borderId="5" xfId="0" applyFill="1" applyBorder="1" applyAlignment="1">
      <alignment horizontal="right" vertical="center" indent="1"/>
    </xf>
    <xf numFmtId="176" fontId="0" fillId="0" borderId="5" xfId="0" applyNumberFormat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176" fontId="0" fillId="0" borderId="6" xfId="0" applyNumberFormat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4" xfId="0" applyFill="1" applyBorder="1" applyAlignment="1">
      <alignment horizontal="right" vertical="center" indent="1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right" vertical="center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2"/>
  <sheetViews>
    <sheetView workbookViewId="0">
      <selection activeCell="B7" sqref="B7:C9"/>
    </sheetView>
  </sheetViews>
  <sheetFormatPr defaultRowHeight="18.75" x14ac:dyDescent="0.4"/>
  <cols>
    <col min="1" max="1" width="7.875" customWidth="1"/>
    <col min="2" max="2" width="20.5" bestFit="1" customWidth="1"/>
    <col min="4" max="4" width="6.625" customWidth="1"/>
    <col min="5" max="5" width="12.75" customWidth="1"/>
    <col min="6" max="6" width="4.875" customWidth="1"/>
  </cols>
  <sheetData>
    <row r="1" spans="1:5" ht="19.5" x14ac:dyDescent="0.4">
      <c r="A1" s="1" t="s">
        <v>0</v>
      </c>
    </row>
    <row r="2" spans="1:5" ht="12" customHeight="1" x14ac:dyDescent="0.4"/>
    <row r="3" spans="1:5" x14ac:dyDescent="0.4">
      <c r="A3" s="2" t="s">
        <v>1</v>
      </c>
      <c r="B3" s="3"/>
      <c r="E3" s="4" t="s">
        <v>2</v>
      </c>
    </row>
    <row r="4" spans="1:5" x14ac:dyDescent="0.4">
      <c r="A4" s="5" t="s">
        <v>3</v>
      </c>
      <c r="B4" s="6"/>
      <c r="E4" s="4" t="s">
        <v>4</v>
      </c>
    </row>
    <row r="6" spans="1:5" x14ac:dyDescent="0.4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</row>
    <row r="7" spans="1:5" x14ac:dyDescent="0.4">
      <c r="A7" s="8" t="s">
        <v>10</v>
      </c>
      <c r="B7" s="6" t="str">
        <f>IF(A7="","",VLOOKUP(A7,商品リスト,2,FALSE))</f>
        <v>OAチェアBタイプ</v>
      </c>
      <c r="C7" s="9">
        <f>IF(A7="","",VLOOKUP(A7,商品リスト,3,FALSE))</f>
        <v>53000</v>
      </c>
      <c r="D7" s="10">
        <v>2</v>
      </c>
      <c r="E7" s="9">
        <f>IF(COUNT(C7:D7)=2,C7*D7,"")</f>
        <v>106000</v>
      </c>
    </row>
    <row r="8" spans="1:5" x14ac:dyDescent="0.4">
      <c r="A8" s="8" t="s">
        <v>11</v>
      </c>
      <c r="B8" s="6" t="str">
        <f>IF(A8="","",VLOOKUP(A8,商品リスト,2,FALSE))</f>
        <v>折り畳み椅子Aタイプ</v>
      </c>
      <c r="C8" s="9">
        <f>IF(A8="","",VLOOKUP(A8,商品リスト,3,FALSE))</f>
        <v>4500</v>
      </c>
      <c r="D8" s="10">
        <v>6</v>
      </c>
      <c r="E8" s="9">
        <f>IF(COUNT(C8:D8)=2,C8*D8,"")</f>
        <v>27000</v>
      </c>
    </row>
    <row r="9" spans="1:5" ht="19.5" thickBot="1" x14ac:dyDescent="0.45">
      <c r="A9" s="11"/>
      <c r="B9" s="12" t="str">
        <f>IF(A9="","",VLOOKUP(A9,商品リスト,2,FALSE))</f>
        <v/>
      </c>
      <c r="C9" s="13" t="str">
        <f>IF(A9="","",VLOOKUP(A9,商品リスト,3,FALSE))</f>
        <v/>
      </c>
      <c r="D9" s="14"/>
      <c r="E9" s="13" t="str">
        <f>IF(COUNT(C9:D9)=2,C9*D9,"")</f>
        <v/>
      </c>
    </row>
    <row r="10" spans="1:5" ht="19.5" thickTop="1" x14ac:dyDescent="0.4">
      <c r="A10" s="15"/>
      <c r="B10" s="15"/>
      <c r="C10" s="15"/>
      <c r="D10" s="16" t="s">
        <v>12</v>
      </c>
      <c r="E10" s="17">
        <f>SUM(E7:E9)</f>
        <v>133000</v>
      </c>
    </row>
    <row r="11" spans="1:5" ht="19.5" thickBot="1" x14ac:dyDescent="0.45">
      <c r="A11" s="18"/>
      <c r="B11" s="18"/>
      <c r="C11" s="18"/>
      <c r="D11" s="19" t="s">
        <v>13</v>
      </c>
      <c r="E11" s="20">
        <f>E10*0.08</f>
        <v>10640</v>
      </c>
    </row>
    <row r="12" spans="1:5" ht="19.5" thickTop="1" x14ac:dyDescent="0.4">
      <c r="A12" s="15"/>
      <c r="B12" s="15"/>
      <c r="C12" s="15"/>
      <c r="D12" s="16" t="s">
        <v>14</v>
      </c>
      <c r="E12" s="17">
        <f>E10+E11</f>
        <v>143640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2"/>
  <sheetViews>
    <sheetView tabSelected="1" workbookViewId="0">
      <selection activeCell="E12" sqref="E12"/>
    </sheetView>
  </sheetViews>
  <sheetFormatPr defaultRowHeight="18.75" x14ac:dyDescent="0.4"/>
  <cols>
    <col min="1" max="1" width="7.875" customWidth="1"/>
    <col min="2" max="2" width="20.5" bestFit="1" customWidth="1"/>
    <col min="4" max="4" width="6.625" customWidth="1"/>
    <col min="5" max="5" width="12.75" customWidth="1"/>
    <col min="6" max="6" width="4.875" customWidth="1"/>
  </cols>
  <sheetData>
    <row r="1" spans="1:5" ht="19.5" x14ac:dyDescent="0.4">
      <c r="A1" s="1" t="s">
        <v>0</v>
      </c>
    </row>
    <row r="2" spans="1:5" ht="12" customHeight="1" x14ac:dyDescent="0.4"/>
    <row r="3" spans="1:5" x14ac:dyDescent="0.4">
      <c r="A3" s="2" t="s">
        <v>29</v>
      </c>
      <c r="B3" s="3"/>
      <c r="E3" s="4" t="s">
        <v>2</v>
      </c>
    </row>
    <row r="4" spans="1:5" x14ac:dyDescent="0.4">
      <c r="A4" s="5" t="s">
        <v>30</v>
      </c>
      <c r="B4" s="6"/>
      <c r="E4" s="4" t="s">
        <v>4</v>
      </c>
    </row>
    <row r="6" spans="1:5" x14ac:dyDescent="0.4">
      <c r="A6" s="25" t="s">
        <v>5</v>
      </c>
      <c r="B6" s="25" t="s">
        <v>6</v>
      </c>
      <c r="C6" s="25" t="s">
        <v>7</v>
      </c>
      <c r="D6" s="25" t="s">
        <v>8</v>
      </c>
      <c r="E6" s="25" t="s">
        <v>9</v>
      </c>
    </row>
    <row r="7" spans="1:5" x14ac:dyDescent="0.4">
      <c r="A7" s="8" t="s">
        <v>28</v>
      </c>
      <c r="B7" s="6" t="str">
        <f>IF(A7="","",VLOOKUP(A7,商品リスト,2,FALSE))</f>
        <v>OAチェアBタイプ</v>
      </c>
      <c r="C7" s="9">
        <f>IF(A7="","",VLOOKUP(A7,商品リスト,3,FALSE))</f>
        <v>53000</v>
      </c>
      <c r="D7" s="10">
        <v>1</v>
      </c>
      <c r="E7" s="9">
        <f>IF(COUNT(C7:D7)=2,C7*D7,"")</f>
        <v>53000</v>
      </c>
    </row>
    <row r="8" spans="1:5" x14ac:dyDescent="0.4">
      <c r="A8" s="8" t="s">
        <v>22</v>
      </c>
      <c r="B8" s="6" t="str">
        <f>IF(A8="","",VLOOKUP(A8,商品リスト,2,FALSE))</f>
        <v>OAチェアCタイプ</v>
      </c>
      <c r="C8" s="9">
        <f>IF(A8="","",VLOOKUP(A8,商品リスト,3,FALSE))</f>
        <v>26000</v>
      </c>
      <c r="D8" s="10">
        <v>5</v>
      </c>
      <c r="E8" s="9">
        <f>IF(COUNT(C8:D8)=2,C8*D8,"")</f>
        <v>130000</v>
      </c>
    </row>
    <row r="9" spans="1:5" ht="19.5" thickBot="1" x14ac:dyDescent="0.45">
      <c r="A9" s="11" t="s">
        <v>26</v>
      </c>
      <c r="B9" s="12" t="str">
        <f>IF(A9="","",VLOOKUP(A9,商品リスト,2,FALSE))</f>
        <v>折り畳み椅子Bタイプ</v>
      </c>
      <c r="C9" s="13">
        <f>IF(A9="","",VLOOKUP(A9,商品リスト,3,FALSE))</f>
        <v>3000</v>
      </c>
      <c r="D9" s="14">
        <v>10</v>
      </c>
      <c r="E9" s="13">
        <f>IF(COUNT(C9:D9)=2,C9*D9,"")</f>
        <v>30000</v>
      </c>
    </row>
    <row r="10" spans="1:5" ht="19.5" thickTop="1" x14ac:dyDescent="0.4">
      <c r="A10" s="26"/>
      <c r="B10" s="26"/>
      <c r="C10" s="26"/>
      <c r="D10" s="27" t="s">
        <v>12</v>
      </c>
      <c r="E10" s="17">
        <f>SUM(E7:E9)</f>
        <v>213000</v>
      </c>
    </row>
    <row r="11" spans="1:5" ht="19.5" thickBot="1" x14ac:dyDescent="0.45">
      <c r="A11" s="28"/>
      <c r="B11" s="28"/>
      <c r="C11" s="28"/>
      <c r="D11" s="29" t="s">
        <v>13</v>
      </c>
      <c r="E11" s="20">
        <f>E10*0.08</f>
        <v>17040</v>
      </c>
    </row>
    <row r="12" spans="1:5" ht="19.5" thickTop="1" x14ac:dyDescent="0.4">
      <c r="A12" s="26"/>
      <c r="B12" s="26"/>
      <c r="C12" s="26"/>
      <c r="D12" s="27" t="s">
        <v>14</v>
      </c>
      <c r="E12" s="17">
        <f>E10+E11</f>
        <v>230040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8"/>
  <sheetViews>
    <sheetView workbookViewId="0"/>
  </sheetViews>
  <sheetFormatPr defaultRowHeight="18.75" x14ac:dyDescent="0.4"/>
  <cols>
    <col min="1" max="1" width="8.625" customWidth="1"/>
    <col min="2" max="2" width="20.5" bestFit="1" customWidth="1"/>
  </cols>
  <sheetData>
    <row r="1" spans="1:3" ht="19.5" x14ac:dyDescent="0.4">
      <c r="A1" s="1" t="s">
        <v>15</v>
      </c>
    </row>
    <row r="2" spans="1:3" ht="12" customHeight="1" x14ac:dyDescent="0.4"/>
    <row r="3" spans="1:3" x14ac:dyDescent="0.4">
      <c r="A3" s="21" t="s">
        <v>16</v>
      </c>
      <c r="B3" s="21" t="s">
        <v>6</v>
      </c>
      <c r="C3" s="21" t="s">
        <v>17</v>
      </c>
    </row>
    <row r="4" spans="1:3" x14ac:dyDescent="0.4">
      <c r="A4" s="22" t="s">
        <v>18</v>
      </c>
      <c r="B4" s="23" t="s">
        <v>19</v>
      </c>
      <c r="C4" s="24">
        <v>75000</v>
      </c>
    </row>
    <row r="5" spans="1:3" x14ac:dyDescent="0.4">
      <c r="A5" s="22" t="s">
        <v>20</v>
      </c>
      <c r="B5" s="23" t="s">
        <v>21</v>
      </c>
      <c r="C5" s="24">
        <v>53000</v>
      </c>
    </row>
    <row r="6" spans="1:3" x14ac:dyDescent="0.4">
      <c r="A6" s="22" t="s">
        <v>22</v>
      </c>
      <c r="B6" s="23" t="s">
        <v>23</v>
      </c>
      <c r="C6" s="24">
        <v>26000</v>
      </c>
    </row>
    <row r="7" spans="1:3" x14ac:dyDescent="0.4">
      <c r="A7" s="22" t="s">
        <v>24</v>
      </c>
      <c r="B7" s="23" t="s">
        <v>25</v>
      </c>
      <c r="C7" s="24">
        <v>4500</v>
      </c>
    </row>
    <row r="8" spans="1:3" x14ac:dyDescent="0.4">
      <c r="A8" s="22" t="s">
        <v>26</v>
      </c>
      <c r="B8" s="23" t="s">
        <v>27</v>
      </c>
      <c r="C8" s="24">
        <v>3000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4月分</vt:lpstr>
      <vt:lpstr>5月分</vt:lpstr>
      <vt:lpstr>商品一覧</vt:lpstr>
      <vt:lpstr>商品リスト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土屋和人</dc:creator>
  <cp:lastModifiedBy>土屋和人</cp:lastModifiedBy>
  <dcterms:created xsi:type="dcterms:W3CDTF">2016-03-16T00:56:25Z</dcterms:created>
  <dcterms:modified xsi:type="dcterms:W3CDTF">2016-06-29T06:10:52Z</dcterms:modified>
</cp:coreProperties>
</file>