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yukil\OneDrive\Documents\Year_2_Sem_2\BMX203 Accounting For Beginners\Week 4 Reporting of Financial Performance &amp; Position of a Sole-Proprietorship\"/>
    </mc:Choice>
  </mc:AlternateContent>
  <xr:revisionPtr revIDLastSave="0" documentId="13_ncr:1_{B368816F-619A-429A-9D49-9E8A34CB8AD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 1" sheetId="7" r:id="rId1"/>
    <sheet name="Ex 2 - SCI_Ans" sheetId="5" r:id="rId2"/>
    <sheet name="Ex 2 - SFP_Ans" sheetId="6" r:id="rId3"/>
    <sheet name="Ex 1_An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6" l="1"/>
  <c r="D10" i="6" s="1"/>
  <c r="C14" i="5"/>
  <c r="D13" i="5"/>
  <c r="H19" i="6"/>
  <c r="H21" i="6" s="1"/>
  <c r="D18" i="6"/>
  <c r="D17" i="6"/>
  <c r="D16" i="6"/>
  <c r="D13" i="6"/>
  <c r="D8" i="6"/>
  <c r="D9" i="6"/>
  <c r="D7" i="6"/>
  <c r="D11" i="5"/>
  <c r="D12" i="5"/>
  <c r="D10" i="5"/>
  <c r="D7" i="5"/>
  <c r="B18" i="1"/>
  <c r="C18" i="1"/>
  <c r="D18" i="1"/>
  <c r="F18" i="1"/>
  <c r="F20" i="1"/>
  <c r="G18" i="1"/>
  <c r="D20" i="1"/>
  <c r="D19" i="6" l="1"/>
  <c r="D14" i="5"/>
  <c r="D16" i="5"/>
  <c r="B21" i="6"/>
  <c r="B23" i="6" s="1"/>
</calcChain>
</file>

<file path=xl/sharedStrings.xml><?xml version="1.0" encoding="utf-8"?>
<sst xmlns="http://schemas.openxmlformats.org/spreadsheetml/2006/main" count="146" uniqueCount="103">
  <si>
    <t>ASSETS</t>
  </si>
  <si>
    <t>=</t>
  </si>
  <si>
    <t>Cash</t>
  </si>
  <si>
    <t>+ Supplies</t>
  </si>
  <si>
    <t>Service Revenue</t>
  </si>
  <si>
    <t>Drawings</t>
  </si>
  <si>
    <t>Advertising Expense</t>
  </si>
  <si>
    <t>Rent Expense</t>
  </si>
  <si>
    <t>LIABILITIES</t>
  </si>
  <si>
    <t>OWNER'S EQUITY</t>
  </si>
  <si>
    <t>Supplies Expense</t>
  </si>
  <si>
    <t>+ Accounts Receivable</t>
  </si>
  <si>
    <t>Accounts Payable</t>
  </si>
  <si>
    <t>Repair Expense</t>
  </si>
  <si>
    <t>Balance</t>
  </si>
  <si>
    <t>Calvin Delivery Service</t>
  </si>
  <si>
    <t>$</t>
  </si>
  <si>
    <t>Assets</t>
  </si>
  <si>
    <t>Liabilities</t>
  </si>
  <si>
    <t xml:space="preserve">Cash </t>
  </si>
  <si>
    <t>Supplies</t>
  </si>
  <si>
    <t>Accounts Receivable</t>
  </si>
  <si>
    <t>Owner's Equity</t>
  </si>
  <si>
    <t>Capital</t>
  </si>
  <si>
    <t>Add: Net Profit</t>
  </si>
  <si>
    <t>Less: Drawings</t>
  </si>
  <si>
    <t>Total Liabilities &amp; Total Owner's Equity</t>
  </si>
  <si>
    <t>Lecture Exercise 1</t>
  </si>
  <si>
    <t>Revenue:</t>
  </si>
  <si>
    <t>Less Operating Expenses:</t>
  </si>
  <si>
    <t>Total Operating Expenses</t>
  </si>
  <si>
    <t>Net Profit</t>
  </si>
  <si>
    <t>Total Owner's Equity</t>
  </si>
  <si>
    <t>Total Assets</t>
  </si>
  <si>
    <t>Lecture Exercise 2 - Fill up the grey shaded cells; Do not input any "+" or "-" signs in front of the numbers.</t>
  </si>
  <si>
    <t>Control Check</t>
  </si>
  <si>
    <t>Capital - Drawings + Revenue - Expenses</t>
  </si>
  <si>
    <t>√</t>
  </si>
  <si>
    <t>x</t>
  </si>
  <si>
    <t>Statement of Financial Position as at 31 August 2x19</t>
  </si>
  <si>
    <t>Statement of Comprehensive Income for the month ended 31 August 2x19</t>
  </si>
  <si>
    <t>August 2019:</t>
  </si>
  <si>
    <t>The following transactions were completed by Calvin Delivery Service during August 2019</t>
  </si>
  <si>
    <r>
      <t>1.</t>
    </r>
    <r>
      <rPr>
        <sz val="7"/>
        <rFont val="Times New Roman"/>
        <family val="1"/>
      </rPr>
      <t xml:space="preserve">            </t>
    </r>
    <r>
      <rPr>
        <sz val="12"/>
        <color indexed="8"/>
        <rFont val="Arial"/>
        <family val="2"/>
      </rPr>
      <t xml:space="preserve">Paid rental for August 2019 $2,500 </t>
    </r>
  </si>
  <si>
    <r>
      <t>2.</t>
    </r>
    <r>
      <rPr>
        <sz val="7"/>
        <rFont val="Times New Roman"/>
        <family val="1"/>
      </rPr>
      <t xml:space="preserve">            </t>
    </r>
    <r>
      <rPr>
        <sz val="12"/>
        <color indexed="8"/>
        <rFont val="Arial"/>
        <family val="2"/>
      </rPr>
      <t>Billed customers for providing services on account in August 2019, $15,000</t>
    </r>
  </si>
  <si>
    <t xml:space="preserve">  </t>
  </si>
  <si>
    <r>
      <t>3.</t>
    </r>
    <r>
      <rPr>
        <sz val="7"/>
        <rFont val="Times New Roman"/>
        <family val="1"/>
      </rPr>
      <t xml:space="preserve">            </t>
    </r>
    <r>
      <rPr>
        <sz val="12"/>
        <color indexed="8"/>
        <rFont val="Arial"/>
        <family val="2"/>
      </rPr>
      <t xml:space="preserve">Received cash from customers for services provided in August 2019, $3,250 </t>
    </r>
  </si>
  <si>
    <r>
      <t>4.</t>
    </r>
    <r>
      <rPr>
        <sz val="7"/>
        <rFont val="Times New Roman"/>
        <family val="1"/>
      </rPr>
      <t xml:space="preserve">            </t>
    </r>
    <r>
      <rPr>
        <sz val="12"/>
        <color indexed="8"/>
        <rFont val="Arial"/>
        <family val="2"/>
      </rPr>
      <t xml:space="preserve">Paid advertising expense incurred in August 2019, $625 </t>
    </r>
  </si>
  <si>
    <t>5.      Purchased supplies with cash, $750</t>
  </si>
  <si>
    <t xml:space="preserve">6.      Received cash from customers on account, $700 </t>
  </si>
  <si>
    <t>7.      Paid creditors, $550</t>
  </si>
  <si>
    <t>8.      Determined that $575 of supplies had been used in the month</t>
  </si>
  <si>
    <r>
      <t>9.</t>
    </r>
    <r>
      <rPr>
        <sz val="7"/>
        <rFont val="Times New Roman"/>
        <family val="1"/>
      </rPr>
      <t xml:space="preserve">            </t>
    </r>
    <r>
      <rPr>
        <sz val="12"/>
        <color indexed="8"/>
        <rFont val="Arial"/>
        <family val="2"/>
      </rPr>
      <t>Calvin, the owner, withdrew cash from business for his personal use, $2,000</t>
    </r>
  </si>
  <si>
    <r>
      <t>10.</t>
    </r>
    <r>
      <rPr>
        <sz val="7"/>
        <rFont val="Times New Roman"/>
        <family val="1"/>
      </rPr>
      <t xml:space="preserve">         </t>
    </r>
    <r>
      <rPr>
        <sz val="12"/>
        <color indexed="8"/>
        <rFont val="Arial"/>
        <family val="2"/>
      </rPr>
      <t xml:space="preserve">Repaired trucks and owed BB Motors $1,200 for work done in August 2019 </t>
    </r>
  </si>
  <si>
    <t>July 2019:</t>
  </si>
  <si>
    <t xml:space="preserve">Calvin Delivery Service received $15,000 from Calvin, the owner as investment. </t>
  </si>
  <si>
    <t>→</t>
  </si>
  <si>
    <t>Calvin Delivery Service purchased $550 worth of supplies on credit.</t>
  </si>
  <si>
    <t>Increase in asset (Supplies), increase in liability (Accounts Payable).</t>
  </si>
  <si>
    <t>Increase in asset (Cash), increase in owner’s equity (Capital).</t>
  </si>
  <si>
    <t>→  increase in expense (rent expense); decrease in asset (cash)</t>
  </si>
  <si>
    <r>
      <t>→  increase in revenue (service revenue); increase in asset (accounts receivable</t>
    </r>
    <r>
      <rPr>
        <b/>
        <sz val="12"/>
        <color theme="0"/>
        <rFont val="Arial"/>
        <family val="2"/>
      </rPr>
      <t>)</t>
    </r>
  </si>
  <si>
    <t>→ increase in revenue (service revenue); increase in asset (cash)</t>
  </si>
  <si>
    <t xml:space="preserve">→ increase in expense (advertising expense); decrease in asset (cash) </t>
  </si>
  <si>
    <t xml:space="preserve">→ increase in asset (supplies); decrease in asset (cash) </t>
  </si>
  <si>
    <r>
      <t>→ increase in asset (cash); decrease in asset (accounts receivable)</t>
    </r>
    <r>
      <rPr>
        <b/>
        <sz val="12"/>
        <color theme="0"/>
        <rFont val="Arial"/>
        <family val="2"/>
      </rPr>
      <t xml:space="preserve"> </t>
    </r>
  </si>
  <si>
    <r>
      <t>→ decrease in liability (creditor); decrease in asset (cash)</t>
    </r>
    <r>
      <rPr>
        <b/>
        <sz val="12"/>
        <color theme="0"/>
        <rFont val="Arial"/>
        <family val="2"/>
      </rPr>
      <t xml:space="preserve"> </t>
    </r>
  </si>
  <si>
    <t>→ increase in expense (supplies expense); decrease in asset (Supplies)</t>
  </si>
  <si>
    <r>
      <t>→ increase in owner’s equity (drawings); decrease in asset (cash)</t>
    </r>
    <r>
      <rPr>
        <b/>
        <sz val="12"/>
        <color theme="0"/>
        <rFont val="Arial"/>
        <family val="2"/>
      </rPr>
      <t xml:space="preserve"> </t>
    </r>
  </si>
  <si>
    <t xml:space="preserve">→ increase in expense (repair expense); increase in liability (accounts payable) </t>
  </si>
  <si>
    <t>capital</t>
  </si>
  <si>
    <t>account payable</t>
  </si>
  <si>
    <t>expense</t>
  </si>
  <si>
    <t>account receivable</t>
  </si>
  <si>
    <t>revenue</t>
  </si>
  <si>
    <t>drawing</t>
  </si>
  <si>
    <t>Asset</t>
  </si>
  <si>
    <t>+</t>
  </si>
  <si>
    <t>Owner Equility</t>
  </si>
  <si>
    <t>15000 cash</t>
  </si>
  <si>
    <t>15000 capital</t>
  </si>
  <si>
    <t>+550 supplies</t>
  </si>
  <si>
    <t>+550 account payable</t>
  </si>
  <si>
    <t>-2500 cash</t>
  </si>
  <si>
    <t>-2500 expense</t>
  </si>
  <si>
    <t>+15000 account receivable</t>
  </si>
  <si>
    <t>+15000revenue</t>
  </si>
  <si>
    <t>+3250 cash</t>
  </si>
  <si>
    <t>+3250 revenue</t>
  </si>
  <si>
    <t>-625 cash</t>
  </si>
  <si>
    <t>-625 expense</t>
  </si>
  <si>
    <t xml:space="preserve">-750 cash </t>
  </si>
  <si>
    <t>+750 supplies</t>
  </si>
  <si>
    <t>-700 account receivable</t>
  </si>
  <si>
    <t>+700 cash</t>
  </si>
  <si>
    <t>-550 cash</t>
  </si>
  <si>
    <t>-575 expense</t>
  </si>
  <si>
    <t>-2000 drawing</t>
  </si>
  <si>
    <t>-2000 cash</t>
  </si>
  <si>
    <t>+1200 account payable</t>
  </si>
  <si>
    <t>-1200expense</t>
  </si>
  <si>
    <t>-575 supplies</t>
  </si>
  <si>
    <t>-550 acc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</si>
</sst>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4" x14ac:knownFonts="1">
    <font>
      <sz val="10"/>
      <name val="Arial"/>
    </font>
    <font>
      <sz val="10"/>
      <name val="Arial"/>
    </font>
    <font>
      <u/>
      <sz val="16"/>
      <name val="Arial Narrow"/>
      <family val="2"/>
    </font>
    <font>
      <sz val="16"/>
      <name val="Arial Narrow"/>
      <family val="2"/>
    </font>
    <font>
      <b/>
      <sz val="16"/>
      <name val="Arial Narrow"/>
      <family val="2"/>
    </font>
    <font>
      <b/>
      <u/>
      <sz val="16"/>
      <name val="Arial Narrow"/>
      <family val="2"/>
    </font>
    <font>
      <sz val="16"/>
      <color theme="0"/>
      <name val="Arial Narrow"/>
      <family val="2"/>
    </font>
    <font>
      <b/>
      <sz val="16"/>
      <color rgb="FFFF0000"/>
      <name val="Arial Narrow"/>
      <family val="2"/>
    </font>
    <font>
      <sz val="16"/>
      <color rgb="FFFF0000"/>
      <name val="Arial Narrow"/>
      <family val="2"/>
    </font>
    <font>
      <i/>
      <sz val="12"/>
      <color rgb="FFFF0000"/>
      <name val="Arial Narrow"/>
      <family val="2"/>
    </font>
    <font>
      <sz val="16"/>
      <color theme="0"/>
      <name val="Calibri"/>
      <family val="2"/>
    </font>
    <font>
      <b/>
      <u/>
      <sz val="12"/>
      <color rgb="FF44546A"/>
      <name val="Arial"/>
      <family val="2"/>
    </font>
    <font>
      <sz val="14"/>
      <color rgb="FF44546A"/>
      <name val="Arial"/>
      <family val="2"/>
    </font>
    <font>
      <b/>
      <sz val="12"/>
      <color rgb="FF44546A"/>
      <name val="Arial"/>
      <family val="2"/>
    </font>
    <font>
      <sz val="12"/>
      <name val="Arial"/>
      <family val="2"/>
    </font>
    <font>
      <sz val="7"/>
      <name val="Times New Roman"/>
      <family val="1"/>
    </font>
    <font>
      <sz val="12"/>
      <color indexed="8"/>
      <name val="Arial"/>
      <family val="2"/>
    </font>
    <font>
      <b/>
      <i/>
      <sz val="12"/>
      <color rgb="FFCC0000"/>
      <name val="Arial"/>
      <family val="2"/>
    </font>
    <font>
      <sz val="12"/>
      <color rgb="FF000000"/>
      <name val="Arial"/>
      <family val="2"/>
    </font>
    <font>
      <sz val="12"/>
      <color rgb="FF44546A"/>
      <name val="Arial"/>
      <family val="2"/>
    </font>
    <font>
      <i/>
      <sz val="12"/>
      <color rgb="FF44546A"/>
      <name val="Arial"/>
      <family val="2"/>
    </font>
    <font>
      <b/>
      <i/>
      <sz val="12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164" fontId="4" fillId="0" borderId="3" xfId="1" applyNumberFormat="1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4" fillId="0" borderId="3" xfId="1" applyNumberFormat="1" applyFont="1" applyBorder="1" applyAlignment="1">
      <alignment horizontal="center" vertical="top" wrapText="1"/>
    </xf>
    <xf numFmtId="0" fontId="5" fillId="0" borderId="0" xfId="0" applyFont="1"/>
    <xf numFmtId="164" fontId="6" fillId="0" borderId="0" xfId="1" applyNumberFormat="1" applyFont="1"/>
    <xf numFmtId="164" fontId="6" fillId="0" borderId="0" xfId="1" applyNumberFormat="1" applyFont="1" applyFill="1"/>
    <xf numFmtId="164" fontId="7" fillId="0" borderId="3" xfId="1" applyNumberFormat="1" applyFont="1" applyBorder="1" applyAlignment="1">
      <alignment vertical="top" wrapText="1"/>
    </xf>
    <xf numFmtId="164" fontId="7" fillId="0" borderId="3" xfId="1" applyNumberFormat="1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164" fontId="7" fillId="0" borderId="0" xfId="1" applyNumberFormat="1" applyFont="1"/>
    <xf numFmtId="164" fontId="7" fillId="0" borderId="0" xfId="1" applyNumberFormat="1" applyFont="1" applyAlignment="1">
      <alignment horizontal="center"/>
    </xf>
    <xf numFmtId="0" fontId="7" fillId="0" borderId="0" xfId="0" applyFont="1"/>
    <xf numFmtId="164" fontId="7" fillId="0" borderId="0" xfId="1" quotePrefix="1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1" applyNumberFormat="1" applyFont="1"/>
    <xf numFmtId="164" fontId="8" fillId="0" borderId="0" xfId="1" applyNumberFormat="1" applyFont="1" applyFill="1"/>
    <xf numFmtId="164" fontId="8" fillId="0" borderId="7" xfId="1" applyNumberFormat="1" applyFont="1" applyBorder="1"/>
    <xf numFmtId="0" fontId="8" fillId="0" borderId="0" xfId="0" applyFont="1"/>
    <xf numFmtId="164" fontId="8" fillId="0" borderId="0" xfId="0" applyNumberFormat="1" applyFont="1"/>
    <xf numFmtId="0" fontId="8" fillId="0" borderId="0" xfId="0" applyFont="1" applyFill="1"/>
    <xf numFmtId="0" fontId="9" fillId="0" borderId="0" xfId="0" applyFont="1"/>
    <xf numFmtId="164" fontId="8" fillId="2" borderId="0" xfId="1" applyNumberFormat="1" applyFont="1" applyFill="1"/>
    <xf numFmtId="164" fontId="8" fillId="2" borderId="9" xfId="1" applyNumberFormat="1" applyFont="1" applyFill="1" applyBorder="1"/>
    <xf numFmtId="164" fontId="8" fillId="2" borderId="8" xfId="1" applyNumberFormat="1" applyFont="1" applyFill="1" applyBorder="1"/>
    <xf numFmtId="0" fontId="6" fillId="0" borderId="0" xfId="0" applyFont="1"/>
    <xf numFmtId="164" fontId="6" fillId="0" borderId="0" xfId="1" applyNumberFormat="1" applyFont="1" applyFill="1" applyBorder="1"/>
    <xf numFmtId="164" fontId="6" fillId="0" borderId="0" xfId="1" applyNumberFormat="1" applyFont="1" applyBorder="1"/>
    <xf numFmtId="0" fontId="10" fillId="0" borderId="0" xfId="0" applyFont="1"/>
    <xf numFmtId="0" fontId="6" fillId="0" borderId="0" xfId="0" applyFont="1" applyFill="1" applyBorder="1"/>
    <xf numFmtId="164" fontId="8" fillId="2" borderId="10" xfId="1" applyNumberFormat="1" applyFont="1" applyFill="1" applyBorder="1"/>
    <xf numFmtId="164" fontId="8" fillId="2" borderId="5" xfId="1" applyNumberFormat="1" applyFont="1" applyFill="1" applyBorder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1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/>
    <xf numFmtId="0" fontId="20" fillId="0" borderId="0" xfId="0" applyFont="1" applyAlignment="1">
      <alignment vertical="center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6" xfId="0" quotePrefix="1" applyFont="1" applyBorder="1" applyAlignment="1">
      <alignment horizontal="center" vertical="top" wrapText="1"/>
    </xf>
    <xf numFmtId="164" fontId="7" fillId="0" borderId="6" xfId="1" applyNumberFormat="1" applyFont="1" applyBorder="1" applyAlignment="1">
      <alignment vertical="top" wrapText="1"/>
    </xf>
    <xf numFmtId="164" fontId="7" fillId="0" borderId="2" xfId="1" applyNumberFormat="1" applyFont="1" applyBorder="1" applyAlignment="1">
      <alignment vertical="top" wrapText="1"/>
    </xf>
    <xf numFmtId="164" fontId="7" fillId="0" borderId="6" xfId="1" applyNumberFormat="1" applyFont="1" applyBorder="1" applyAlignment="1">
      <alignment horizontal="center" vertical="top" wrapText="1"/>
    </xf>
    <xf numFmtId="164" fontId="7" fillId="0" borderId="2" xfId="1" applyNumberFormat="1" applyFont="1" applyBorder="1" applyAlignment="1">
      <alignment horizontal="center" vertical="top" wrapText="1"/>
    </xf>
    <xf numFmtId="0" fontId="7" fillId="0" borderId="6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quotePrefix="1"/>
  </cellXfs>
  <cellStyles count="3">
    <cellStyle name="Comma" xfId="1" builtinId="3"/>
    <cellStyle name="Comma 2" xfId="2" xr:uid="{2B2A3EC5-0B5F-43DE-A67C-D843225242C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1243-0CDC-4FE5-8E4D-2347B2836936}">
  <dimension ref="A1:Q41"/>
  <sheetViews>
    <sheetView tabSelected="1" topLeftCell="A31" workbookViewId="0">
      <selection activeCell="O19" sqref="O19"/>
    </sheetView>
  </sheetViews>
  <sheetFormatPr defaultRowHeight="12.5" x14ac:dyDescent="0.25"/>
  <cols>
    <col min="13" max="13" width="21.81640625" customWidth="1"/>
    <col min="14" max="14" width="2.90625" customWidth="1"/>
    <col min="15" max="15" width="17.36328125" customWidth="1"/>
    <col min="16" max="16" width="3" customWidth="1"/>
    <col min="17" max="17" width="13" customWidth="1"/>
  </cols>
  <sheetData>
    <row r="1" spans="1:17" ht="15.5" x14ac:dyDescent="0.25">
      <c r="A1" s="50" t="s">
        <v>54</v>
      </c>
      <c r="M1" t="s">
        <v>76</v>
      </c>
      <c r="N1" t="s">
        <v>1</v>
      </c>
      <c r="O1" t="s">
        <v>18</v>
      </c>
      <c r="P1" t="s">
        <v>77</v>
      </c>
      <c r="Q1" t="s">
        <v>78</v>
      </c>
    </row>
    <row r="3" spans="1:17" ht="15.5" x14ac:dyDescent="0.25">
      <c r="A3" s="51" t="s">
        <v>55</v>
      </c>
      <c r="K3" t="s">
        <v>70</v>
      </c>
      <c r="M3" t="s">
        <v>79</v>
      </c>
      <c r="Q3" t="s">
        <v>80</v>
      </c>
    </row>
    <row r="4" spans="1:17" ht="15.5" x14ac:dyDescent="0.25">
      <c r="A4" s="52" t="s">
        <v>56</v>
      </c>
      <c r="B4" s="48" t="s">
        <v>59</v>
      </c>
    </row>
    <row r="5" spans="1:17" ht="15.5" x14ac:dyDescent="0.25">
      <c r="A5" s="51"/>
    </row>
    <row r="6" spans="1:17" ht="15.5" x14ac:dyDescent="0.25">
      <c r="A6" s="51" t="s">
        <v>57</v>
      </c>
      <c r="K6" t="s">
        <v>71</v>
      </c>
      <c r="M6" s="67" t="s">
        <v>81</v>
      </c>
      <c r="O6" s="67" t="s">
        <v>82</v>
      </c>
    </row>
    <row r="7" spans="1:17" ht="15.5" x14ac:dyDescent="0.25">
      <c r="A7" s="54" t="s">
        <v>56</v>
      </c>
      <c r="B7" s="49" t="s">
        <v>58</v>
      </c>
    </row>
    <row r="8" spans="1:17" s="53" customFormat="1" ht="15.5" x14ac:dyDescent="0.25">
      <c r="A8" s="54"/>
    </row>
    <row r="9" spans="1:17" ht="15.5" x14ac:dyDescent="0.25">
      <c r="A9" s="41" t="s">
        <v>41</v>
      </c>
    </row>
    <row r="11" spans="1:17" ht="17.5" x14ac:dyDescent="0.25">
      <c r="A11" s="42" t="s">
        <v>42</v>
      </c>
    </row>
    <row r="12" spans="1:17" ht="15.5" x14ac:dyDescent="0.25">
      <c r="A12" s="43"/>
    </row>
    <row r="13" spans="1:17" ht="15.5" x14ac:dyDescent="0.25">
      <c r="A13" s="44" t="s">
        <v>43</v>
      </c>
      <c r="K13" t="s">
        <v>72</v>
      </c>
      <c r="M13" s="67" t="s">
        <v>83</v>
      </c>
      <c r="Q13" s="67" t="s">
        <v>84</v>
      </c>
    </row>
    <row r="14" spans="1:17" ht="15.5" x14ac:dyDescent="0.25">
      <c r="A14" s="48" t="s">
        <v>60</v>
      </c>
    </row>
    <row r="15" spans="1:17" ht="15.5" x14ac:dyDescent="0.25">
      <c r="A15" s="44"/>
    </row>
    <row r="16" spans="1:17" ht="15.5" x14ac:dyDescent="0.25">
      <c r="A16" s="44" t="s">
        <v>44</v>
      </c>
      <c r="K16" t="s">
        <v>73</v>
      </c>
      <c r="M16" s="67" t="s">
        <v>85</v>
      </c>
      <c r="Q16" s="67" t="s">
        <v>86</v>
      </c>
    </row>
    <row r="17" spans="1:17" ht="15.5" x14ac:dyDescent="0.25">
      <c r="A17" s="48" t="s">
        <v>61</v>
      </c>
    </row>
    <row r="18" spans="1:17" ht="15.5" x14ac:dyDescent="0.25">
      <c r="A18" s="46" t="s">
        <v>45</v>
      </c>
    </row>
    <row r="19" spans="1:17" ht="15.5" x14ac:dyDescent="0.25">
      <c r="A19" s="44" t="s">
        <v>46</v>
      </c>
      <c r="K19" t="s">
        <v>74</v>
      </c>
      <c r="M19" s="67" t="s">
        <v>87</v>
      </c>
      <c r="Q19" s="67" t="s">
        <v>88</v>
      </c>
    </row>
    <row r="20" spans="1:17" ht="15.5" x14ac:dyDescent="0.25">
      <c r="A20" s="48" t="s">
        <v>62</v>
      </c>
    </row>
    <row r="21" spans="1:17" ht="15.5" x14ac:dyDescent="0.25">
      <c r="A21" s="43"/>
    </row>
    <row r="22" spans="1:17" ht="15.5" x14ac:dyDescent="0.25">
      <c r="A22" s="44" t="s">
        <v>47</v>
      </c>
      <c r="K22" t="s">
        <v>72</v>
      </c>
      <c r="M22" s="67" t="s">
        <v>89</v>
      </c>
      <c r="Q22" s="67" t="s">
        <v>90</v>
      </c>
    </row>
    <row r="23" spans="1:17" ht="15.5" x14ac:dyDescent="0.25">
      <c r="A23" s="48" t="s">
        <v>63</v>
      </c>
    </row>
    <row r="24" spans="1:17" ht="15.5" x14ac:dyDescent="0.25">
      <c r="A24" s="46"/>
    </row>
    <row r="25" spans="1:17" ht="15.5" x14ac:dyDescent="0.25">
      <c r="A25" s="47" t="s">
        <v>48</v>
      </c>
      <c r="B25" s="46"/>
      <c r="K25" t="s">
        <v>72</v>
      </c>
      <c r="M25" s="67" t="s">
        <v>91</v>
      </c>
    </row>
    <row r="26" spans="1:17" ht="15.5" x14ac:dyDescent="0.25">
      <c r="A26" s="48" t="s">
        <v>64</v>
      </c>
      <c r="M26" s="67" t="s">
        <v>92</v>
      </c>
    </row>
    <row r="27" spans="1:17" ht="15.5" x14ac:dyDescent="0.25">
      <c r="A27" s="46"/>
    </row>
    <row r="28" spans="1:17" ht="15.5" x14ac:dyDescent="0.25">
      <c r="A28" s="47" t="s">
        <v>49</v>
      </c>
      <c r="B28" s="46"/>
      <c r="K28" t="s">
        <v>74</v>
      </c>
      <c r="M28" s="67" t="s">
        <v>93</v>
      </c>
    </row>
    <row r="29" spans="1:17" ht="15.5" x14ac:dyDescent="0.25">
      <c r="A29" s="48" t="s">
        <v>65</v>
      </c>
      <c r="M29" s="67" t="s">
        <v>94</v>
      </c>
    </row>
    <row r="30" spans="1:17" ht="15.5" x14ac:dyDescent="0.25">
      <c r="A30" s="46" t="s">
        <v>45</v>
      </c>
    </row>
    <row r="31" spans="1:17" ht="15.5" x14ac:dyDescent="0.25">
      <c r="A31" s="47" t="s">
        <v>50</v>
      </c>
      <c r="B31" s="46"/>
      <c r="K31" t="s">
        <v>72</v>
      </c>
      <c r="M31" s="67" t="s">
        <v>95</v>
      </c>
      <c r="O31" s="67" t="s">
        <v>102</v>
      </c>
    </row>
    <row r="32" spans="1:17" ht="15.5" x14ac:dyDescent="0.25">
      <c r="A32" s="48" t="s">
        <v>66</v>
      </c>
    </row>
    <row r="33" spans="1:17" ht="15.5" x14ac:dyDescent="0.25">
      <c r="A33" s="45"/>
    </row>
    <row r="34" spans="1:17" ht="15.5" x14ac:dyDescent="0.25">
      <c r="A34" s="47" t="s">
        <v>51</v>
      </c>
      <c r="B34" s="46"/>
      <c r="K34" t="s">
        <v>72</v>
      </c>
      <c r="M34" s="67" t="s">
        <v>101</v>
      </c>
      <c r="Q34" s="67" t="s">
        <v>96</v>
      </c>
    </row>
    <row r="35" spans="1:17" ht="15.5" x14ac:dyDescent="0.25">
      <c r="A35" s="48" t="s">
        <v>67</v>
      </c>
    </row>
    <row r="36" spans="1:17" ht="15.5" x14ac:dyDescent="0.25">
      <c r="A36" s="44"/>
    </row>
    <row r="37" spans="1:17" ht="15.5" x14ac:dyDescent="0.25">
      <c r="A37" s="44" t="s">
        <v>52</v>
      </c>
      <c r="K37" t="s">
        <v>75</v>
      </c>
      <c r="M37" s="67" t="s">
        <v>98</v>
      </c>
      <c r="Q37" s="67" t="s">
        <v>97</v>
      </c>
    </row>
    <row r="38" spans="1:17" ht="15.5" x14ac:dyDescent="0.25">
      <c r="A38" s="48" t="s">
        <v>68</v>
      </c>
    </row>
    <row r="39" spans="1:17" ht="15.5" x14ac:dyDescent="0.25">
      <c r="A39" s="44"/>
    </row>
    <row r="40" spans="1:17" ht="15.5" x14ac:dyDescent="0.25">
      <c r="A40" s="44" t="s">
        <v>53</v>
      </c>
      <c r="K40" t="s">
        <v>71</v>
      </c>
      <c r="O40" s="67" t="s">
        <v>99</v>
      </c>
      <c r="Q40" s="67" t="s">
        <v>100</v>
      </c>
    </row>
    <row r="41" spans="1:17" ht="15.5" x14ac:dyDescent="0.25">
      <c r="A41" s="48" t="s">
        <v>69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topLeftCell="A3" workbookViewId="0">
      <selection activeCell="C7" sqref="C7"/>
    </sheetView>
  </sheetViews>
  <sheetFormatPr defaultColWidth="9.1796875" defaultRowHeight="20" x14ac:dyDescent="0.4"/>
  <cols>
    <col min="1" max="1" width="69" style="2" customWidth="1"/>
    <col min="2" max="2" width="19.453125" style="2" customWidth="1"/>
    <col min="3" max="3" width="18.81640625" style="2" customWidth="1"/>
    <col min="4" max="4" width="6.81640625" style="2" customWidth="1"/>
    <col min="5" max="8" width="9.1796875" style="2"/>
    <col min="9" max="9" width="10.7265625" style="2" customWidth="1"/>
    <col min="10" max="16384" width="9.1796875" style="2"/>
  </cols>
  <sheetData>
    <row r="1" spans="1:9" x14ac:dyDescent="0.4">
      <c r="A1" s="13" t="s">
        <v>34</v>
      </c>
    </row>
    <row r="2" spans="1:9" x14ac:dyDescent="0.4">
      <c r="A2" s="4"/>
    </row>
    <row r="3" spans="1:9" x14ac:dyDescent="0.4">
      <c r="A3" s="1" t="s">
        <v>15</v>
      </c>
    </row>
    <row r="4" spans="1:9" ht="21" x14ac:dyDescent="0.5">
      <c r="A4" s="1" t="s">
        <v>40</v>
      </c>
      <c r="D4" s="37" t="s">
        <v>37</v>
      </c>
    </row>
    <row r="5" spans="1:9" x14ac:dyDescent="0.4">
      <c r="B5" s="3" t="s">
        <v>16</v>
      </c>
      <c r="C5" s="3" t="s">
        <v>16</v>
      </c>
      <c r="D5" s="34" t="s">
        <v>38</v>
      </c>
    </row>
    <row r="6" spans="1:9" x14ac:dyDescent="0.4">
      <c r="A6" s="2" t="s">
        <v>28</v>
      </c>
      <c r="B6" s="23"/>
      <c r="C6" s="23"/>
    </row>
    <row r="7" spans="1:9" x14ac:dyDescent="0.4">
      <c r="A7" s="2" t="s">
        <v>4</v>
      </c>
      <c r="B7" s="24"/>
      <c r="C7" s="31">
        <v>18250</v>
      </c>
      <c r="D7" s="2" t="str">
        <f>IF(C7=I7,$D$4,$D$5)</f>
        <v>√</v>
      </c>
      <c r="H7" s="14"/>
      <c r="I7" s="15">
        <v>18250</v>
      </c>
    </row>
    <row r="8" spans="1:9" x14ac:dyDescent="0.4">
      <c r="B8" s="24"/>
      <c r="C8" s="24"/>
      <c r="H8" s="14"/>
      <c r="I8" s="14"/>
    </row>
    <row r="9" spans="1:9" x14ac:dyDescent="0.4">
      <c r="A9" s="2" t="s">
        <v>29</v>
      </c>
      <c r="B9" s="24"/>
      <c r="C9" s="24"/>
      <c r="H9" s="14"/>
      <c r="I9" s="14"/>
    </row>
    <row r="10" spans="1:9" x14ac:dyDescent="0.4">
      <c r="A10" s="2" t="s">
        <v>7</v>
      </c>
      <c r="B10" s="31">
        <v>2500</v>
      </c>
      <c r="C10" s="24"/>
      <c r="D10" s="2" t="str">
        <f>IF(B10=H10,$D$4,$D$5)</f>
        <v>√</v>
      </c>
      <c r="H10" s="15">
        <v>2500</v>
      </c>
      <c r="I10" s="14"/>
    </row>
    <row r="11" spans="1:9" x14ac:dyDescent="0.4">
      <c r="A11" s="2" t="s">
        <v>6</v>
      </c>
      <c r="B11" s="31">
        <v>625</v>
      </c>
      <c r="C11" s="24"/>
      <c r="D11" s="2" t="str">
        <f t="shared" ref="D11:D13" si="0">IF(B11=H11,$D$4,$D$5)</f>
        <v>√</v>
      </c>
      <c r="H11" s="15">
        <v>625</v>
      </c>
      <c r="I11" s="14"/>
    </row>
    <row r="12" spans="1:9" x14ac:dyDescent="0.4">
      <c r="A12" s="2" t="s">
        <v>10</v>
      </c>
      <c r="B12" s="31">
        <v>575</v>
      </c>
      <c r="C12" s="24"/>
      <c r="D12" s="2" t="str">
        <f t="shared" si="0"/>
        <v>√</v>
      </c>
      <c r="H12" s="15">
        <v>575</v>
      </c>
      <c r="I12" s="14"/>
    </row>
    <row r="13" spans="1:9" ht="20.5" thickBot="1" x14ac:dyDescent="0.45">
      <c r="A13" s="2" t="s">
        <v>13</v>
      </c>
      <c r="B13" s="32">
        <v>1200</v>
      </c>
      <c r="C13" s="24"/>
      <c r="D13" s="2" t="str">
        <f t="shared" si="0"/>
        <v>√</v>
      </c>
      <c r="H13" s="35">
        <v>1200</v>
      </c>
      <c r="I13" s="36"/>
    </row>
    <row r="14" spans="1:9" x14ac:dyDescent="0.4">
      <c r="A14" s="2" t="s">
        <v>30</v>
      </c>
      <c r="B14" s="24"/>
      <c r="C14" s="31">
        <f>SUM(B10:B13)</f>
        <v>4900</v>
      </c>
      <c r="D14" s="2" t="str">
        <f>IF(C14=I14,$D$4,$D$5)</f>
        <v>√</v>
      </c>
      <c r="H14" s="36"/>
      <c r="I14" s="36">
        <v>4900</v>
      </c>
    </row>
    <row r="15" spans="1:9" ht="20.5" thickBot="1" x14ac:dyDescent="0.45">
      <c r="B15" s="24"/>
      <c r="C15" s="26"/>
      <c r="H15" s="36"/>
      <c r="I15" s="36"/>
    </row>
    <row r="16" spans="1:9" ht="21" thickTop="1" thickBot="1" x14ac:dyDescent="0.45">
      <c r="A16" s="2" t="s">
        <v>31</v>
      </c>
      <c r="B16" s="24"/>
      <c r="C16" s="33">
        <v>13350</v>
      </c>
      <c r="D16" s="2" t="str">
        <f>IF(C16=I16,$D$4,$D$5)</f>
        <v>√</v>
      </c>
      <c r="H16" s="36"/>
      <c r="I16" s="36">
        <v>13350</v>
      </c>
    </row>
    <row r="17" spans="8:9" ht="20.5" thickTop="1" x14ac:dyDescent="0.4">
      <c r="H17" s="34"/>
      <c r="I17" s="3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opLeftCell="A10" workbookViewId="0">
      <selection activeCell="A7" sqref="A7"/>
    </sheetView>
  </sheetViews>
  <sheetFormatPr defaultColWidth="9.1796875" defaultRowHeight="20" x14ac:dyDescent="0.4"/>
  <cols>
    <col min="1" max="1" width="62.81640625" style="2" bestFit="1" customWidth="1"/>
    <col min="2" max="2" width="17.1796875" style="2" bestFit="1" customWidth="1"/>
    <col min="3" max="3" width="9.1796875" style="2"/>
    <col min="4" max="4" width="10.81640625" style="2" bestFit="1" customWidth="1"/>
    <col min="5" max="7" width="9.1796875" style="2"/>
    <col min="8" max="8" width="10.08984375" style="2" bestFit="1" customWidth="1"/>
    <col min="9" max="16384" width="9.1796875" style="2"/>
  </cols>
  <sheetData>
    <row r="1" spans="1:8" x14ac:dyDescent="0.4">
      <c r="A1" s="13" t="s">
        <v>34</v>
      </c>
    </row>
    <row r="2" spans="1:8" x14ac:dyDescent="0.4">
      <c r="A2" s="4"/>
    </row>
    <row r="3" spans="1:8" x14ac:dyDescent="0.4">
      <c r="A3" s="1" t="s">
        <v>15</v>
      </c>
    </row>
    <row r="4" spans="1:8" ht="21" x14ac:dyDescent="0.5">
      <c r="A4" s="1" t="s">
        <v>39</v>
      </c>
      <c r="D4" s="37" t="s">
        <v>37</v>
      </c>
    </row>
    <row r="5" spans="1:8" x14ac:dyDescent="0.4">
      <c r="B5" s="3" t="s">
        <v>16</v>
      </c>
      <c r="D5" s="34" t="s">
        <v>38</v>
      </c>
    </row>
    <row r="6" spans="1:8" x14ac:dyDescent="0.4">
      <c r="A6" s="1" t="s">
        <v>17</v>
      </c>
      <c r="B6" s="27"/>
      <c r="C6" s="27"/>
      <c r="D6" s="27"/>
    </row>
    <row r="7" spans="1:8" x14ac:dyDescent="0.4">
      <c r="A7" s="2" t="s">
        <v>19</v>
      </c>
      <c r="B7" s="31">
        <v>12525</v>
      </c>
      <c r="C7" s="27"/>
      <c r="D7" s="27" t="str">
        <f>IF(B7=H7,$D$4,$D$5)</f>
        <v>√</v>
      </c>
      <c r="H7" s="35">
        <v>12525</v>
      </c>
    </row>
    <row r="8" spans="1:8" x14ac:dyDescent="0.4">
      <c r="A8" s="2" t="s">
        <v>20</v>
      </c>
      <c r="B8" s="31">
        <v>725</v>
      </c>
      <c r="C8" s="27"/>
      <c r="D8" s="27" t="str">
        <f t="shared" ref="D8:D10" si="0">IF(B8=H8,$D$4,$D$5)</f>
        <v>√</v>
      </c>
      <c r="H8" s="35">
        <v>725</v>
      </c>
    </row>
    <row r="9" spans="1:8" x14ac:dyDescent="0.4">
      <c r="A9" s="2" t="s">
        <v>21</v>
      </c>
      <c r="B9" s="31">
        <v>14300</v>
      </c>
      <c r="C9" s="27"/>
      <c r="D9" s="27" t="str">
        <f t="shared" si="0"/>
        <v>√</v>
      </c>
      <c r="H9" s="35">
        <v>14300</v>
      </c>
    </row>
    <row r="10" spans="1:8" ht="20.5" thickBot="1" x14ac:dyDescent="0.45">
      <c r="A10" s="2" t="s">
        <v>33</v>
      </c>
      <c r="B10" s="39">
        <f>SUM(B7:B9)</f>
        <v>27550</v>
      </c>
      <c r="C10" s="27"/>
      <c r="D10" s="27" t="str">
        <f t="shared" si="0"/>
        <v>√</v>
      </c>
      <c r="H10" s="35">
        <v>27550</v>
      </c>
    </row>
    <row r="11" spans="1:8" ht="20.5" thickTop="1" x14ac:dyDescent="0.4">
      <c r="B11" s="25"/>
      <c r="C11" s="27"/>
      <c r="D11" s="27"/>
      <c r="H11" s="35"/>
    </row>
    <row r="12" spans="1:8" x14ac:dyDescent="0.4">
      <c r="A12" s="1" t="s">
        <v>18</v>
      </c>
      <c r="B12" s="25"/>
      <c r="C12" s="27"/>
      <c r="D12" s="27"/>
      <c r="H12" s="35"/>
    </row>
    <row r="13" spans="1:8" x14ac:dyDescent="0.4">
      <c r="A13" s="2" t="s">
        <v>12</v>
      </c>
      <c r="B13" s="31">
        <v>1200</v>
      </c>
      <c r="C13" s="27"/>
      <c r="D13" s="27" t="str">
        <f>IF(B13=H13,$D$4,$D$5)</f>
        <v>√</v>
      </c>
      <c r="H13" s="35">
        <v>1200</v>
      </c>
    </row>
    <row r="14" spans="1:8" x14ac:dyDescent="0.4">
      <c r="B14" s="25"/>
      <c r="C14" s="27"/>
      <c r="D14" s="27"/>
      <c r="H14" s="35"/>
    </row>
    <row r="15" spans="1:8" x14ac:dyDescent="0.4">
      <c r="A15" s="1" t="s">
        <v>22</v>
      </c>
      <c r="B15" s="25"/>
      <c r="C15" s="27"/>
      <c r="D15" s="27"/>
      <c r="H15" s="35"/>
    </row>
    <row r="16" spans="1:8" x14ac:dyDescent="0.4">
      <c r="A16" s="2" t="s">
        <v>23</v>
      </c>
      <c r="B16" s="31">
        <v>15000</v>
      </c>
      <c r="C16" s="27"/>
      <c r="D16" s="27" t="str">
        <f t="shared" ref="D16:D19" si="1">IF(B16=H16,$D$4,$D$5)</f>
        <v>√</v>
      </c>
      <c r="H16" s="35">
        <v>15000</v>
      </c>
    </row>
    <row r="17" spans="1:8" x14ac:dyDescent="0.4">
      <c r="A17" s="2" t="s">
        <v>24</v>
      </c>
      <c r="B17" s="31">
        <v>13350</v>
      </c>
      <c r="C17" s="27"/>
      <c r="D17" s="27" t="str">
        <f t="shared" si="1"/>
        <v>√</v>
      </c>
      <c r="H17" s="35">
        <v>13350</v>
      </c>
    </row>
    <row r="18" spans="1:8" x14ac:dyDescent="0.4">
      <c r="A18" s="2" t="s">
        <v>25</v>
      </c>
      <c r="B18" s="31">
        <v>2000</v>
      </c>
      <c r="C18" s="27"/>
      <c r="D18" s="27" t="str">
        <f t="shared" si="1"/>
        <v>√</v>
      </c>
      <c r="H18" s="35">
        <v>2000</v>
      </c>
    </row>
    <row r="19" spans="1:8" x14ac:dyDescent="0.4">
      <c r="A19" s="2" t="s">
        <v>32</v>
      </c>
      <c r="B19" s="40">
        <v>26350</v>
      </c>
      <c r="C19" s="27"/>
      <c r="D19" s="27" t="str">
        <f t="shared" si="1"/>
        <v>√</v>
      </c>
      <c r="H19" s="35">
        <f>H16+H17-H18</f>
        <v>26350</v>
      </c>
    </row>
    <row r="20" spans="1:8" x14ac:dyDescent="0.4">
      <c r="B20" s="29"/>
      <c r="C20" s="27"/>
      <c r="D20" s="27"/>
      <c r="H20" s="38"/>
    </row>
    <row r="21" spans="1:8" ht="20.5" thickBot="1" x14ac:dyDescent="0.45">
      <c r="A21" s="2" t="s">
        <v>26</v>
      </c>
      <c r="B21" s="39">
        <f>B13+B19</f>
        <v>27550</v>
      </c>
      <c r="C21" s="27"/>
      <c r="D21" s="27"/>
      <c r="H21" s="35">
        <f>H19+H13</f>
        <v>27550</v>
      </c>
    </row>
    <row r="22" spans="1:8" ht="20.5" thickTop="1" x14ac:dyDescent="0.4">
      <c r="B22" s="27"/>
      <c r="C22" s="27"/>
      <c r="D22" s="27"/>
      <c r="H22" s="34"/>
    </row>
    <row r="23" spans="1:8" x14ac:dyDescent="0.4">
      <c r="B23" s="28">
        <f>B10-B21</f>
        <v>0</v>
      </c>
      <c r="C23" s="30" t="s">
        <v>35</v>
      </c>
      <c r="D23" s="2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"/>
  <sheetViews>
    <sheetView zoomScale="90" workbookViewId="0">
      <pane ySplit="4" topLeftCell="A11" activePane="bottomLeft" state="frozen"/>
      <selection pane="bottomLeft" activeCell="D20" sqref="D20"/>
    </sheetView>
  </sheetViews>
  <sheetFormatPr defaultColWidth="9.1796875" defaultRowHeight="20" x14ac:dyDescent="0.4"/>
  <cols>
    <col min="1" max="1" width="12.7265625" style="11" customWidth="1"/>
    <col min="2" max="2" width="12.54296875" style="4" bestFit="1" customWidth="1"/>
    <col min="3" max="3" width="17.81640625" style="4" customWidth="1"/>
    <col min="4" max="4" width="19.26953125" style="4" customWidth="1"/>
    <col min="5" max="5" width="9.1796875" style="11"/>
    <col min="6" max="6" width="21.26953125" style="4" customWidth="1"/>
    <col min="7" max="7" width="33" style="4" customWidth="1"/>
    <col min="8" max="8" width="35.7265625" style="4" customWidth="1"/>
    <col min="9" max="16384" width="9.1796875" style="4"/>
  </cols>
  <sheetData>
    <row r="1" spans="1:8" x14ac:dyDescent="0.4">
      <c r="A1" s="10" t="s">
        <v>27</v>
      </c>
    </row>
    <row r="2" spans="1:8" x14ac:dyDescent="0.4">
      <c r="A2" s="55" t="s">
        <v>0</v>
      </c>
      <c r="B2" s="56"/>
      <c r="C2" s="56"/>
      <c r="D2" s="57"/>
      <c r="E2" s="5" t="s">
        <v>1</v>
      </c>
      <c r="F2" s="5" t="s">
        <v>8</v>
      </c>
      <c r="G2" s="5" t="s">
        <v>9</v>
      </c>
      <c r="H2" s="5"/>
    </row>
    <row r="3" spans="1:8" x14ac:dyDescent="0.4">
      <c r="A3" s="58"/>
      <c r="B3" s="58" t="s">
        <v>2</v>
      </c>
      <c r="C3" s="58" t="s">
        <v>3</v>
      </c>
      <c r="D3" s="58" t="s">
        <v>11</v>
      </c>
      <c r="E3" s="58" t="s">
        <v>1</v>
      </c>
      <c r="F3" s="58" t="s">
        <v>12</v>
      </c>
      <c r="G3" s="60" t="s">
        <v>36</v>
      </c>
      <c r="H3" s="58"/>
    </row>
    <row r="4" spans="1:8" x14ac:dyDescent="0.4">
      <c r="A4" s="59"/>
      <c r="B4" s="59"/>
      <c r="C4" s="59"/>
      <c r="D4" s="59"/>
      <c r="E4" s="59"/>
      <c r="F4" s="59"/>
      <c r="G4" s="59"/>
      <c r="H4" s="59"/>
    </row>
    <row r="5" spans="1:8" x14ac:dyDescent="0.4">
      <c r="A5" s="6"/>
      <c r="B5" s="7" t="s">
        <v>16</v>
      </c>
      <c r="C5" s="7" t="s">
        <v>16</v>
      </c>
      <c r="D5" s="7" t="s">
        <v>16</v>
      </c>
      <c r="E5" s="7" t="s">
        <v>1</v>
      </c>
      <c r="F5" s="7" t="s">
        <v>16</v>
      </c>
      <c r="G5" s="7" t="s">
        <v>16</v>
      </c>
      <c r="H5" s="7"/>
    </row>
    <row r="6" spans="1:8" x14ac:dyDescent="0.4">
      <c r="A6" s="6" t="s">
        <v>14</v>
      </c>
      <c r="B6" s="8">
        <v>15000</v>
      </c>
      <c r="C6" s="8">
        <v>550</v>
      </c>
      <c r="D6" s="8"/>
      <c r="E6" s="12" t="s">
        <v>1</v>
      </c>
      <c r="F6" s="8">
        <v>550</v>
      </c>
      <c r="G6" s="8">
        <v>15000</v>
      </c>
      <c r="H6" s="9"/>
    </row>
    <row r="7" spans="1:8" x14ac:dyDescent="0.4">
      <c r="A7" s="58">
        <v>1</v>
      </c>
      <c r="B7" s="61">
        <v>-2500</v>
      </c>
      <c r="C7" s="61"/>
      <c r="D7" s="61"/>
      <c r="E7" s="63" t="s">
        <v>1</v>
      </c>
      <c r="F7" s="61"/>
      <c r="G7" s="61">
        <v>-2500</v>
      </c>
      <c r="H7" s="65" t="s">
        <v>7</v>
      </c>
    </row>
    <row r="8" spans="1:8" x14ac:dyDescent="0.4">
      <c r="A8" s="59"/>
      <c r="B8" s="62"/>
      <c r="C8" s="62"/>
      <c r="D8" s="62"/>
      <c r="E8" s="64"/>
      <c r="F8" s="62"/>
      <c r="G8" s="62"/>
      <c r="H8" s="66"/>
    </row>
    <row r="9" spans="1:8" x14ac:dyDescent="0.4">
      <c r="A9" s="6">
        <v>2</v>
      </c>
      <c r="B9" s="16"/>
      <c r="C9" s="16"/>
      <c r="D9" s="16">
        <v>15000</v>
      </c>
      <c r="E9" s="17" t="s">
        <v>1</v>
      </c>
      <c r="F9" s="16"/>
      <c r="G9" s="16">
        <v>15000</v>
      </c>
      <c r="H9" s="18" t="s">
        <v>4</v>
      </c>
    </row>
    <row r="10" spans="1:8" x14ac:dyDescent="0.4">
      <c r="A10" s="6">
        <v>3</v>
      </c>
      <c r="B10" s="16">
        <v>3250</v>
      </c>
      <c r="C10" s="16"/>
      <c r="D10" s="16"/>
      <c r="E10" s="17" t="s">
        <v>1</v>
      </c>
      <c r="F10" s="16"/>
      <c r="G10" s="16">
        <v>3250</v>
      </c>
      <c r="H10" s="18" t="s">
        <v>4</v>
      </c>
    </row>
    <row r="11" spans="1:8" x14ac:dyDescent="0.4">
      <c r="A11" s="6">
        <v>4</v>
      </c>
      <c r="B11" s="16">
        <v>-625</v>
      </c>
      <c r="C11" s="16"/>
      <c r="D11" s="16"/>
      <c r="E11" s="17" t="s">
        <v>1</v>
      </c>
      <c r="F11" s="16"/>
      <c r="G11" s="16">
        <v>-625</v>
      </c>
      <c r="H11" s="18" t="s">
        <v>6</v>
      </c>
    </row>
    <row r="12" spans="1:8" x14ac:dyDescent="0.4">
      <c r="A12" s="6">
        <v>5</v>
      </c>
      <c r="B12" s="16">
        <v>-750</v>
      </c>
      <c r="C12" s="16">
        <v>750</v>
      </c>
      <c r="D12" s="16"/>
      <c r="E12" s="17" t="s">
        <v>1</v>
      </c>
      <c r="F12" s="16"/>
      <c r="G12" s="16"/>
      <c r="H12" s="18"/>
    </row>
    <row r="13" spans="1:8" x14ac:dyDescent="0.4">
      <c r="A13" s="6">
        <v>6</v>
      </c>
      <c r="B13" s="16">
        <v>700</v>
      </c>
      <c r="C13" s="16"/>
      <c r="D13" s="16">
        <v>-700</v>
      </c>
      <c r="E13" s="17" t="s">
        <v>1</v>
      </c>
      <c r="F13" s="16"/>
      <c r="G13" s="16"/>
      <c r="H13" s="18"/>
    </row>
    <row r="14" spans="1:8" x14ac:dyDescent="0.4">
      <c r="A14" s="6">
        <v>7</v>
      </c>
      <c r="B14" s="16">
        <v>-550</v>
      </c>
      <c r="C14" s="16"/>
      <c r="D14" s="16"/>
      <c r="E14" s="17" t="s">
        <v>1</v>
      </c>
      <c r="F14" s="16">
        <v>-550</v>
      </c>
      <c r="G14" s="16"/>
      <c r="H14" s="18"/>
    </row>
    <row r="15" spans="1:8" x14ac:dyDescent="0.4">
      <c r="A15" s="6">
        <v>8</v>
      </c>
      <c r="B15" s="16"/>
      <c r="C15" s="16">
        <v>-575</v>
      </c>
      <c r="D15" s="16"/>
      <c r="E15" s="17" t="s">
        <v>1</v>
      </c>
      <c r="F15" s="16"/>
      <c r="G15" s="16">
        <v>-575</v>
      </c>
      <c r="H15" s="18" t="s">
        <v>10</v>
      </c>
    </row>
    <row r="16" spans="1:8" x14ac:dyDescent="0.4">
      <c r="A16" s="6">
        <v>9</v>
      </c>
      <c r="B16" s="16">
        <v>-2000</v>
      </c>
      <c r="C16" s="16"/>
      <c r="D16" s="16"/>
      <c r="E16" s="17" t="s">
        <v>1</v>
      </c>
      <c r="F16" s="16"/>
      <c r="G16" s="16">
        <v>-2000</v>
      </c>
      <c r="H16" s="18" t="s">
        <v>5</v>
      </c>
    </row>
    <row r="17" spans="1:8" x14ac:dyDescent="0.4">
      <c r="A17" s="6">
        <v>10</v>
      </c>
      <c r="B17" s="16"/>
      <c r="C17" s="16"/>
      <c r="D17" s="16"/>
      <c r="E17" s="17" t="s">
        <v>1</v>
      </c>
      <c r="F17" s="16">
        <v>1200</v>
      </c>
      <c r="G17" s="16">
        <v>-1200</v>
      </c>
      <c r="H17" s="18" t="s">
        <v>13</v>
      </c>
    </row>
    <row r="18" spans="1:8" x14ac:dyDescent="0.4">
      <c r="A18" s="6"/>
      <c r="B18" s="16">
        <f>SUM(B6:B17)</f>
        <v>12525</v>
      </c>
      <c r="C18" s="16">
        <f>SUM(C6:C17)</f>
        <v>725</v>
      </c>
      <c r="D18" s="16">
        <f>SUM(D6:D17)</f>
        <v>14300</v>
      </c>
      <c r="E18" s="17" t="s">
        <v>1</v>
      </c>
      <c r="F18" s="16">
        <f>SUM(F6:F17)</f>
        <v>1200</v>
      </c>
      <c r="G18" s="16">
        <f>SUM(G6:G17)</f>
        <v>26350</v>
      </c>
      <c r="H18" s="18"/>
    </row>
    <row r="19" spans="1:8" x14ac:dyDescent="0.4">
      <c r="B19" s="19"/>
      <c r="C19" s="19"/>
      <c r="D19" s="19"/>
      <c r="E19" s="20"/>
      <c r="F19" s="19"/>
      <c r="G19" s="19"/>
      <c r="H19" s="21"/>
    </row>
    <row r="20" spans="1:8" x14ac:dyDescent="0.4">
      <c r="B20" s="19"/>
      <c r="C20" s="19"/>
      <c r="D20" s="19">
        <f>SUM(B18:D18)</f>
        <v>27550</v>
      </c>
      <c r="E20" s="22" t="s">
        <v>1</v>
      </c>
      <c r="F20" s="19">
        <f>SUM(F18:G18)</f>
        <v>27550</v>
      </c>
      <c r="G20" s="19"/>
      <c r="H20" s="21"/>
    </row>
  </sheetData>
  <mergeCells count="17">
    <mergeCell ref="F3:F4"/>
    <mergeCell ref="D3:D4"/>
    <mergeCell ref="G3:G4"/>
    <mergeCell ref="H3:H4"/>
    <mergeCell ref="A7:A8"/>
    <mergeCell ref="B7:B8"/>
    <mergeCell ref="C7:C8"/>
    <mergeCell ref="D7:D8"/>
    <mergeCell ref="E7:E8"/>
    <mergeCell ref="F7:F8"/>
    <mergeCell ref="G7:G8"/>
    <mergeCell ref="H7:H8"/>
    <mergeCell ref="A2:D2"/>
    <mergeCell ref="A3:A4"/>
    <mergeCell ref="B3:B4"/>
    <mergeCell ref="C3:C4"/>
    <mergeCell ref="E3:E4"/>
  </mergeCells>
  <phoneticPr fontId="0" type="noConversion"/>
  <pageMargins left="0.75" right="0.75" top="1" bottom="1" header="0.5" footer="0.5"/>
  <pageSetup paperSize="9" scale="94" orientation="landscape" r:id="rId1"/>
  <headerFooter alignWithMargins="0">
    <oddHeader>&amp;R&amp;"Arial,Bold"&amp;12Lecture Exercise 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 1</vt:lpstr>
      <vt:lpstr>Ex 2 - SCI_Ans</vt:lpstr>
      <vt:lpstr>Ex 2 - SFP_Ans</vt:lpstr>
      <vt:lpstr>Ex 1_Ans</vt:lpstr>
    </vt:vector>
  </TitlesOfParts>
  <Company>Nanyang Polytechnic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NYP</dc:creator>
  <cp:lastModifiedBy>Yuki Lam</cp:lastModifiedBy>
  <cp:lastPrinted>2007-03-26T03:13:30Z</cp:lastPrinted>
  <dcterms:created xsi:type="dcterms:W3CDTF">2001-07-09T02:28:37Z</dcterms:created>
  <dcterms:modified xsi:type="dcterms:W3CDTF">2021-11-27T12:50:30Z</dcterms:modified>
</cp:coreProperties>
</file>