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-ito\Documents\git\NG_Mapping\"/>
    </mc:Choice>
  </mc:AlternateContent>
  <xr:revisionPtr revIDLastSave="0" documentId="13_ncr:1_{49A5CB2C-A40D-422E-A260-4085BD772FD1}" xr6:coauthVersionLast="47" xr6:coauthVersionMax="47" xr10:uidLastSave="{00000000-0000-0000-0000-000000000000}"/>
  <bookViews>
    <workbookView xWindow="-120" yWindow="-120" windowWidth="29040" windowHeight="15990" xr2:uid="{056D0A2B-0DC5-4768-96A4-92AD07DAB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5" i="1"/>
  <c r="N33" i="1"/>
  <c r="N31" i="1"/>
  <c r="N30" i="1"/>
  <c r="N64" i="1"/>
  <c r="N63" i="1"/>
  <c r="N61" i="1"/>
  <c r="N59" i="1"/>
  <c r="N58" i="1"/>
  <c r="N50" i="1"/>
  <c r="N47" i="1"/>
  <c r="N45" i="1"/>
  <c r="N44" i="1"/>
  <c r="N49" i="1"/>
  <c r="C29" i="1" l="1"/>
  <c r="C57" i="1"/>
  <c r="C43" i="1"/>
</calcChain>
</file>

<file path=xl/sharedStrings.xml><?xml version="1.0" encoding="utf-8"?>
<sst xmlns="http://schemas.openxmlformats.org/spreadsheetml/2006/main" count="95" uniqueCount="41">
  <si>
    <t>年月日</t>
    <rPh sb="0" eb="3">
      <t>ネンガッピ</t>
    </rPh>
    <phoneticPr fontId="1"/>
  </si>
  <si>
    <t>ライン</t>
    <phoneticPr fontId="1"/>
  </si>
  <si>
    <t>I</t>
  </si>
  <si>
    <t>I</t>
    <phoneticPr fontId="1"/>
  </si>
  <si>
    <t>2</t>
  </si>
  <si>
    <t>5</t>
  </si>
  <si>
    <t>0</t>
  </si>
  <si>
    <t>8</t>
  </si>
  <si>
    <t>6</t>
  </si>
  <si>
    <t>9</t>
  </si>
  <si>
    <t>B</t>
  </si>
  <si>
    <t>1</t>
  </si>
  <si>
    <t>3</t>
  </si>
  <si>
    <t>F</t>
  </si>
  <si>
    <t>⇒</t>
    <phoneticPr fontId="1"/>
  </si>
  <si>
    <t>8桁目</t>
    <rPh sb="1" eb="3">
      <t>ケタメ</t>
    </rPh>
    <phoneticPr fontId="1"/>
  </si>
  <si>
    <t>6</t>
    <phoneticPr fontId="1"/>
  </si>
  <si>
    <t>6(固定)</t>
    <rPh sb="2" eb="4">
      <t>コテイ</t>
    </rPh>
    <phoneticPr fontId="1"/>
  </si>
  <si>
    <t>12,13桁目</t>
    <rPh sb="5" eb="7">
      <t>ケタメ</t>
    </rPh>
    <phoneticPr fontId="1"/>
  </si>
  <si>
    <t>00(固定)</t>
    <rPh sb="3" eb="5">
      <t>コテイ</t>
    </rPh>
    <phoneticPr fontId="1"/>
  </si>
  <si>
    <t>00</t>
    <phoneticPr fontId="1"/>
  </si>
  <si>
    <t>表裏(A/B)</t>
    <rPh sb="0" eb="2">
      <t>ヒョウリ</t>
    </rPh>
    <phoneticPr fontId="1"/>
  </si>
  <si>
    <t>S/N(7桁)</t>
    <rPh sb="5" eb="6">
      <t>ケタ</t>
    </rPh>
    <phoneticPr fontId="1"/>
  </si>
  <si>
    <t>10213IF</t>
    <phoneticPr fontId="1"/>
  </si>
  <si>
    <t>B</t>
    <phoneticPr fontId="1"/>
  </si>
  <si>
    <t>H</t>
    <phoneticPr fontId="1"/>
  </si>
  <si>
    <t>A</t>
    <phoneticPr fontId="1"/>
  </si>
  <si>
    <t>80F13IF</t>
    <phoneticPr fontId="1"/>
  </si>
  <si>
    <t>S</t>
    <phoneticPr fontId="1"/>
  </si>
  <si>
    <t>6365590_A</t>
    <phoneticPr fontId="1"/>
  </si>
  <si>
    <t>6365630_A</t>
    <phoneticPr fontId="1"/>
  </si>
  <si>
    <t>品番(下3桁)</t>
    <rPh sb="0" eb="2">
      <t>ヒンバン</t>
    </rPh>
    <rPh sb="3" eb="4">
      <t>シモ</t>
    </rPh>
    <rPh sb="5" eb="6">
      <t>ケタ</t>
    </rPh>
    <phoneticPr fontId="1"/>
  </si>
  <si>
    <t>40F13SF</t>
    <phoneticPr fontId="1"/>
  </si>
  <si>
    <t>QRコードについて</t>
    <phoneticPr fontId="1"/>
  </si>
  <si>
    <t>佐藤さんが教えてくれたので、</t>
    <rPh sb="0" eb="2">
      <t>サトウ</t>
    </rPh>
    <rPh sb="5" eb="6">
      <t>オシ</t>
    </rPh>
    <phoneticPr fontId="1"/>
  </si>
  <si>
    <t>下記の通りかと思います。確認お願いします。</t>
    <rPh sb="0" eb="2">
      <t>カキ</t>
    </rPh>
    <rPh sb="3" eb="4">
      <t>トオ</t>
    </rPh>
    <rPh sb="7" eb="8">
      <t>オモ</t>
    </rPh>
    <rPh sb="12" eb="14">
      <t>カクニン</t>
    </rPh>
    <rPh sb="15" eb="16">
      <t>ネガ</t>
    </rPh>
    <phoneticPr fontId="1"/>
  </si>
  <si>
    <t>下記は、例</t>
    <rPh sb="0" eb="2">
      <t>カキ</t>
    </rPh>
    <rPh sb="4" eb="5">
      <t>レイ</t>
    </rPh>
    <phoneticPr fontId="1"/>
  </si>
  <si>
    <t>データベース化にあたり、使用するのは、年月日と品番だけですので、</t>
    <rPh sb="6" eb="7">
      <t>カ</t>
    </rPh>
    <rPh sb="12" eb="14">
      <t>シヨウ</t>
    </rPh>
    <rPh sb="19" eb="22">
      <t>ネンガッピ</t>
    </rPh>
    <rPh sb="23" eb="25">
      <t>ヒンバン</t>
    </rPh>
    <phoneticPr fontId="1"/>
  </si>
  <si>
    <t>全体の文字数と、年月日品番の位置がこの通りならば、他情報は特に間違っていてても問題はないです。</t>
    <rPh sb="0" eb="2">
      <t>ゼンタイ</t>
    </rPh>
    <rPh sb="3" eb="6">
      <t>モジスウ</t>
    </rPh>
    <rPh sb="8" eb="11">
      <t>ネンガッピ</t>
    </rPh>
    <rPh sb="11" eb="13">
      <t>ヒンバン</t>
    </rPh>
    <rPh sb="14" eb="16">
      <t>イチ</t>
    </rPh>
    <rPh sb="19" eb="20">
      <t>トオ</t>
    </rPh>
    <rPh sb="25" eb="26">
      <t>ホカ</t>
    </rPh>
    <rPh sb="26" eb="28">
      <t>ジョウホウ</t>
    </rPh>
    <rPh sb="29" eb="30">
      <t>トク</t>
    </rPh>
    <rPh sb="31" eb="33">
      <t>マチガ</t>
    </rPh>
    <rPh sb="39" eb="41">
      <t>モンダイ</t>
    </rPh>
    <phoneticPr fontId="1"/>
  </si>
  <si>
    <t>ただし、重複S/Nがあると問題が出ます。</t>
    <rPh sb="4" eb="6">
      <t>チョウフク</t>
    </rPh>
    <rPh sb="13" eb="15">
      <t>モンダイ</t>
    </rPh>
    <rPh sb="16" eb="17">
      <t>デ</t>
    </rPh>
    <phoneticPr fontId="1"/>
  </si>
  <si>
    <t>250528I659000B10213IF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</si>
</sst>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8"/>
      <color theme="1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FADB9B-8751-97D9-6130-2D24F14EDB3E}"/>
            </a:ext>
          </a:extLst>
        </xdr:cNvPr>
        <xdr:cNvSpPr/>
      </xdr:nvSpPr>
      <xdr:spPr>
        <a:xfrm>
          <a:off x="6477000" y="2143125"/>
          <a:ext cx="172641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17</xdr:row>
      <xdr:rowOff>178593</xdr:rowOff>
    </xdr:from>
    <xdr:to>
      <xdr:col>17</xdr:col>
      <xdr:colOff>0</xdr:colOff>
      <xdr:row>19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951EBFC-97B6-1297-A081-D411664453A1}"/>
            </a:ext>
          </a:extLst>
        </xdr:cNvPr>
        <xdr:cNvSpPr/>
      </xdr:nvSpPr>
      <xdr:spPr>
        <a:xfrm>
          <a:off x="6649641" y="2500312"/>
          <a:ext cx="345281" cy="17859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表裏</a:t>
          </a:r>
        </a:p>
      </xdr:txBody>
    </xdr:sp>
    <xdr:clientData/>
  </xdr:twoCellAnchor>
  <xdr:twoCellAnchor>
    <xdr:from>
      <xdr:col>14</xdr:col>
      <xdr:colOff>86321</xdr:colOff>
      <xdr:row>17</xdr:row>
      <xdr:rowOff>0</xdr:rowOff>
    </xdr:from>
    <xdr:to>
      <xdr:col>15</xdr:col>
      <xdr:colOff>0</xdr:colOff>
      <xdr:row>18</xdr:row>
      <xdr:rowOff>89296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1D351FD-8BEF-657B-8F0E-0C1F2842AF91}"/>
            </a:ext>
          </a:extLst>
        </xdr:cNvPr>
        <xdr:cNvCxnSpPr>
          <a:stCxn id="4" idx="2"/>
          <a:endCxn id="5" idx="1"/>
        </xdr:cNvCxnSpPr>
      </xdr:nvCxnSpPr>
      <xdr:spPr>
        <a:xfrm rot="16200000" flipH="1">
          <a:off x="6472536" y="2412504"/>
          <a:ext cx="267890" cy="8632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18</xdr:row>
      <xdr:rowOff>0</xdr:rowOff>
    </xdr:from>
    <xdr:to>
      <xdr:col>22</xdr:col>
      <xdr:colOff>0</xdr:colOff>
      <xdr:row>19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2D03CB3-8471-6B4D-3260-0D67656FB70C}"/>
            </a:ext>
          </a:extLst>
        </xdr:cNvPr>
        <xdr:cNvSpPr/>
      </xdr:nvSpPr>
      <xdr:spPr>
        <a:xfrm>
          <a:off x="3964781" y="2500313"/>
          <a:ext cx="345282" cy="178593"/>
        </a:xfrm>
        <a:prstGeom prst="rect">
          <a:avLst/>
        </a:prstGeom>
        <a:solidFill>
          <a:srgbClr val="CCCC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S/N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51A52D2-4BA4-4EC0-9BC8-14C685A15059}"/>
            </a:ext>
          </a:extLst>
        </xdr:cNvPr>
        <xdr:cNvSpPr/>
      </xdr:nvSpPr>
      <xdr:spPr>
        <a:xfrm>
          <a:off x="6649642" y="2143125"/>
          <a:ext cx="1208483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86322</xdr:colOff>
      <xdr:row>16</xdr:row>
      <xdr:rowOff>178593</xdr:rowOff>
    </xdr:from>
    <xdr:to>
      <xdr:col>20</xdr:col>
      <xdr:colOff>1</xdr:colOff>
      <xdr:row>18</xdr:row>
      <xdr:rowOff>89296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E1511CB0-1F6E-21B7-3066-CD64EAFE71E3}"/>
            </a:ext>
          </a:extLst>
        </xdr:cNvPr>
        <xdr:cNvCxnSpPr>
          <a:stCxn id="11" idx="2"/>
          <a:endCxn id="9" idx="1"/>
        </xdr:cNvCxnSpPr>
      </xdr:nvCxnSpPr>
      <xdr:spPr>
        <a:xfrm rot="16200000" flipH="1">
          <a:off x="3701356" y="2326184"/>
          <a:ext cx="267891" cy="25896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178593</xdr:rowOff>
    </xdr:from>
    <xdr:to>
      <xdr:col>12</xdr:col>
      <xdr:colOff>172640</xdr:colOff>
      <xdr:row>19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2091CF4-2264-8E06-DA35-40B24C2395B9}"/>
            </a:ext>
          </a:extLst>
        </xdr:cNvPr>
        <xdr:cNvSpPr/>
      </xdr:nvSpPr>
      <xdr:spPr>
        <a:xfrm>
          <a:off x="5959078" y="2500312"/>
          <a:ext cx="345281" cy="17859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品番</a:t>
          </a:r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1C9A1E7-8679-9D89-43BE-02A8079C6D78}"/>
            </a:ext>
          </a:extLst>
        </xdr:cNvPr>
        <xdr:cNvSpPr/>
      </xdr:nvSpPr>
      <xdr:spPr>
        <a:xfrm>
          <a:off x="5613797" y="2143125"/>
          <a:ext cx="517922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86320</xdr:colOff>
      <xdr:row>17</xdr:row>
      <xdr:rowOff>0</xdr:rowOff>
    </xdr:from>
    <xdr:to>
      <xdr:col>11</xdr:col>
      <xdr:colOff>0</xdr:colOff>
      <xdr:row>18</xdr:row>
      <xdr:rowOff>89296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471DFAC5-5895-2102-E1F2-9DF3F1FDE582}"/>
            </a:ext>
          </a:extLst>
        </xdr:cNvPr>
        <xdr:cNvCxnSpPr>
          <a:stCxn id="20" idx="2"/>
          <a:endCxn id="18" idx="1"/>
        </xdr:cNvCxnSpPr>
      </xdr:nvCxnSpPr>
      <xdr:spPr>
        <a:xfrm rot="16200000" flipH="1">
          <a:off x="5781973" y="2412504"/>
          <a:ext cx="267890" cy="8632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18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726735-280B-337F-9371-BBBC327631BE}"/>
            </a:ext>
          </a:extLst>
        </xdr:cNvPr>
        <xdr:cNvSpPr/>
      </xdr:nvSpPr>
      <xdr:spPr>
        <a:xfrm>
          <a:off x="1893095" y="2500313"/>
          <a:ext cx="345280" cy="1785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ライン</a:t>
          </a: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4B90741-7517-5F0A-5BF0-9B71968AFCBF}"/>
            </a:ext>
          </a:extLst>
        </xdr:cNvPr>
        <xdr:cNvSpPr/>
      </xdr:nvSpPr>
      <xdr:spPr>
        <a:xfrm>
          <a:off x="5268516" y="2143125"/>
          <a:ext cx="172640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86321</xdr:colOff>
      <xdr:row>16</xdr:row>
      <xdr:rowOff>178593</xdr:rowOff>
    </xdr:from>
    <xdr:to>
      <xdr:col>8</xdr:col>
      <xdr:colOff>1</xdr:colOff>
      <xdr:row>18</xdr:row>
      <xdr:rowOff>89296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232ABE6A-499B-8D31-7B23-0C2121640630}"/>
            </a:ext>
          </a:extLst>
        </xdr:cNvPr>
        <xdr:cNvCxnSpPr>
          <a:stCxn id="27" idx="2"/>
          <a:endCxn id="25" idx="1"/>
        </xdr:cNvCxnSpPr>
      </xdr:nvCxnSpPr>
      <xdr:spPr>
        <a:xfrm rot="16200000" flipH="1">
          <a:off x="1715989" y="2412503"/>
          <a:ext cx="267891" cy="86321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C3D22C4-0649-32F5-366F-1E2958FE03FE}"/>
            </a:ext>
          </a:extLst>
        </xdr:cNvPr>
        <xdr:cNvSpPr/>
      </xdr:nvSpPr>
      <xdr:spPr>
        <a:xfrm>
          <a:off x="4232672" y="2143125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172640</xdr:colOff>
      <xdr:row>17</xdr:row>
      <xdr:rowOff>178593</xdr:rowOff>
    </xdr:from>
    <xdr:to>
      <xdr:col>6</xdr:col>
      <xdr:colOff>172640</xdr:colOff>
      <xdr:row>19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3CC7753B-EF41-3C3F-85A3-D2341DAE32ED}"/>
            </a:ext>
          </a:extLst>
        </xdr:cNvPr>
        <xdr:cNvSpPr/>
      </xdr:nvSpPr>
      <xdr:spPr>
        <a:xfrm>
          <a:off x="4923234" y="2500312"/>
          <a:ext cx="345281" cy="17859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年月日</a:t>
          </a:r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172640</xdr:colOff>
      <xdr:row>18</xdr:row>
      <xdr:rowOff>89296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DCBD4A85-F3A8-0CC2-D465-95CDA3B7F7D7}"/>
            </a:ext>
          </a:extLst>
        </xdr:cNvPr>
        <xdr:cNvCxnSpPr>
          <a:stCxn id="32" idx="2"/>
          <a:endCxn id="35" idx="1"/>
        </xdr:cNvCxnSpPr>
      </xdr:nvCxnSpPr>
      <xdr:spPr>
        <a:xfrm rot="16200000" flipH="1">
          <a:off x="4702969" y="2369344"/>
          <a:ext cx="267890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37</xdr:row>
      <xdr:rowOff>178494</xdr:rowOff>
    </xdr:from>
    <xdr:to>
      <xdr:col>6</xdr:col>
      <xdr:colOff>23912</xdr:colOff>
      <xdr:row>42</xdr:row>
      <xdr:rowOff>0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F777BD45-D606-3636-39D3-3AC090D31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35771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178494</xdr:rowOff>
    </xdr:from>
    <xdr:to>
      <xdr:col>6</xdr:col>
      <xdr:colOff>23912</xdr:colOff>
      <xdr:row>56</xdr:row>
      <xdr:rowOff>0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87F15144-31FC-0820-0246-6A84D1604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7858025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23912</xdr:colOff>
      <xdr:row>28</xdr:row>
      <xdr:rowOff>100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AB8CE53A-29EE-EC85-B1D1-48F3CF8D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857500"/>
          <a:ext cx="714475" cy="714475"/>
        </a:xfrm>
        <a:prstGeom prst="rect">
          <a:avLst/>
        </a:prstGeom>
      </xdr:spPr>
    </xdr:pic>
    <xdr:clientData/>
  </xdr:twoCellAnchor>
  <xdr:twoCellAnchor>
    <xdr:from>
      <xdr:col>0</xdr:col>
      <xdr:colOff>684609</xdr:colOff>
      <xdr:row>3</xdr:row>
      <xdr:rowOff>0</xdr:rowOff>
    </xdr:from>
    <xdr:to>
      <xdr:col>28</xdr:col>
      <xdr:colOff>0</xdr:colOff>
      <xdr:row>9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99439AC4-A555-92D0-C4DD-570A8747BBBD}"/>
            </a:ext>
          </a:extLst>
        </xdr:cNvPr>
        <xdr:cNvSpPr/>
      </xdr:nvSpPr>
      <xdr:spPr>
        <a:xfrm>
          <a:off x="684609" y="535781"/>
          <a:ext cx="4661297" cy="10715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72000" tIns="72000" rIns="72000" bIns="72000" rtlCol="0" anchor="t"/>
        <a:lstStyle/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誰も答えてなさそうですのでデータマトリクスについて回答いたします。</a:t>
          </a:r>
          <a:endParaRPr lang="en-US" altLang="ja-JP" sz="900" b="0" i="0" u="none" strike="noStrike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>
            <a:lnSpc>
              <a:spcPts val="1200"/>
            </a:lnSpc>
          </a:pP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データマトリクスは読み取ると以下のようになります。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250528I659000B10213IF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年月日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(250528)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ライン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(I)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品番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(590)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表裏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(B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シリアル№　で組み合わせてある感じです。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基板の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面側を読み込めば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250528I659000A10213IF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6D6A2B-C745-4F8E-8433-9F185004F88D}">
  <we:reference id="wa104051163" version="1.2.0.3" store="ja-JP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6868-408A-4EFD-ADBC-A3643E0507D3}">
  <dimension ref="B2:AC64"/>
  <sheetViews>
    <sheetView tabSelected="1" topLeftCell="A7" zoomScale="160" zoomScaleNormal="160" workbookViewId="0">
      <selection activeCell="AC14" sqref="AC14"/>
    </sheetView>
  </sheetViews>
  <sheetFormatPr defaultRowHeight="14.25" x14ac:dyDescent="0.25"/>
  <cols>
    <col min="2" max="28" width="2.25" customWidth="1"/>
  </cols>
  <sheetData>
    <row r="2" spans="2:22" x14ac:dyDescent="0.25">
      <c r="B2" t="s">
        <v>33</v>
      </c>
    </row>
    <row r="3" spans="2:22" x14ac:dyDescent="0.25">
      <c r="B3" t="s">
        <v>34</v>
      </c>
    </row>
    <row r="11" spans="2:22" x14ac:dyDescent="0.25">
      <c r="B11" t="s">
        <v>35</v>
      </c>
    </row>
    <row r="12" spans="2:22" x14ac:dyDescent="0.25">
      <c r="C12" t="s">
        <v>37</v>
      </c>
    </row>
    <row r="13" spans="2:22" x14ac:dyDescent="0.25">
      <c r="C13" t="s">
        <v>38</v>
      </c>
    </row>
    <row r="14" spans="2:22" x14ac:dyDescent="0.25">
      <c r="C14" t="s">
        <v>39</v>
      </c>
    </row>
    <row r="16" spans="2:22" x14ac:dyDescent="0.25"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  <c r="N16" s="3">
        <v>13</v>
      </c>
      <c r="O16" s="3">
        <v>14</v>
      </c>
      <c r="P16" s="3">
        <v>15</v>
      </c>
      <c r="Q16" s="3">
        <v>16</v>
      </c>
      <c r="R16" s="3">
        <v>17</v>
      </c>
      <c r="S16" s="3">
        <v>18</v>
      </c>
      <c r="T16" s="3">
        <v>19</v>
      </c>
      <c r="U16" s="3">
        <v>20</v>
      </c>
      <c r="V16" s="3">
        <v>21</v>
      </c>
    </row>
    <row r="17" spans="2:29" x14ac:dyDescent="0.25">
      <c r="B17" s="4" t="s">
        <v>4</v>
      </c>
      <c r="C17" s="4" t="s">
        <v>5</v>
      </c>
      <c r="D17" s="4" t="s">
        <v>6</v>
      </c>
      <c r="E17" s="4" t="s">
        <v>5</v>
      </c>
      <c r="F17" s="4" t="s">
        <v>4</v>
      </c>
      <c r="G17" s="4" t="s">
        <v>7</v>
      </c>
      <c r="H17" s="9" t="s">
        <v>2</v>
      </c>
      <c r="I17" s="5" t="s">
        <v>8</v>
      </c>
      <c r="J17" s="6" t="s">
        <v>5</v>
      </c>
      <c r="K17" s="6" t="s">
        <v>9</v>
      </c>
      <c r="L17" s="6" t="s">
        <v>6</v>
      </c>
      <c r="M17" s="5" t="s">
        <v>6</v>
      </c>
      <c r="N17" s="5" t="s">
        <v>6</v>
      </c>
      <c r="O17" s="7" t="s">
        <v>10</v>
      </c>
      <c r="P17" s="8" t="s">
        <v>11</v>
      </c>
      <c r="Q17" s="8" t="s">
        <v>6</v>
      </c>
      <c r="R17" s="8" t="s">
        <v>4</v>
      </c>
      <c r="S17" s="8" t="s">
        <v>11</v>
      </c>
      <c r="T17" s="8" t="s">
        <v>12</v>
      </c>
      <c r="U17" s="8" t="s">
        <v>2</v>
      </c>
      <c r="V17" s="8" t="s">
        <v>13</v>
      </c>
    </row>
    <row r="18" spans="2:29" x14ac:dyDescent="0.25">
      <c r="P18" s="2"/>
      <c r="Q18" s="2"/>
      <c r="R18" s="2"/>
      <c r="S18" s="2"/>
      <c r="T18" s="2"/>
      <c r="U18" s="2"/>
      <c r="V18" s="2"/>
    </row>
    <row r="19" spans="2:29" x14ac:dyDescent="0.25">
      <c r="AC19" t="s">
        <v>40</v>
      </c>
    </row>
    <row r="20" spans="2:29" x14ac:dyDescent="0.25">
      <c r="AC20" t="s">
        <v>40</v>
      </c>
    </row>
    <row r="23" spans="2:29" x14ac:dyDescent="0.25">
      <c r="B23" t="s">
        <v>36</v>
      </c>
    </row>
    <row r="25" spans="2:29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9" spans="2:29" x14ac:dyDescent="0.25">
      <c r="C29" t="str">
        <f>_xlfn.TEXTJOIN("",TRUE,N30:N36)</f>
        <v>250528I659000B10213IF</v>
      </c>
    </row>
    <row r="30" spans="2:29" x14ac:dyDescent="0.25">
      <c r="C30" t="s">
        <v>0</v>
      </c>
      <c r="D30" s="1"/>
      <c r="H30" s="11">
        <v>45805</v>
      </c>
      <c r="I30" s="11"/>
      <c r="J30" s="11"/>
      <c r="K30" s="11"/>
      <c r="L30" s="11"/>
      <c r="M30" t="s">
        <v>14</v>
      </c>
      <c r="N30" s="1" t="str">
        <f>TEXT(YEAR(H30)-2000,"00") &amp; TEXT(MONTH(H30),"00")&amp;TEXT(DAY(H30),"00")</f>
        <v>250528</v>
      </c>
    </row>
    <row r="31" spans="2:29" x14ac:dyDescent="0.25">
      <c r="C31" t="s">
        <v>1</v>
      </c>
      <c r="H31" t="s">
        <v>3</v>
      </c>
      <c r="M31" t="s">
        <v>14</v>
      </c>
      <c r="N31" t="str">
        <f>H31</f>
        <v>I</v>
      </c>
    </row>
    <row r="32" spans="2:29" x14ac:dyDescent="0.25">
      <c r="C32" t="s">
        <v>15</v>
      </c>
      <c r="H32" t="s">
        <v>17</v>
      </c>
      <c r="M32" t="s">
        <v>14</v>
      </c>
      <c r="N32" s="12" t="s">
        <v>16</v>
      </c>
    </row>
    <row r="33" spans="3:14" x14ac:dyDescent="0.25">
      <c r="C33" t="s">
        <v>31</v>
      </c>
      <c r="H33" s="13">
        <v>6365590</v>
      </c>
      <c r="I33" s="13"/>
      <c r="J33" s="13"/>
      <c r="K33" s="13"/>
      <c r="L33" s="14"/>
      <c r="M33" t="s">
        <v>14</v>
      </c>
      <c r="N33" t="str">
        <f>MID(MID(H33,1,100),LEN(MID(H33,1,100))-2,3)</f>
        <v>590</v>
      </c>
    </row>
    <row r="34" spans="3:14" x14ac:dyDescent="0.25">
      <c r="C34" t="s">
        <v>18</v>
      </c>
      <c r="H34" t="s">
        <v>19</v>
      </c>
      <c r="M34" t="s">
        <v>14</v>
      </c>
      <c r="N34" s="12" t="s">
        <v>20</v>
      </c>
    </row>
    <row r="35" spans="3:14" x14ac:dyDescent="0.25">
      <c r="C35" t="s">
        <v>21</v>
      </c>
      <c r="H35" t="s">
        <v>24</v>
      </c>
      <c r="M35" t="s">
        <v>14</v>
      </c>
      <c r="N35" t="str">
        <f>H35</f>
        <v>B</v>
      </c>
    </row>
    <row r="36" spans="3:14" x14ac:dyDescent="0.25">
      <c r="C36" t="s">
        <v>22</v>
      </c>
      <c r="H36" t="s">
        <v>23</v>
      </c>
      <c r="M36" t="s">
        <v>14</v>
      </c>
      <c r="N36" t="str">
        <f>MID(H36,1,7)</f>
        <v>10213IF</v>
      </c>
    </row>
    <row r="39" spans="3:14" x14ac:dyDescent="0.25">
      <c r="M39" t="s">
        <v>29</v>
      </c>
    </row>
    <row r="40" spans="3:14" x14ac:dyDescent="0.25">
      <c r="M40" t="s">
        <v>30</v>
      </c>
    </row>
    <row r="43" spans="3:14" x14ac:dyDescent="0.25">
      <c r="C43" t="str">
        <f>_xlfn.TEXTJOIN("",TRUE,N44:N50)</f>
        <v>250602H659000A80F13IF</v>
      </c>
    </row>
    <row r="44" spans="3:14" x14ac:dyDescent="0.25">
      <c r="C44" t="s">
        <v>0</v>
      </c>
      <c r="D44" s="1"/>
      <c r="H44" s="11">
        <v>45810</v>
      </c>
      <c r="I44" s="11"/>
      <c r="J44" s="11"/>
      <c r="K44" s="11"/>
      <c r="L44" s="11"/>
      <c r="M44" t="s">
        <v>14</v>
      </c>
      <c r="N44" s="1" t="str">
        <f>TEXT(YEAR(H44)-2000,"00") &amp; TEXT(MONTH(H44),"00")&amp;TEXT(DAY(H44),"00")</f>
        <v>250602</v>
      </c>
    </row>
    <row r="45" spans="3:14" x14ac:dyDescent="0.25">
      <c r="C45" t="s">
        <v>1</v>
      </c>
      <c r="H45" t="s">
        <v>25</v>
      </c>
      <c r="M45" t="s">
        <v>14</v>
      </c>
      <c r="N45" t="str">
        <f>H45</f>
        <v>H</v>
      </c>
    </row>
    <row r="46" spans="3:14" x14ac:dyDescent="0.25">
      <c r="C46" t="s">
        <v>15</v>
      </c>
      <c r="H46" t="s">
        <v>17</v>
      </c>
      <c r="M46" t="s">
        <v>14</v>
      </c>
      <c r="N46" s="12" t="s">
        <v>16</v>
      </c>
    </row>
    <row r="47" spans="3:14" x14ac:dyDescent="0.25">
      <c r="C47" t="s">
        <v>31</v>
      </c>
      <c r="H47" s="13">
        <v>6365590</v>
      </c>
      <c r="I47" s="13"/>
      <c r="J47" s="13"/>
      <c r="K47" s="13"/>
      <c r="L47" s="14"/>
      <c r="M47" t="s">
        <v>14</v>
      </c>
      <c r="N47" t="str">
        <f>MID(MID(H47,1,100),LEN(MID(H47,1,100))-2,3)</f>
        <v>590</v>
      </c>
    </row>
    <row r="48" spans="3:14" x14ac:dyDescent="0.25">
      <c r="C48" t="s">
        <v>18</v>
      </c>
      <c r="H48" t="s">
        <v>19</v>
      </c>
      <c r="M48" t="s">
        <v>14</v>
      </c>
      <c r="N48" s="12" t="s">
        <v>20</v>
      </c>
    </row>
    <row r="49" spans="3:14" x14ac:dyDescent="0.25">
      <c r="C49" t="s">
        <v>21</v>
      </c>
      <c r="H49" t="s">
        <v>26</v>
      </c>
      <c r="M49" t="s">
        <v>14</v>
      </c>
      <c r="N49" t="str">
        <f>H49</f>
        <v>A</v>
      </c>
    </row>
    <row r="50" spans="3:14" x14ac:dyDescent="0.25">
      <c r="C50" t="s">
        <v>22</v>
      </c>
      <c r="H50" t="s">
        <v>27</v>
      </c>
      <c r="M50" t="s">
        <v>14</v>
      </c>
      <c r="N50" t="str">
        <f>MID(H50,1,7)</f>
        <v>80F13IF</v>
      </c>
    </row>
    <row r="57" spans="3:14" x14ac:dyDescent="0.25">
      <c r="C57" t="str">
        <f>_xlfn.TEXTJOIN("",TRUE,N58:N64)</f>
        <v>250610S663000B40F13SF</v>
      </c>
    </row>
    <row r="58" spans="3:14" x14ac:dyDescent="0.25">
      <c r="C58" t="s">
        <v>0</v>
      </c>
      <c r="D58" s="1"/>
      <c r="H58" s="11">
        <v>45818</v>
      </c>
      <c r="I58" s="11"/>
      <c r="J58" s="11"/>
      <c r="K58" s="11"/>
      <c r="L58" s="11"/>
      <c r="M58" t="s">
        <v>14</v>
      </c>
      <c r="N58" s="1" t="str">
        <f>TEXT(YEAR(H58)-2000,"00") &amp; TEXT(MONTH(H58),"00")&amp;TEXT(DAY(H58),"00")</f>
        <v>250610</v>
      </c>
    </row>
    <row r="59" spans="3:14" x14ac:dyDescent="0.25">
      <c r="C59" t="s">
        <v>1</v>
      </c>
      <c r="H59" t="s">
        <v>28</v>
      </c>
      <c r="M59" t="s">
        <v>14</v>
      </c>
      <c r="N59" t="str">
        <f>H59</f>
        <v>S</v>
      </c>
    </row>
    <row r="60" spans="3:14" x14ac:dyDescent="0.25">
      <c r="C60" t="s">
        <v>15</v>
      </c>
      <c r="H60" t="s">
        <v>17</v>
      </c>
      <c r="M60" t="s">
        <v>14</v>
      </c>
      <c r="N60" s="12" t="s">
        <v>16</v>
      </c>
    </row>
    <row r="61" spans="3:14" x14ac:dyDescent="0.25">
      <c r="C61" t="s">
        <v>31</v>
      </c>
      <c r="H61" s="13">
        <v>6365630</v>
      </c>
      <c r="I61" s="13"/>
      <c r="J61" s="13"/>
      <c r="K61" s="13"/>
      <c r="L61" s="14"/>
      <c r="M61" t="s">
        <v>14</v>
      </c>
      <c r="N61" t="str">
        <f>MID(MID(H61,1,100),LEN(MID(H61,1,100))-2,3)</f>
        <v>630</v>
      </c>
    </row>
    <row r="62" spans="3:14" x14ac:dyDescent="0.25">
      <c r="C62" t="s">
        <v>18</v>
      </c>
      <c r="H62" t="s">
        <v>19</v>
      </c>
      <c r="M62" t="s">
        <v>14</v>
      </c>
      <c r="N62" s="12" t="s">
        <v>20</v>
      </c>
    </row>
    <row r="63" spans="3:14" x14ac:dyDescent="0.25">
      <c r="C63" t="s">
        <v>21</v>
      </c>
      <c r="H63" t="s">
        <v>24</v>
      </c>
      <c r="M63" t="s">
        <v>14</v>
      </c>
      <c r="N63" t="str">
        <f>H63</f>
        <v>B</v>
      </c>
    </row>
    <row r="64" spans="3:14" x14ac:dyDescent="0.25">
      <c r="C64" t="s">
        <v>22</v>
      </c>
      <c r="H64" t="s">
        <v>32</v>
      </c>
      <c r="M64" t="s">
        <v>14</v>
      </c>
      <c r="N64" t="str">
        <f>MID(H64,1,7)</f>
        <v>40F13SF</v>
      </c>
    </row>
  </sheetData>
  <mergeCells count="6">
    <mergeCell ref="H47:K47"/>
    <mergeCell ref="H61:K61"/>
    <mergeCell ref="H44:L44"/>
    <mergeCell ref="H58:L58"/>
    <mergeCell ref="H30:L30"/>
    <mergeCell ref="H33:K33"/>
  </mergeCells>
  <phoneticPr fontId="1"/>
  <pageMargins left="0.7" right="0.7" top="0.75" bottom="0.75" header="0.3" footer="0.3"/>
  <ignoredErrors>
    <ignoredError sqref="B17:V1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征親</dc:creator>
  <cp:lastModifiedBy>伊藤 征親</cp:lastModifiedBy>
  <dcterms:created xsi:type="dcterms:W3CDTF">2025-06-02T00:26:40Z</dcterms:created>
  <dcterms:modified xsi:type="dcterms:W3CDTF">2025-06-02T03:34:54Z</dcterms:modified>
</cp:coreProperties>
</file>