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NG_Mapping\"/>
    </mc:Choice>
  </mc:AlternateContent>
  <xr:revisionPtr revIDLastSave="0" documentId="13_ncr:1_{E9335817-2C7C-4D1A-BDBC-8E9FDC2491BF}" xr6:coauthVersionLast="47" xr6:coauthVersionMax="47" xr10:uidLastSave="{00000000-0000-0000-0000-000000000000}"/>
  <bookViews>
    <workbookView xWindow="43095" yWindow="0" windowWidth="14610" windowHeight="15585" xr2:uid="{056D0A2B-0DC5-4768-96A4-92AD07DAB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B15" i="1"/>
  <c r="N62" i="1"/>
  <c r="N61" i="1"/>
  <c r="N60" i="1"/>
  <c r="N59" i="1"/>
  <c r="N58" i="1"/>
  <c r="C57" i="1" s="1"/>
  <c r="AG62" i="1"/>
  <c r="AG61" i="1"/>
  <c r="AG60" i="1"/>
  <c r="AG59" i="1"/>
  <c r="AG58" i="1"/>
  <c r="AG34" i="1"/>
  <c r="AG33" i="1"/>
  <c r="AG32" i="1"/>
  <c r="N32" i="1"/>
  <c r="N48" i="1"/>
  <c r="N47" i="1"/>
  <c r="N46" i="1"/>
  <c r="N45" i="1"/>
  <c r="N44" i="1"/>
  <c r="AG48" i="1"/>
  <c r="V43" i="1" s="1"/>
  <c r="AG47" i="1"/>
  <c r="AG46" i="1"/>
  <c r="AG45" i="1"/>
  <c r="AG44" i="1"/>
  <c r="AG31" i="1"/>
  <c r="AG30" i="1"/>
  <c r="V29" i="1" s="1"/>
  <c r="N34" i="1"/>
  <c r="N33" i="1"/>
  <c r="N31" i="1"/>
  <c r="N30" i="1"/>
  <c r="C43" i="1" l="1"/>
  <c r="V57" i="1"/>
  <c r="C29" i="1"/>
</calcChain>
</file>

<file path=xl/sharedStrings.xml><?xml version="1.0" encoding="utf-8"?>
<sst xmlns="http://schemas.openxmlformats.org/spreadsheetml/2006/main" count="106" uniqueCount="37">
  <si>
    <t>年月日</t>
    <rPh sb="0" eb="3">
      <t>ネンガッピ</t>
    </rPh>
    <phoneticPr fontId="1"/>
  </si>
  <si>
    <t>ライン</t>
    <phoneticPr fontId="1"/>
  </si>
  <si>
    <t>I</t>
  </si>
  <si>
    <t>I</t>
    <phoneticPr fontId="1"/>
  </si>
  <si>
    <t>2</t>
  </si>
  <si>
    <t>5</t>
  </si>
  <si>
    <t>0</t>
  </si>
  <si>
    <t>8</t>
  </si>
  <si>
    <t>6</t>
  </si>
  <si>
    <t>9</t>
  </si>
  <si>
    <t>B</t>
  </si>
  <si>
    <t>1</t>
  </si>
  <si>
    <t>3</t>
  </si>
  <si>
    <t>F</t>
  </si>
  <si>
    <t>⇒</t>
    <phoneticPr fontId="1"/>
  </si>
  <si>
    <t>表裏(A/B)</t>
    <rPh sb="0" eb="2">
      <t>ヒョウリ</t>
    </rPh>
    <phoneticPr fontId="1"/>
  </si>
  <si>
    <t>S/N(7桁)</t>
    <rPh sb="5" eb="6">
      <t>ケタ</t>
    </rPh>
    <phoneticPr fontId="1"/>
  </si>
  <si>
    <t>10213IF</t>
    <phoneticPr fontId="1"/>
  </si>
  <si>
    <t>B</t>
    <phoneticPr fontId="1"/>
  </si>
  <si>
    <t>H</t>
    <phoneticPr fontId="1"/>
  </si>
  <si>
    <t>A</t>
    <phoneticPr fontId="1"/>
  </si>
  <si>
    <t>S</t>
    <phoneticPr fontId="1"/>
  </si>
  <si>
    <t>品番(下3桁)</t>
    <rPh sb="0" eb="2">
      <t>ヒンバン</t>
    </rPh>
    <rPh sb="3" eb="4">
      <t>シモ</t>
    </rPh>
    <rPh sb="5" eb="6">
      <t>ケタ</t>
    </rPh>
    <phoneticPr fontId="1"/>
  </si>
  <si>
    <t>40F13SF</t>
    <phoneticPr fontId="1"/>
  </si>
  <si>
    <t>QRコードについて</t>
    <phoneticPr fontId="1"/>
  </si>
  <si>
    <t>佐藤さんが教えてくれたので、</t>
    <rPh sb="0" eb="2">
      <t>サトウ</t>
    </rPh>
    <rPh sb="5" eb="6">
      <t>オシ</t>
    </rPh>
    <phoneticPr fontId="1"/>
  </si>
  <si>
    <t>下記の通りかと思います。確認お願いします。</t>
    <rPh sb="0" eb="2">
      <t>カキ</t>
    </rPh>
    <rPh sb="3" eb="4">
      <t>トオ</t>
    </rPh>
    <rPh sb="7" eb="8">
      <t>オモ</t>
    </rPh>
    <rPh sb="12" eb="14">
      <t>カクニン</t>
    </rPh>
    <rPh sb="15" eb="16">
      <t>ネガ</t>
    </rPh>
    <phoneticPr fontId="1"/>
  </si>
  <si>
    <t>下記は、例</t>
    <rPh sb="0" eb="2">
      <t>カキ</t>
    </rPh>
    <rPh sb="4" eb="5">
      <t>レイ</t>
    </rPh>
    <phoneticPr fontId="1"/>
  </si>
  <si>
    <t>データベース化にあたり、使用するのは、年月日と品番だけですので、</t>
    <rPh sb="6" eb="7">
      <t>カ</t>
    </rPh>
    <rPh sb="12" eb="14">
      <t>シヨウ</t>
    </rPh>
    <rPh sb="19" eb="22">
      <t>ネンガッピ</t>
    </rPh>
    <rPh sb="23" eb="25">
      <t>ヒンバン</t>
    </rPh>
    <phoneticPr fontId="1"/>
  </si>
  <si>
    <t>全体の文字数と、年月日品番の位置がこの通りならば、他情報は特に間違っていてても問題はないです。</t>
    <rPh sb="0" eb="2">
      <t>ゼンタイ</t>
    </rPh>
    <rPh sb="3" eb="6">
      <t>モジスウ</t>
    </rPh>
    <rPh sb="8" eb="11">
      <t>ネンガッピ</t>
    </rPh>
    <rPh sb="11" eb="13">
      <t>ヒンバン</t>
    </rPh>
    <rPh sb="14" eb="16">
      <t>イチ</t>
    </rPh>
    <rPh sb="19" eb="20">
      <t>トオ</t>
    </rPh>
    <rPh sb="25" eb="26">
      <t>ホカ</t>
    </rPh>
    <rPh sb="26" eb="28">
      <t>ジョウホウ</t>
    </rPh>
    <rPh sb="29" eb="30">
      <t>トク</t>
    </rPh>
    <rPh sb="31" eb="33">
      <t>マチガ</t>
    </rPh>
    <rPh sb="39" eb="41">
      <t>モンダイ</t>
    </rPh>
    <phoneticPr fontId="1"/>
  </si>
  <si>
    <t>ただし、重複S/Nがあると問題が出ます。</t>
    <rPh sb="4" eb="6">
      <t>チョウフク</t>
    </rPh>
    <rPh sb="13" eb="15">
      <t>モンダイ</t>
    </rPh>
    <rPh sb="16" eb="17">
      <t>デ</t>
    </rPh>
    <phoneticPr fontId="1"/>
  </si>
  <si>
    <t>J</t>
    <phoneticPr fontId="1"/>
  </si>
  <si>
    <t>K</t>
    <phoneticPr fontId="1"/>
  </si>
  <si>
    <t>30289IF</t>
    <phoneticPr fontId="1"/>
  </si>
  <si>
    <t>80345SF</t>
    <phoneticPr fontId="1"/>
  </si>
  <si>
    <t>20215DF</t>
    <phoneticPr fontId="1"/>
  </si>
  <si>
    <t>前1桁＋365+2番目から３桁</t>
    <rPh sb="0" eb="1">
      <t>マエ</t>
    </rPh>
    <rPh sb="2" eb="3">
      <t>ケタ</t>
    </rPh>
    <rPh sb="9" eb="10">
      <t>バン</t>
    </rPh>
    <rPh sb="10" eb="11">
      <t>メ</t>
    </rPh>
    <rPh sb="14" eb="15">
      <t>ケタ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</si>
</sst>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0</xdr:colOff>
      <xdr:row>17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FADB9B-8751-97D9-6130-2D24F14EDB3E}"/>
            </a:ext>
          </a:extLst>
        </xdr:cNvPr>
        <xdr:cNvSpPr/>
      </xdr:nvSpPr>
      <xdr:spPr>
        <a:xfrm>
          <a:off x="6477000" y="2143125"/>
          <a:ext cx="172641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17</xdr:row>
      <xdr:rowOff>178593</xdr:rowOff>
    </xdr:from>
    <xdr:to>
      <xdr:col>17</xdr:col>
      <xdr:colOff>0</xdr:colOff>
      <xdr:row>19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951EBFC-97B6-1297-A081-D411664453A1}"/>
            </a:ext>
          </a:extLst>
        </xdr:cNvPr>
        <xdr:cNvSpPr/>
      </xdr:nvSpPr>
      <xdr:spPr>
        <a:xfrm>
          <a:off x="6649641" y="2500312"/>
          <a:ext cx="345281" cy="17859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表裏</a:t>
          </a:r>
        </a:p>
      </xdr:txBody>
    </xdr:sp>
    <xdr:clientData/>
  </xdr:twoCellAnchor>
  <xdr:twoCellAnchor>
    <xdr:from>
      <xdr:col>14</xdr:col>
      <xdr:colOff>86321</xdr:colOff>
      <xdr:row>17</xdr:row>
      <xdr:rowOff>0</xdr:rowOff>
    </xdr:from>
    <xdr:to>
      <xdr:col>15</xdr:col>
      <xdr:colOff>0</xdr:colOff>
      <xdr:row>18</xdr:row>
      <xdr:rowOff>89296</xdr:rowOff>
    </xdr:to>
    <xdr:cxnSp macro="">
      <xdr:nvCxnSpPr>
        <xdr:cNvPr id="7" name="コネクタ: カギ線 6">
          <a:extLst>
            <a:ext uri="{FF2B5EF4-FFF2-40B4-BE49-F238E27FC236}">
              <a16:creationId xmlns:a16="http://schemas.microsoft.com/office/drawing/2014/main" id="{41D351FD-8BEF-657B-8F0E-0C1F2842AF91}"/>
            </a:ext>
          </a:extLst>
        </xdr:cNvPr>
        <xdr:cNvCxnSpPr>
          <a:stCxn id="4" idx="2"/>
          <a:endCxn id="5" idx="1"/>
        </xdr:cNvCxnSpPr>
      </xdr:nvCxnSpPr>
      <xdr:spPr>
        <a:xfrm rot="16200000" flipH="1">
          <a:off x="6472536" y="2412504"/>
          <a:ext cx="267890" cy="8632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18</xdr:row>
      <xdr:rowOff>0</xdr:rowOff>
    </xdr:from>
    <xdr:to>
      <xdr:col>22</xdr:col>
      <xdr:colOff>0</xdr:colOff>
      <xdr:row>19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F2D03CB3-8471-6B4D-3260-0D67656FB70C}"/>
            </a:ext>
          </a:extLst>
        </xdr:cNvPr>
        <xdr:cNvSpPr/>
      </xdr:nvSpPr>
      <xdr:spPr>
        <a:xfrm>
          <a:off x="3964781" y="2500313"/>
          <a:ext cx="345282" cy="178593"/>
        </a:xfrm>
        <a:prstGeom prst="rect">
          <a:avLst/>
        </a:prstGeom>
        <a:solidFill>
          <a:srgbClr val="CCCC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S/N</a:t>
          </a:r>
          <a:endParaRPr kumimoji="1" lang="ja-JP" altLang="en-US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1</xdr:colOff>
      <xdr:row>16</xdr:row>
      <xdr:rowOff>0</xdr:rowOff>
    </xdr:from>
    <xdr:to>
      <xdr:col>22</xdr:col>
      <xdr:colOff>0</xdr:colOff>
      <xdr:row>17</xdr:row>
      <xdr:rowOff>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151A52D2-4BA4-4EC0-9BC8-14C685A15059}"/>
            </a:ext>
          </a:extLst>
        </xdr:cNvPr>
        <xdr:cNvSpPr/>
      </xdr:nvSpPr>
      <xdr:spPr>
        <a:xfrm>
          <a:off x="6649642" y="2143125"/>
          <a:ext cx="1208483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86322</xdr:colOff>
      <xdr:row>16</xdr:row>
      <xdr:rowOff>178593</xdr:rowOff>
    </xdr:from>
    <xdr:to>
      <xdr:col>20</xdr:col>
      <xdr:colOff>1</xdr:colOff>
      <xdr:row>18</xdr:row>
      <xdr:rowOff>89296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E1511CB0-1F6E-21B7-3066-CD64EAFE71E3}"/>
            </a:ext>
          </a:extLst>
        </xdr:cNvPr>
        <xdr:cNvCxnSpPr>
          <a:stCxn id="11" idx="2"/>
          <a:endCxn id="9" idx="1"/>
        </xdr:cNvCxnSpPr>
      </xdr:nvCxnSpPr>
      <xdr:spPr>
        <a:xfrm rot="16200000" flipH="1">
          <a:off x="3701356" y="2326184"/>
          <a:ext cx="267891" cy="25896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18</xdr:row>
      <xdr:rowOff>0</xdr:rowOff>
    </xdr:from>
    <xdr:to>
      <xdr:col>13</xdr:col>
      <xdr:colOff>172639</xdr:colOff>
      <xdr:row>19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72091CF4-2264-8E06-DA35-40B24C2395B9}"/>
            </a:ext>
          </a:extLst>
        </xdr:cNvPr>
        <xdr:cNvSpPr/>
      </xdr:nvSpPr>
      <xdr:spPr>
        <a:xfrm>
          <a:off x="2583656" y="3214688"/>
          <a:ext cx="345280" cy="178594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品番</a:t>
          </a:r>
        </a:p>
      </xdr:txBody>
    </xdr:sp>
    <xdr:clientData/>
  </xdr:twoCellAnchor>
  <xdr:twoCellAnchor>
    <xdr:from>
      <xdr:col>8</xdr:col>
      <xdr:colOff>0</xdr:colOff>
      <xdr:row>16</xdr:row>
      <xdr:rowOff>0</xdr:rowOff>
    </xdr:from>
    <xdr:to>
      <xdr:col>14</xdr:col>
      <xdr:colOff>0</xdr:colOff>
      <xdr:row>17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1C9A1E7-8679-9D89-43BE-02A8079C6D78}"/>
            </a:ext>
          </a:extLst>
        </xdr:cNvPr>
        <xdr:cNvSpPr/>
      </xdr:nvSpPr>
      <xdr:spPr>
        <a:xfrm>
          <a:off x="1893094" y="2857500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</xdr:colOff>
      <xdr:row>16</xdr:row>
      <xdr:rowOff>178593</xdr:rowOff>
    </xdr:from>
    <xdr:to>
      <xdr:col>12</xdr:col>
      <xdr:colOff>1</xdr:colOff>
      <xdr:row>18</xdr:row>
      <xdr:rowOff>89296</xdr:rowOff>
    </xdr:to>
    <xdr:cxnSp macro="">
      <xdr:nvCxnSpPr>
        <xdr:cNvPr id="21" name="コネクタ: カギ線 20">
          <a:extLst>
            <a:ext uri="{FF2B5EF4-FFF2-40B4-BE49-F238E27FC236}">
              <a16:creationId xmlns:a16="http://schemas.microsoft.com/office/drawing/2014/main" id="{471DFAC5-5895-2102-E1F2-9DF3F1FDE582}"/>
            </a:ext>
          </a:extLst>
        </xdr:cNvPr>
        <xdr:cNvCxnSpPr>
          <a:stCxn id="20" idx="2"/>
          <a:endCxn id="18" idx="1"/>
        </xdr:cNvCxnSpPr>
      </xdr:nvCxnSpPr>
      <xdr:spPr>
        <a:xfrm rot="16200000" flipH="1">
          <a:off x="2363391" y="3083719"/>
          <a:ext cx="267891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18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D4726735-280B-337F-9371-BBBC327631BE}"/>
            </a:ext>
          </a:extLst>
        </xdr:cNvPr>
        <xdr:cNvSpPr/>
      </xdr:nvSpPr>
      <xdr:spPr>
        <a:xfrm>
          <a:off x="1893095" y="2500313"/>
          <a:ext cx="345280" cy="178593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ライン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8</xdr:col>
      <xdr:colOff>0</xdr:colOff>
      <xdr:row>17</xdr:row>
      <xdr:rowOff>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4B90741-7517-5F0A-5BF0-9B71968AFCBF}"/>
            </a:ext>
          </a:extLst>
        </xdr:cNvPr>
        <xdr:cNvSpPr/>
      </xdr:nvSpPr>
      <xdr:spPr>
        <a:xfrm>
          <a:off x="5268516" y="2143125"/>
          <a:ext cx="172640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86321</xdr:colOff>
      <xdr:row>16</xdr:row>
      <xdr:rowOff>178593</xdr:rowOff>
    </xdr:from>
    <xdr:to>
      <xdr:col>8</xdr:col>
      <xdr:colOff>1</xdr:colOff>
      <xdr:row>18</xdr:row>
      <xdr:rowOff>89296</xdr:rowOff>
    </xdr:to>
    <xdr:cxnSp macro="">
      <xdr:nvCxnSpPr>
        <xdr:cNvPr id="28" name="コネクタ: カギ線 27">
          <a:extLst>
            <a:ext uri="{FF2B5EF4-FFF2-40B4-BE49-F238E27FC236}">
              <a16:creationId xmlns:a16="http://schemas.microsoft.com/office/drawing/2014/main" id="{232ABE6A-499B-8D31-7B23-0C2121640630}"/>
            </a:ext>
          </a:extLst>
        </xdr:cNvPr>
        <xdr:cNvCxnSpPr>
          <a:stCxn id="27" idx="2"/>
          <a:endCxn id="25" idx="1"/>
        </xdr:cNvCxnSpPr>
      </xdr:nvCxnSpPr>
      <xdr:spPr>
        <a:xfrm rot="16200000" flipH="1">
          <a:off x="1715989" y="2412503"/>
          <a:ext cx="267891" cy="86321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0</xdr:rowOff>
    </xdr:from>
    <xdr:to>
      <xdr:col>7</xdr:col>
      <xdr:colOff>0</xdr:colOff>
      <xdr:row>17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3C3D22C4-0649-32F5-366F-1E2958FE03FE}"/>
            </a:ext>
          </a:extLst>
        </xdr:cNvPr>
        <xdr:cNvSpPr/>
      </xdr:nvSpPr>
      <xdr:spPr>
        <a:xfrm>
          <a:off x="4232672" y="2143125"/>
          <a:ext cx="1035844" cy="178594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172640</xdr:colOff>
      <xdr:row>17</xdr:row>
      <xdr:rowOff>178593</xdr:rowOff>
    </xdr:from>
    <xdr:to>
      <xdr:col>6</xdr:col>
      <xdr:colOff>172640</xdr:colOff>
      <xdr:row>19</xdr:row>
      <xdr:rowOff>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C7753B-EF41-3C3F-85A3-D2341DAE32ED}"/>
            </a:ext>
          </a:extLst>
        </xdr:cNvPr>
        <xdr:cNvSpPr/>
      </xdr:nvSpPr>
      <xdr:spPr>
        <a:xfrm>
          <a:off x="4923234" y="2500312"/>
          <a:ext cx="345281" cy="17859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0" tIns="0" rIns="0" bIns="0" rtlCol="0" anchor="ctr" anchorCtr="1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年月日</a:t>
          </a:r>
        </a:p>
      </xdr:txBody>
    </xdr:sp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172640</xdr:colOff>
      <xdr:row>18</xdr:row>
      <xdr:rowOff>89296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DCBD4A85-F3A8-0CC2-D465-95CDA3B7F7D7}"/>
            </a:ext>
          </a:extLst>
        </xdr:cNvPr>
        <xdr:cNvCxnSpPr>
          <a:stCxn id="32" idx="2"/>
          <a:endCxn id="35" idx="1"/>
        </xdr:cNvCxnSpPr>
      </xdr:nvCxnSpPr>
      <xdr:spPr>
        <a:xfrm rot="16200000" flipH="1">
          <a:off x="4702969" y="2369344"/>
          <a:ext cx="267890" cy="172640"/>
        </a:xfrm>
        <a:prstGeom prst="bentConnector2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684609</xdr:colOff>
      <xdr:row>3</xdr:row>
      <xdr:rowOff>0</xdr:rowOff>
    </xdr:from>
    <xdr:to>
      <xdr:col>28</xdr:col>
      <xdr:colOff>0</xdr:colOff>
      <xdr:row>9</xdr:row>
      <xdr:rowOff>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99439AC4-A555-92D0-C4DD-570A8747BBBD}"/>
            </a:ext>
          </a:extLst>
        </xdr:cNvPr>
        <xdr:cNvSpPr/>
      </xdr:nvSpPr>
      <xdr:spPr>
        <a:xfrm>
          <a:off x="684609" y="535781"/>
          <a:ext cx="4661297" cy="107156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72000" tIns="72000" rIns="72000" bIns="72000" rtlCol="0" anchor="t"/>
        <a:lstStyle/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誰も答えてなさそうですのでデータマトリクスについて回答いたします。</a:t>
          </a:r>
          <a:endParaRPr lang="en-US" altLang="ja-JP" sz="900" b="0" i="0" u="none" strike="noStrike">
            <a:solidFill>
              <a:schemeClr val="lt1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algn="l">
            <a:lnSpc>
              <a:spcPts val="1200"/>
            </a:lnSpc>
          </a:pP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データマトリクスは読み取ると以下のようになります。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250528I659000B10213IF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年月日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(250528)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ライン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(I)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品番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(590)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表裏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(B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　シリアル№　で組み合わせてある感じです。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基板の</a:t>
          </a: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A</a:t>
          </a: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面側を読み込めば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lang="en-US" altLang="ja-JP" sz="9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>
            <a:lnSpc>
              <a:spcPts val="1200"/>
            </a:lnSpc>
          </a:pPr>
          <a:r>
            <a:rPr lang="en-US" altLang="ja-JP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250528I659000A10213IF</a:t>
          </a:r>
        </a:p>
        <a:p>
          <a:pPr algn="l">
            <a:lnSpc>
              <a:spcPts val="1200"/>
            </a:lnSpc>
          </a:pPr>
          <a:r>
            <a:rPr lang="ja-JP" altLang="en-US" sz="900" b="0" i="0" u="none" strike="noStrike">
              <a:solidFill>
                <a:schemeClr val="lt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になります。</a:t>
          </a:r>
          <a:r>
            <a:rPr lang="ja-JP" altLang="en-US" sz="900"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endParaRPr kumimoji="1" lang="ja-JP" altLang="en-US" sz="9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23912</xdr:colOff>
      <xdr:row>28</xdr:row>
      <xdr:rowOff>100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E967CDA-0DC7-6CB3-F68F-65714AE7E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24</xdr:row>
      <xdr:rowOff>0</xdr:rowOff>
    </xdr:from>
    <xdr:to>
      <xdr:col>25</xdr:col>
      <xdr:colOff>23913</xdr:colOff>
      <xdr:row>28</xdr:row>
      <xdr:rowOff>100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69C96E8-E2E8-29C6-478F-DF75482006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4286250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178494</xdr:rowOff>
    </xdr:from>
    <xdr:to>
      <xdr:col>6</xdr:col>
      <xdr:colOff>23912</xdr:colOff>
      <xdr:row>42</xdr:row>
      <xdr:rowOff>0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98D250A2-4CA3-871D-0DEA-B2714C41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37</xdr:row>
      <xdr:rowOff>178494</xdr:rowOff>
    </xdr:from>
    <xdr:to>
      <xdr:col>25</xdr:col>
      <xdr:colOff>23913</xdr:colOff>
      <xdr:row>42</xdr:row>
      <xdr:rowOff>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DECF067D-499E-0D97-B9B1-060193816E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6786463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178494</xdr:rowOff>
    </xdr:from>
    <xdr:to>
      <xdr:col>6</xdr:col>
      <xdr:colOff>23912</xdr:colOff>
      <xdr:row>56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66E9A663-1AC5-8DA3-EB77-CD61AD3B4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9286775"/>
          <a:ext cx="714475" cy="71447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51</xdr:row>
      <xdr:rowOff>178494</xdr:rowOff>
    </xdr:from>
    <xdr:to>
      <xdr:col>25</xdr:col>
      <xdr:colOff>23913</xdr:colOff>
      <xdr:row>56</xdr:row>
      <xdr:rowOff>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76EFED79-6DDF-0C1B-F6ED-BCDD56F54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422" y="9286775"/>
          <a:ext cx="714475" cy="714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86D6A2B-C745-4F8E-8433-9F185004F88D}">
  <we:reference id="wa104051163" version="1.2.0.3" store="ja-JP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6868-408A-4EFD-ADBC-A3643E0507D3}">
  <dimension ref="B2:AG62"/>
  <sheetViews>
    <sheetView tabSelected="1" topLeftCell="A40" zoomScale="160" zoomScaleNormal="160" workbookViewId="0">
      <selection activeCell="H46" sqref="H46:K46"/>
    </sheetView>
  </sheetViews>
  <sheetFormatPr defaultRowHeight="14.25" x14ac:dyDescent="0.25"/>
  <cols>
    <col min="2" max="37" width="2.25" customWidth="1"/>
  </cols>
  <sheetData>
    <row r="2" spans="2:22" x14ac:dyDescent="0.25">
      <c r="B2" t="s">
        <v>24</v>
      </c>
    </row>
    <row r="3" spans="2:22" x14ac:dyDescent="0.25">
      <c r="B3" t="s">
        <v>25</v>
      </c>
    </row>
    <row r="11" spans="2:22" x14ac:dyDescent="0.25">
      <c r="B11" t="s">
        <v>26</v>
      </c>
    </row>
    <row r="12" spans="2:22" x14ac:dyDescent="0.25">
      <c r="C12" t="s">
        <v>28</v>
      </c>
    </row>
    <row r="13" spans="2:22" x14ac:dyDescent="0.25">
      <c r="C13" t="s">
        <v>29</v>
      </c>
    </row>
    <row r="14" spans="2:22" x14ac:dyDescent="0.25">
      <c r="C14" t="s">
        <v>30</v>
      </c>
    </row>
    <row r="15" spans="2:22" x14ac:dyDescent="0.25">
      <c r="B15" s="2">
        <f>B16-1</f>
        <v>0</v>
      </c>
      <c r="C15" s="2">
        <f t="shared" ref="C15:V15" si="0">C16-1</f>
        <v>1</v>
      </c>
      <c r="D15" s="2">
        <f t="shared" si="0"/>
        <v>2</v>
      </c>
      <c r="E15" s="2">
        <f t="shared" si="0"/>
        <v>3</v>
      </c>
      <c r="F15" s="2">
        <f t="shared" si="0"/>
        <v>4</v>
      </c>
      <c r="G15" s="2">
        <f t="shared" si="0"/>
        <v>5</v>
      </c>
      <c r="H15" s="2">
        <f t="shared" si="0"/>
        <v>6</v>
      </c>
      <c r="I15" s="2">
        <f t="shared" si="0"/>
        <v>7</v>
      </c>
      <c r="J15" s="2">
        <f t="shared" si="0"/>
        <v>8</v>
      </c>
      <c r="K15" s="2">
        <f t="shared" si="0"/>
        <v>9</v>
      </c>
      <c r="L15" s="2">
        <f t="shared" si="0"/>
        <v>10</v>
      </c>
      <c r="M15" s="2">
        <f t="shared" si="0"/>
        <v>11</v>
      </c>
      <c r="N15" s="2">
        <f t="shared" si="0"/>
        <v>12</v>
      </c>
      <c r="O15" s="2">
        <f t="shared" si="0"/>
        <v>13</v>
      </c>
      <c r="P15" s="2">
        <f t="shared" si="0"/>
        <v>14</v>
      </c>
      <c r="Q15" s="2">
        <f t="shared" si="0"/>
        <v>15</v>
      </c>
      <c r="R15" s="2">
        <f t="shared" si="0"/>
        <v>16</v>
      </c>
      <c r="S15" s="2">
        <f t="shared" si="0"/>
        <v>17</v>
      </c>
      <c r="T15" s="2">
        <f t="shared" si="0"/>
        <v>18</v>
      </c>
      <c r="U15" s="2">
        <f t="shared" si="0"/>
        <v>19</v>
      </c>
      <c r="V15" s="2">
        <f t="shared" si="0"/>
        <v>20</v>
      </c>
    </row>
    <row r="16" spans="2:22" x14ac:dyDescent="0.25"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>
        <v>11</v>
      </c>
      <c r="M16" s="2">
        <v>12</v>
      </c>
      <c r="N16" s="2">
        <v>13</v>
      </c>
      <c r="O16" s="2">
        <v>14</v>
      </c>
      <c r="P16" s="2">
        <v>15</v>
      </c>
      <c r="Q16" s="2">
        <v>16</v>
      </c>
      <c r="R16" s="2">
        <v>17</v>
      </c>
      <c r="S16" s="2">
        <v>18</v>
      </c>
      <c r="T16" s="2">
        <v>19</v>
      </c>
      <c r="U16" s="2">
        <v>20</v>
      </c>
      <c r="V16" s="2">
        <v>21</v>
      </c>
    </row>
    <row r="17" spans="2:33" x14ac:dyDescent="0.25">
      <c r="B17" s="3" t="s">
        <v>4</v>
      </c>
      <c r="C17" s="3" t="s">
        <v>5</v>
      </c>
      <c r="D17" s="3" t="s">
        <v>6</v>
      </c>
      <c r="E17" s="3" t="s">
        <v>5</v>
      </c>
      <c r="F17" s="3" t="s">
        <v>4</v>
      </c>
      <c r="G17" s="3" t="s">
        <v>7</v>
      </c>
      <c r="H17" s="7" t="s">
        <v>2</v>
      </c>
      <c r="I17" s="4" t="s">
        <v>8</v>
      </c>
      <c r="J17" s="4" t="s">
        <v>5</v>
      </c>
      <c r="K17" s="4" t="s">
        <v>9</v>
      </c>
      <c r="L17" s="4" t="s">
        <v>6</v>
      </c>
      <c r="M17" s="4" t="s">
        <v>6</v>
      </c>
      <c r="N17" s="4" t="s">
        <v>6</v>
      </c>
      <c r="O17" s="5" t="s">
        <v>10</v>
      </c>
      <c r="P17" s="6" t="s">
        <v>11</v>
      </c>
      <c r="Q17" s="6" t="s">
        <v>6</v>
      </c>
      <c r="R17" s="6" t="s">
        <v>4</v>
      </c>
      <c r="S17" s="6" t="s">
        <v>11</v>
      </c>
      <c r="T17" s="6" t="s">
        <v>12</v>
      </c>
      <c r="U17" s="6" t="s">
        <v>2</v>
      </c>
      <c r="V17" s="6" t="s">
        <v>13</v>
      </c>
    </row>
    <row r="20" spans="2:33" x14ac:dyDescent="0.25">
      <c r="M20" t="s">
        <v>36</v>
      </c>
    </row>
    <row r="23" spans="2:33" x14ac:dyDescent="0.25">
      <c r="B23" t="s">
        <v>27</v>
      </c>
    </row>
    <row r="25" spans="2:33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9" spans="2:33" x14ac:dyDescent="0.25">
      <c r="C29" t="str">
        <f>_xlfn.TEXTJOIN("",TRUE,N30:N34)</f>
        <v>250528H659000B10213IF</v>
      </c>
      <c r="V29" t="str">
        <f>_xlfn.TEXTJOIN("",TRUE,AG30:AG34)</f>
        <v>250528I659000B20215DF</v>
      </c>
    </row>
    <row r="30" spans="2:33" x14ac:dyDescent="0.25">
      <c r="C30" t="s">
        <v>0</v>
      </c>
      <c r="D30" s="1"/>
      <c r="H30" s="12">
        <v>45805</v>
      </c>
      <c r="I30" s="12"/>
      <c r="J30" s="12"/>
      <c r="K30" s="12"/>
      <c r="L30" s="12"/>
      <c r="M30" t="s">
        <v>14</v>
      </c>
      <c r="N30" s="1" t="str">
        <f>TEXT(YEAR(H30)-2000,"00") &amp; TEXT(MONTH(H30),"00")&amp;TEXT(DAY(H30),"00")</f>
        <v>250528</v>
      </c>
      <c r="V30" t="s">
        <v>0</v>
      </c>
      <c r="W30" s="1"/>
      <c r="AA30" s="12">
        <v>45805</v>
      </c>
      <c r="AB30" s="12"/>
      <c r="AC30" s="12"/>
      <c r="AD30" s="12"/>
      <c r="AE30" s="12"/>
      <c r="AF30" t="s">
        <v>14</v>
      </c>
      <c r="AG30" s="1" t="str">
        <f>TEXT(YEAR(AA30)-2000,"00") &amp; TEXT(MONTH(AA30),"00")&amp;TEXT(DAY(AA30),"00")</f>
        <v>250528</v>
      </c>
    </row>
    <row r="31" spans="2:33" x14ac:dyDescent="0.25">
      <c r="C31" t="s">
        <v>1</v>
      </c>
      <c r="H31" t="s">
        <v>19</v>
      </c>
      <c r="M31" t="s">
        <v>14</v>
      </c>
      <c r="N31" t="str">
        <f>H31</f>
        <v>H</v>
      </c>
      <c r="V31" t="s">
        <v>1</v>
      </c>
      <c r="AA31" t="s">
        <v>3</v>
      </c>
      <c r="AF31" t="s">
        <v>14</v>
      </c>
      <c r="AG31" t="str">
        <f>AA31</f>
        <v>I</v>
      </c>
    </row>
    <row r="32" spans="2:33" x14ac:dyDescent="0.25">
      <c r="C32" t="s">
        <v>22</v>
      </c>
      <c r="H32" s="11">
        <v>6365590</v>
      </c>
      <c r="I32" s="11"/>
      <c r="J32" s="11"/>
      <c r="K32" s="11"/>
      <c r="L32" s="9"/>
      <c r="M32" t="s">
        <v>14</v>
      </c>
      <c r="N32" t="str">
        <f>MID(H32,1,1)&amp; MID(H32,5,3)&amp;"00"</f>
        <v>659000</v>
      </c>
      <c r="V32" t="s">
        <v>22</v>
      </c>
      <c r="AA32" s="11">
        <v>6365590</v>
      </c>
      <c r="AB32" s="11"/>
      <c r="AC32" s="11"/>
      <c r="AD32" s="11"/>
      <c r="AG32" t="str">
        <f>MID(AA32,1,1)&amp; MID(AA32,5,3)&amp;"00"</f>
        <v>659000</v>
      </c>
    </row>
    <row r="33" spans="3:33" x14ac:dyDescent="0.25">
      <c r="C33" t="s">
        <v>15</v>
      </c>
      <c r="H33" t="s">
        <v>18</v>
      </c>
      <c r="M33" t="s">
        <v>14</v>
      </c>
      <c r="N33" t="str">
        <f>H33</f>
        <v>B</v>
      </c>
      <c r="V33" t="s">
        <v>15</v>
      </c>
      <c r="AA33" t="s">
        <v>18</v>
      </c>
      <c r="AF33" t="s">
        <v>14</v>
      </c>
      <c r="AG33" t="str">
        <f>AA33</f>
        <v>B</v>
      </c>
    </row>
    <row r="34" spans="3:33" x14ac:dyDescent="0.25">
      <c r="C34" t="s">
        <v>16</v>
      </c>
      <c r="H34" t="s">
        <v>17</v>
      </c>
      <c r="M34" t="s">
        <v>14</v>
      </c>
      <c r="N34" t="str">
        <f>MID(H34,1,7)</f>
        <v>10213IF</v>
      </c>
      <c r="V34" t="s">
        <v>16</v>
      </c>
      <c r="AA34" t="s">
        <v>35</v>
      </c>
      <c r="AF34" t="s">
        <v>14</v>
      </c>
      <c r="AG34" t="str">
        <f>MID(AA34,1,7)</f>
        <v>20215DF</v>
      </c>
    </row>
    <row r="43" spans="3:33" x14ac:dyDescent="0.25">
      <c r="C43" t="str">
        <f>_xlfn.TEXTJOIN("",TRUE,N44:N48)</f>
        <v>250602J659000A80345SF</v>
      </c>
      <c r="V43" t="str">
        <f>_xlfn.TEXTJOIN("",TRUE,AG44:AG48)</f>
        <v>250602K659000B30289IF</v>
      </c>
    </row>
    <row r="44" spans="3:33" x14ac:dyDescent="0.25">
      <c r="C44" t="s">
        <v>0</v>
      </c>
      <c r="D44" s="1"/>
      <c r="H44" s="12">
        <v>45810</v>
      </c>
      <c r="I44" s="12"/>
      <c r="J44" s="12"/>
      <c r="K44" s="12"/>
      <c r="L44" s="12"/>
      <c r="M44" t="s">
        <v>14</v>
      </c>
      <c r="N44" s="1" t="str">
        <f>TEXT(YEAR(H44)-2000,"00") &amp; TEXT(MONTH(H44),"00")&amp;TEXT(DAY(H44),"00")</f>
        <v>250602</v>
      </c>
      <c r="V44" t="s">
        <v>0</v>
      </c>
      <c r="W44" s="1"/>
      <c r="AA44" s="12">
        <v>45810</v>
      </c>
      <c r="AB44" s="12"/>
      <c r="AC44" s="12"/>
      <c r="AD44" s="12"/>
      <c r="AE44" s="12"/>
      <c r="AF44" t="s">
        <v>14</v>
      </c>
      <c r="AG44" s="1" t="str">
        <f>TEXT(YEAR(AA44)-2000,"00") &amp; TEXT(MONTH(AA44),"00")&amp;TEXT(DAY(AA44),"00")</f>
        <v>250602</v>
      </c>
    </row>
    <row r="45" spans="3:33" x14ac:dyDescent="0.25">
      <c r="C45" t="s">
        <v>1</v>
      </c>
      <c r="H45" t="s">
        <v>31</v>
      </c>
      <c r="M45" t="s">
        <v>14</v>
      </c>
      <c r="N45" t="str">
        <f>H45</f>
        <v>J</v>
      </c>
      <c r="V45" t="s">
        <v>1</v>
      </c>
      <c r="AA45" t="s">
        <v>32</v>
      </c>
      <c r="AF45" t="s">
        <v>14</v>
      </c>
      <c r="AG45" t="str">
        <f>AA45</f>
        <v>K</v>
      </c>
    </row>
    <row r="46" spans="3:33" x14ac:dyDescent="0.25">
      <c r="C46" t="s">
        <v>22</v>
      </c>
      <c r="H46" s="11">
        <v>6365590</v>
      </c>
      <c r="I46" s="11"/>
      <c r="J46" s="11"/>
      <c r="K46" s="11"/>
      <c r="M46" t="s">
        <v>14</v>
      </c>
      <c r="N46" t="str">
        <f>MID(H46,1,1)&amp; MID(H46,5,3)&amp;"00"</f>
        <v>659000</v>
      </c>
      <c r="V46" t="s">
        <v>22</v>
      </c>
      <c r="AA46" s="11">
        <v>6365590</v>
      </c>
      <c r="AB46" s="11"/>
      <c r="AC46" s="11"/>
      <c r="AD46" s="11"/>
      <c r="AF46" t="s">
        <v>14</v>
      </c>
      <c r="AG46" t="str">
        <f>MID(AA46,1,1)&amp; MID(AA46,5,3)&amp;"00"</f>
        <v>659000</v>
      </c>
    </row>
    <row r="47" spans="3:33" x14ac:dyDescent="0.25">
      <c r="C47" t="s">
        <v>15</v>
      </c>
      <c r="H47" t="s">
        <v>20</v>
      </c>
      <c r="I47" s="10"/>
      <c r="J47" s="10"/>
      <c r="K47" s="10"/>
      <c r="L47" s="9"/>
      <c r="M47" t="s">
        <v>14</v>
      </c>
      <c r="N47" t="str">
        <f>H47</f>
        <v>A</v>
      </c>
      <c r="V47" t="s">
        <v>15</v>
      </c>
      <c r="AA47" t="s">
        <v>18</v>
      </c>
      <c r="AF47" t="s">
        <v>14</v>
      </c>
      <c r="AG47" t="str">
        <f>AA47</f>
        <v>B</v>
      </c>
    </row>
    <row r="48" spans="3:33" x14ac:dyDescent="0.25">
      <c r="C48" t="s">
        <v>16</v>
      </c>
      <c r="H48" t="s">
        <v>34</v>
      </c>
      <c r="M48" t="s">
        <v>14</v>
      </c>
      <c r="N48" t="str">
        <f>MID(H48,1,7)</f>
        <v>80345SF</v>
      </c>
      <c r="V48" t="s">
        <v>16</v>
      </c>
      <c r="AA48" t="s">
        <v>33</v>
      </c>
      <c r="AF48" t="s">
        <v>14</v>
      </c>
      <c r="AG48" t="str">
        <f>MID(AA48,1,7)</f>
        <v>30289IF</v>
      </c>
    </row>
    <row r="57" spans="3:33" x14ac:dyDescent="0.25">
      <c r="C57" t="str">
        <f>_xlfn.TEXTJOIN("",TRUE,N58:N62)</f>
        <v>250610S663000B40F13SF</v>
      </c>
      <c r="V57" t="str">
        <f>_xlfn.TEXTJOIN("",TRUE,AG58:AG62)</f>
        <v>250602K663000B30289IF</v>
      </c>
    </row>
    <row r="58" spans="3:33" x14ac:dyDescent="0.25">
      <c r="C58" t="s">
        <v>0</v>
      </c>
      <c r="D58" s="1"/>
      <c r="H58" s="12">
        <v>45818</v>
      </c>
      <c r="I58" s="12"/>
      <c r="J58" s="12"/>
      <c r="K58" s="12"/>
      <c r="L58" s="12"/>
      <c r="M58" t="s">
        <v>14</v>
      </c>
      <c r="N58" s="1" t="str">
        <f>TEXT(YEAR(H58)-2000,"00") &amp; TEXT(MONTH(H58),"00")&amp;TEXT(DAY(H58),"00")</f>
        <v>250610</v>
      </c>
      <c r="V58" t="s">
        <v>0</v>
      </c>
      <c r="W58" s="1"/>
      <c r="AA58" s="12">
        <v>45810</v>
      </c>
      <c r="AB58" s="12"/>
      <c r="AC58" s="12"/>
      <c r="AD58" s="12"/>
      <c r="AE58" s="12"/>
      <c r="AF58" t="s">
        <v>14</v>
      </c>
      <c r="AG58" s="1" t="str">
        <f>TEXT(YEAR(AA58)-2000,"00") &amp; TEXT(MONTH(AA58),"00")&amp;TEXT(DAY(AA58),"00")</f>
        <v>250602</v>
      </c>
    </row>
    <row r="59" spans="3:33" x14ac:dyDescent="0.25">
      <c r="C59" t="s">
        <v>1</v>
      </c>
      <c r="H59" t="s">
        <v>21</v>
      </c>
      <c r="M59" t="s">
        <v>14</v>
      </c>
      <c r="N59" t="str">
        <f>H59</f>
        <v>S</v>
      </c>
      <c r="V59" t="s">
        <v>1</v>
      </c>
      <c r="AA59" t="s">
        <v>32</v>
      </c>
      <c r="AF59" t="s">
        <v>14</v>
      </c>
      <c r="AG59" t="str">
        <f>AA59</f>
        <v>K</v>
      </c>
    </row>
    <row r="60" spans="3:33" x14ac:dyDescent="0.25">
      <c r="C60" t="s">
        <v>22</v>
      </c>
      <c r="H60" s="11">
        <v>6365630</v>
      </c>
      <c r="I60" s="11"/>
      <c r="J60" s="11"/>
      <c r="K60" s="11"/>
      <c r="M60" t="s">
        <v>14</v>
      </c>
      <c r="N60" t="str">
        <f>MID(H60,1,1)&amp; MID(H60,5,3)&amp;"00"</f>
        <v>663000</v>
      </c>
      <c r="V60" t="s">
        <v>22</v>
      </c>
      <c r="AA60" s="11">
        <v>6365630</v>
      </c>
      <c r="AB60" s="11"/>
      <c r="AC60" s="11"/>
      <c r="AD60" s="11"/>
      <c r="AF60" t="s">
        <v>14</v>
      </c>
      <c r="AG60" t="str">
        <f>MID(AA60,1,1)&amp; MID(AA60,5,3)&amp;"00"</f>
        <v>663000</v>
      </c>
    </row>
    <row r="61" spans="3:33" x14ac:dyDescent="0.25">
      <c r="C61" t="s">
        <v>15</v>
      </c>
      <c r="H61" t="s">
        <v>18</v>
      </c>
      <c r="L61" s="9"/>
      <c r="M61" t="s">
        <v>14</v>
      </c>
      <c r="N61" t="str">
        <f>H61</f>
        <v>B</v>
      </c>
      <c r="V61" t="s">
        <v>15</v>
      </c>
      <c r="AA61" t="s">
        <v>18</v>
      </c>
      <c r="AF61" t="s">
        <v>14</v>
      </c>
      <c r="AG61" t="str">
        <f>AA61</f>
        <v>B</v>
      </c>
    </row>
    <row r="62" spans="3:33" x14ac:dyDescent="0.25">
      <c r="C62" t="s">
        <v>16</v>
      </c>
      <c r="H62" t="s">
        <v>23</v>
      </c>
      <c r="M62" t="s">
        <v>14</v>
      </c>
      <c r="N62" t="str">
        <f>MID(H62,1,7)</f>
        <v>40F13SF</v>
      </c>
      <c r="V62" t="s">
        <v>16</v>
      </c>
      <c r="AA62" t="s">
        <v>33</v>
      </c>
      <c r="AF62" t="s">
        <v>14</v>
      </c>
      <c r="AG62" t="str">
        <f>MID(AA62,1,7)</f>
        <v>30289IF</v>
      </c>
    </row>
  </sheetData>
  <mergeCells count="12">
    <mergeCell ref="AA30:AE30"/>
    <mergeCell ref="AA44:AE44"/>
    <mergeCell ref="H44:L44"/>
    <mergeCell ref="H58:L58"/>
    <mergeCell ref="H30:L30"/>
    <mergeCell ref="H32:K32"/>
    <mergeCell ref="AA60:AD60"/>
    <mergeCell ref="H60:K60"/>
    <mergeCell ref="AA46:AD46"/>
    <mergeCell ref="H46:K46"/>
    <mergeCell ref="AA32:AD32"/>
    <mergeCell ref="AA58:AE58"/>
  </mergeCells>
  <phoneticPr fontId="1"/>
  <pageMargins left="0.7" right="0.7" top="0.75" bottom="0.75" header="0.3" footer="0.3"/>
  <ignoredErrors>
    <ignoredError sqref="B17:V1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 征親</dc:creator>
  <cp:lastModifiedBy>Yukichika Ito</cp:lastModifiedBy>
  <dcterms:created xsi:type="dcterms:W3CDTF">2025-06-02T00:26:40Z</dcterms:created>
  <dcterms:modified xsi:type="dcterms:W3CDTF">2025-06-03T15:16:53Z</dcterms:modified>
</cp:coreProperties>
</file>