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92" windowHeight="909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<sst xmlns="http://schemas.openxmlformats.org/spreadsheetml/2006/main" count="21" uniqueCount="19">
  <si>
    <t>SMS&amp;STS</t>
  </si>
  <si>
    <t>输入范围</t>
  </si>
  <si>
    <t>输入控制参数</t>
  </si>
  <si>
    <t>十进制输入</t>
  </si>
  <si>
    <t>ID号</t>
  </si>
  <si>
    <t>写指令</t>
  </si>
  <si>
    <t>首地址</t>
  </si>
  <si>
    <t>写入数值</t>
  </si>
  <si>
    <t>修改两字节地址指令</t>
  </si>
  <si>
    <t>包头</t>
  </si>
  <si>
    <t>指令包数据长度</t>
  </si>
  <si>
    <t>指令</t>
  </si>
  <si>
    <t>写入首地址</t>
  </si>
  <si>
    <t>低字节</t>
  </si>
  <si>
    <t>高字节</t>
  </si>
  <si>
    <t>校验码</t>
  </si>
  <si>
    <t>十六进制</t>
  </si>
  <si>
    <t>十进制</t>
  </si>
  <si>
    <t>生成十六进制指令</t>
  </si>
</sst>
</file>

<file path=xl/styles.xml><?xml version="1.0" encoding="utf-8"?>
<styleSheet xmlns="http://schemas.openxmlformats.org/spreadsheetml/2006/main">
  <numFmts count="36">
    <numFmt numFmtId="6" formatCode="&quot;￥&quot;#,##0;[Red]&quot;￥&quot;\-#,##0"/>
    <numFmt numFmtId="23" formatCode="\$#,##0_);\(\$#,##0\)"/>
    <numFmt numFmtId="176" formatCode="#\ ??/??"/>
    <numFmt numFmtId="24" formatCode="\$#,##0_);[Red]\(\$#,##0\)"/>
    <numFmt numFmtId="177" formatCode="#\ ?/?"/>
    <numFmt numFmtId="26" formatCode="\$#,##0.00_);[Red]\(\$#,##0.00\)"/>
    <numFmt numFmtId="178" formatCode="mmmmm\-yy"/>
    <numFmt numFmtId="179" formatCode="[DBNum1][$-804]yyyy&quot;年&quot;m&quot;月&quot;d&quot;日&quot;"/>
    <numFmt numFmtId="180" formatCode="[DBNum1]上午/下午h&quot;时&quot;mm&quot;分&quot;"/>
    <numFmt numFmtId="181" formatCode="h:mm:ss\ AM/PM"/>
    <numFmt numFmtId="182" formatCode="[DBNum1][$-804]m&quot;月&quot;d&quot;日&quot;"/>
    <numFmt numFmtId="25" formatCode="\$#,##0.00_);\(\$#,##0.00\)"/>
    <numFmt numFmtId="183" formatCode="dd\-mmm\-yy"/>
    <numFmt numFmtId="8" formatCode="&quot;￥&quot;#,##0.00;[Red]&quot;￥&quot;\-#,##0.00"/>
    <numFmt numFmtId="184" formatCode="[DBNum1][$-804]yyyy&quot;年&quot;m&quot;月&quot;"/>
    <numFmt numFmtId="185" formatCode="mm/dd/yy"/>
    <numFmt numFmtId="186" formatCode="yyyy/m/d\ h:mm\ AM/PM"/>
    <numFmt numFmtId="43" formatCode="_ * #,##0.00_ ;_ * \-#,##0.00_ ;_ * &quot;-&quot;??_ ;_ @_ "/>
    <numFmt numFmtId="187" formatCode="yy/m/d"/>
    <numFmt numFmtId="7" formatCode="&quot;￥&quot;#,##0.00;&quot;￥&quot;\-#,##0.00"/>
    <numFmt numFmtId="188" formatCode="mmmmm"/>
    <numFmt numFmtId="189" formatCode="#\ ??"/>
    <numFmt numFmtId="190" formatCode="[$-804]aaa"/>
    <numFmt numFmtId="191" formatCode="[DBNum1]h&quot;时&quot;mm&quot;分&quot;"/>
    <numFmt numFmtId="192" formatCode="h:mm\ AM/PM"/>
    <numFmt numFmtId="42" formatCode="_ &quot;￥&quot;* #,##0_ ;_ &quot;￥&quot;* \-#,##0_ ;_ &quot;￥&quot;* &quot;-&quot;_ ;_ @_ "/>
    <numFmt numFmtId="193" formatCode="mmmm\-yy"/>
    <numFmt numFmtId="5" formatCode="&quot;￥&quot;#,##0;&quot;￥&quot;\-#,##0"/>
    <numFmt numFmtId="194" formatCode="\¥#,##0;[Red]\¥\-#,##0"/>
    <numFmt numFmtId="195" formatCode="\¥#,##0.00;\¥\-#,##0.00"/>
    <numFmt numFmtId="196" formatCode="\¥#,##0.00;[Red]\¥\-#,##0.00"/>
    <numFmt numFmtId="44" formatCode="_ &quot;￥&quot;* #,##0.00_ ;_ &quot;￥&quot;* \-#,##0.00_ ;_ &quot;￥&quot;* &quot;-&quot;??_ ;_ @_ "/>
    <numFmt numFmtId="197" formatCode="m/d"/>
    <numFmt numFmtId="198" formatCode="[$-804]aaaa"/>
    <numFmt numFmtId="41" formatCode="_ * #,##0_ ;_ * \-#,##0_ ;_ * &quot;-&quot;_ ;_ @_ "/>
    <numFmt numFmtId="199" formatCode="\¥#,##0;\¥\-#,##0"/>
  </numFmts>
  <fonts count="24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2" fillId="0" borderId="0"/>
    <xf numFmtId="0" fontId="6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31" borderId="11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14" borderId="11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15" borderId="9" applyNumberFormat="0" applyAlignment="0" applyProtection="0">
      <alignment vertical="center"/>
    </xf>
    <xf numFmtId="0" fontId="12" fillId="14" borderId="8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1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1" applyFont="1"/>
    <xf numFmtId="0" fontId="2" fillId="0" borderId="0" xfId="1"/>
    <xf numFmtId="0" fontId="1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 vertical="center"/>
    </xf>
    <xf numFmtId="0" fontId="1" fillId="0" borderId="3" xfId="1" applyFont="1" applyBorder="1" applyAlignment="1">
      <alignment horizontal="center"/>
    </xf>
    <xf numFmtId="0" fontId="1" fillId="0" borderId="2" xfId="1" applyFont="1" applyBorder="1" applyAlignment="1">
      <alignment horizontal="center" vertical="center"/>
    </xf>
    <xf numFmtId="0" fontId="1" fillId="0" borderId="2" xfId="1" applyFont="1" applyBorder="1" applyAlignment="1">
      <alignment horizontal="center"/>
    </xf>
    <xf numFmtId="0" fontId="1" fillId="0" borderId="2" xfId="1" applyFont="1" applyBorder="1" applyAlignment="1"/>
    <xf numFmtId="0" fontId="1" fillId="0" borderId="2" xfId="1" applyFont="1" applyBorder="1" applyAlignment="1">
      <alignment horizontal="left"/>
    </xf>
    <xf numFmtId="0" fontId="3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0" fontId="1" fillId="0" borderId="2" xfId="1" applyFont="1" applyBorder="1" applyAlignment="1">
      <alignment horizontal="right"/>
    </xf>
    <xf numFmtId="0" fontId="1" fillId="2" borderId="2" xfId="1" applyFont="1" applyFill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1" fillId="3" borderId="2" xfId="1" applyFont="1" applyFill="1" applyBorder="1" applyAlignment="1">
      <alignment horizont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6:L17"/>
  <sheetViews>
    <sheetView tabSelected="1" workbookViewId="0">
      <selection activeCell="D17" sqref="D17:L17"/>
    </sheetView>
  </sheetViews>
  <sheetFormatPr defaultColWidth="9" defaultRowHeight="14.25"/>
  <cols>
    <col min="3" max="3" width="17.8833333333333" customWidth="1"/>
    <col min="7" max="7" width="16.4416666666667" customWidth="1"/>
    <col min="9" max="9" width="12.4416666666667" customWidth="1"/>
    <col min="10" max="11" width="9.55833333333333" customWidth="1"/>
  </cols>
  <sheetData>
    <row r="6" s="1" customFormat="1" ht="13.5" spans="5:9">
      <c r="E6" s="10" t="s">
        <v>0</v>
      </c>
      <c r="F6" s="3"/>
      <c r="G6" s="3"/>
      <c r="H6" s="11" t="s">
        <v>1</v>
      </c>
      <c r="I6" s="11"/>
    </row>
    <row r="7" s="1" customFormat="1" ht="13.5" spans="5:9">
      <c r="E7" s="7" t="s">
        <v>2</v>
      </c>
      <c r="F7" s="7"/>
      <c r="G7" s="7" t="s">
        <v>3</v>
      </c>
      <c r="H7" s="11"/>
      <c r="I7" s="11"/>
    </row>
    <row r="8" s="1" customFormat="1" ht="13.5" spans="5:9">
      <c r="E8" s="12" t="s">
        <v>4</v>
      </c>
      <c r="F8" s="12"/>
      <c r="G8" s="13">
        <v>1</v>
      </c>
      <c r="H8" s="11"/>
      <c r="I8" s="11"/>
    </row>
    <row r="9" s="1" customFormat="1" ht="13.5" spans="5:7">
      <c r="E9" s="12" t="s">
        <v>5</v>
      </c>
      <c r="F9" s="12"/>
      <c r="G9" s="13">
        <v>3</v>
      </c>
    </row>
    <row r="10" s="1" customFormat="1" ht="13.5" spans="5:8">
      <c r="E10" s="12" t="s">
        <v>6</v>
      </c>
      <c r="F10" s="12"/>
      <c r="G10" s="13">
        <v>46</v>
      </c>
      <c r="H10" s="11"/>
    </row>
    <row r="11" s="1" customFormat="1" ht="13.5" spans="5:9">
      <c r="E11" s="12" t="s">
        <v>7</v>
      </c>
      <c r="F11" s="12"/>
      <c r="G11" s="13">
        <v>1</v>
      </c>
      <c r="H11" s="11"/>
      <c r="I11" s="11"/>
    </row>
    <row r="12" s="2" customFormat="1"/>
    <row r="13" s="1" customFormat="1" ht="31.2" customHeight="1" spans="3:12">
      <c r="C13" s="3" t="s">
        <v>8</v>
      </c>
      <c r="D13" s="3"/>
      <c r="E13" s="3"/>
      <c r="F13" s="3"/>
      <c r="G13" s="3"/>
      <c r="H13" s="3"/>
      <c r="I13" s="3"/>
      <c r="J13" s="3"/>
      <c r="K13" s="3"/>
      <c r="L13" s="3"/>
    </row>
    <row r="14" s="1" customFormat="1" ht="13.5" spans="3:12">
      <c r="C14" s="4" t="s">
        <v>0</v>
      </c>
      <c r="D14" s="5" t="s">
        <v>9</v>
      </c>
      <c r="E14" s="14"/>
      <c r="F14" s="7" t="s">
        <v>4</v>
      </c>
      <c r="G14" s="7" t="s">
        <v>10</v>
      </c>
      <c r="H14" s="7" t="s">
        <v>11</v>
      </c>
      <c r="I14" s="7" t="s">
        <v>12</v>
      </c>
      <c r="J14" s="15" t="s">
        <v>13</v>
      </c>
      <c r="K14" s="15" t="s">
        <v>14</v>
      </c>
      <c r="L14" s="7" t="s">
        <v>15</v>
      </c>
    </row>
    <row r="15" s="1" customFormat="1" ht="13.5" spans="3:12">
      <c r="C15" s="6" t="s">
        <v>16</v>
      </c>
      <c r="D15" s="7" t="str">
        <f>DEC2HEX(255,2)</f>
        <v>FF</v>
      </c>
      <c r="E15" s="7" t="str">
        <f>DEC2HEX(255,2)</f>
        <v>FF</v>
      </c>
      <c r="F15" s="7" t="str">
        <f>DEC2HEX(G8,2)</f>
        <v>01</v>
      </c>
      <c r="G15" s="7" t="str">
        <f>DEC2HEX(5,2)</f>
        <v>05</v>
      </c>
      <c r="H15" s="7" t="str">
        <f>DEC2HEX(G9,2)</f>
        <v>03</v>
      </c>
      <c r="I15" s="7" t="str">
        <f>DEC2HEX(G10,2)</f>
        <v>2E</v>
      </c>
      <c r="J15" s="7" t="str">
        <f>DEC2HEX(_xlfn.BITAND(G11,255),2)</f>
        <v>01</v>
      </c>
      <c r="K15" s="7" t="str">
        <f>DEC2HEX(_xlfn.BITRSHIFT(G11,8),2)</f>
        <v>00</v>
      </c>
      <c r="L15" s="7" t="str">
        <f>DEC2HEX(_xlfn.BITXOR(_xlfn.BITAND(SUM(F16+G16+H16+I16+J16+K16),255),255),2)</f>
        <v>C7</v>
      </c>
    </row>
    <row r="16" s="1" customFormat="1" ht="13.5" spans="3:12">
      <c r="C16" s="7" t="s">
        <v>17</v>
      </c>
      <c r="D16" s="7">
        <f t="shared" ref="D16:L16" si="0">HEX2DEC(D15)</f>
        <v>255</v>
      </c>
      <c r="E16" s="7">
        <f t="shared" si="0"/>
        <v>255</v>
      </c>
      <c r="F16" s="7">
        <f t="shared" si="0"/>
        <v>1</v>
      </c>
      <c r="G16" s="7">
        <f t="shared" si="0"/>
        <v>5</v>
      </c>
      <c r="H16" s="7">
        <f t="shared" si="0"/>
        <v>3</v>
      </c>
      <c r="I16" s="7">
        <f t="shared" si="0"/>
        <v>46</v>
      </c>
      <c r="J16" s="7">
        <f t="shared" si="0"/>
        <v>1</v>
      </c>
      <c r="K16" s="7">
        <f t="shared" si="0"/>
        <v>0</v>
      </c>
      <c r="L16" s="7">
        <f t="shared" si="0"/>
        <v>199</v>
      </c>
    </row>
    <row r="17" s="1" customFormat="1" ht="18" customHeight="1" spans="3:12">
      <c r="C17" s="8" t="s">
        <v>18</v>
      </c>
      <c r="D17" s="9" t="str">
        <f>CONCATENATE(D15," ",E15," ",F15," ",G15," ",H15," ",I15," ",J15," ",K15," ",L15)</f>
        <v>FF FF 01 05 03 2E 01 00 C7</v>
      </c>
      <c r="E17" s="9"/>
      <c r="F17" s="9"/>
      <c r="G17" s="9"/>
      <c r="H17" s="9"/>
      <c r="I17" s="9"/>
      <c r="J17" s="9"/>
      <c r="K17" s="9"/>
      <c r="L17" s="9"/>
    </row>
  </sheetData>
  <sheetProtection formatCells="0" insertHyperlinks="0" autoFilter="0"/>
  <mergeCells count="10">
    <mergeCell ref="E6:G6"/>
    <mergeCell ref="H6:I6"/>
    <mergeCell ref="E7:F7"/>
    <mergeCell ref="E8:F8"/>
    <mergeCell ref="E9:F9"/>
    <mergeCell ref="E10:F10"/>
    <mergeCell ref="E11:F11"/>
    <mergeCell ref="C13:L13"/>
    <mergeCell ref="D14:E14"/>
    <mergeCell ref="D17:L17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/>
  </woSheetsProps>
  <woBookProps>
    <bookSettings isFilterShared="1" coreConquerUserId="" isAutoUpdatePaused="0" filterType="conn" isMergeTasksAutoUpdate="0" isInserPicAsAttachment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WWO_wpscloud_20220401182529-d8109cfad3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2021-03-18T18:57:00Z</dcterms:created>
  <dcterms:modified xsi:type="dcterms:W3CDTF">2021-03-19T16:51:00Z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