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lly\eclipse-workspace\404\"/>
    </mc:Choice>
  </mc:AlternateContent>
  <xr:revisionPtr revIDLastSave="0" documentId="13_ncr:1_{C1CB6507-BDBD-4D78-9113-C3D6EBEA56F4}" xr6:coauthVersionLast="45" xr6:coauthVersionMax="45" xr10:uidLastSave="{00000000-0000-0000-0000-000000000000}"/>
  <bookViews>
    <workbookView xWindow="-108" yWindow="-108" windowWidth="23256" windowHeight="12576" activeTab="2" xr2:uid="{35E5E20D-E500-4790-A1BA-A13E9D98634E}"/>
  </bookViews>
  <sheets>
    <sheet name="订单" sheetId="4" r:id="rId1"/>
    <sheet name="椰奶同款背包" sheetId="6" r:id="rId2"/>
    <sheet name="Rosé|Lisa同款" sheetId="7" r:id="rId3"/>
    <sheet name="已下单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7" l="1"/>
  <c r="G13" i="7" l="1"/>
  <c r="G12" i="7"/>
  <c r="G11" i="7"/>
  <c r="G10" i="7" l="1"/>
  <c r="K29" i="6" l="1"/>
  <c r="I29" i="6"/>
  <c r="F29" i="6"/>
  <c r="D29" i="6"/>
  <c r="E29" i="6" l="1"/>
  <c r="G16" i="5"/>
  <c r="I16" i="5"/>
  <c r="L16" i="5" l="1"/>
  <c r="E16" i="5"/>
  <c r="G4" i="7"/>
  <c r="F4" i="7"/>
  <c r="D4" i="7"/>
  <c r="H4" i="7"/>
  <c r="I12" i="6" l="1"/>
  <c r="I17" i="6" l="1"/>
  <c r="K12" i="6" l="1"/>
  <c r="F12" i="6"/>
  <c r="E12" i="6"/>
  <c r="D12" i="6"/>
  <c r="G14" i="4"/>
  <c r="G12" i="4" l="1"/>
  <c r="K6" i="6" l="1"/>
  <c r="I6" i="6"/>
  <c r="F6" i="6"/>
  <c r="E6" i="6"/>
  <c r="D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H3" authorId="0" shapeId="0" xr:uid="{3A37AC47-E188-4C8A-BA6B-5B416B2942A8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G7" authorId="0" shapeId="0" xr:uid="{F9B656C7-018F-46E3-8A43-2DE5CE3E280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满减优惠 30r</t>
        </r>
      </text>
    </comment>
    <comment ref="G12" authorId="0" shapeId="0" xr:uid="{76101DA2-1D4B-47CD-926B-409A295DB37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  <comment ref="G14" authorId="0" shapeId="0" xr:uid="{5ABBA2BD-CF97-4E37-9FC1-30B6AF4A122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 10rmb</t>
        </r>
      </text>
    </comment>
    <comment ref="G22" authorId="0" shapeId="0" xr:uid="{C8D3A8D4-498C-4894-A009-7FAB59AC800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满减优惠 30r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3" authorId="0" shapeId="0" xr:uid="{E8E66090-D247-4CDD-81B2-7FDBBF49FA1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4" authorId="0" shapeId="0" xr:uid="{06EC08B9-1F62-4BA4-AF44-3CA6C299A85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5" authorId="0" shapeId="0" xr:uid="{827919B9-85C0-47F0-9C18-F8BC3108648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9" authorId="0" shapeId="0" xr:uid="{DDAFCB32-521B-4739-996D-6473783E5A1B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0" authorId="0" shapeId="0" xr:uid="{AB14E46A-F575-4EAA-A122-0D891491554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1" authorId="0" shapeId="0" xr:uid="{3A5EB85B-3309-4710-8985-FB202EB5FC9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5" authorId="0" shapeId="0" xr:uid="{939DFE06-14E7-4877-B0A9-64D330376632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6" authorId="0" shapeId="0" xr:uid="{113E207C-01E1-4AAB-885B-987BC1A747E5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  <comment ref="I17" authorId="0" shapeId="0" xr:uid="{B3802037-D996-4398-8E13-43256FF02441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运费10+顺丰补差价23</t>
        </r>
      </text>
    </comment>
    <comment ref="I18" authorId="0" shapeId="0" xr:uid="{E32334D6-333F-4943-8A56-6DB4A6289CBF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运费10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G7" authorId="0" shapeId="0" xr:uid="{F4BF6734-7B85-4103-BAEC-ACF16B2FED89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</t>
        </r>
      </text>
    </comment>
    <comment ref="G10" authorId="0" shapeId="0" xr:uid="{5F074714-FA81-45AC-9B5A-AA1D9DFE954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</t>
        </r>
      </text>
    </comment>
    <comment ref="G11" authorId="0" shapeId="0" xr:uid="{E9F729B4-9E28-4049-81B4-A20AB9E52FB7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</t>
        </r>
      </text>
    </comment>
    <comment ref="G12" authorId="0" shapeId="0" xr:uid="{1097BBB5-B895-4C69-8B44-B82F764B119C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</t>
        </r>
      </text>
    </comment>
    <comment ref="G13" authorId="0" shapeId="0" xr:uid="{28945D4F-ECE4-4042-8952-DC81D7FC6790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</t>
        </r>
      </text>
    </comment>
    <comment ref="G14" authorId="0" shapeId="0" xr:uid="{D0B1ACAE-7312-4C40-90BE-5234A647326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1.运费10
2.新品优惠5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milly</author>
  </authors>
  <commentList>
    <comment ref="I2" authorId="0" shapeId="0" xr:uid="{FE91C1E4-7630-4466-803F-41E4A57CA0DA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已含运费</t>
        </r>
      </text>
    </comment>
    <comment ref="J7" authorId="0" shapeId="0" xr:uid="{AD32A44D-89D2-427B-966F-75595EF55826}">
      <text>
        <r>
          <rPr>
            <b/>
            <sz val="9"/>
            <color indexed="81"/>
            <rFont val="宋体"/>
            <family val="3"/>
            <charset val="134"/>
          </rPr>
          <t>milly:</t>
        </r>
        <r>
          <rPr>
            <sz val="9"/>
            <color indexed="81"/>
            <rFont val="宋体"/>
            <family val="3"/>
            <charset val="134"/>
          </rPr>
          <t xml:space="preserve">
包括赖嘉欣的包裹</t>
        </r>
      </text>
    </comment>
  </commentList>
</comments>
</file>

<file path=xl/sharedStrings.xml><?xml version="1.0" encoding="utf-8"?>
<sst xmlns="http://schemas.openxmlformats.org/spreadsheetml/2006/main" count="271" uniqueCount="186">
  <si>
    <t>品牌</t>
    <phoneticPr fontId="2" type="noConversion"/>
  </si>
  <si>
    <t>型号</t>
    <phoneticPr fontId="2" type="noConversion"/>
  </si>
  <si>
    <t>数量</t>
    <phoneticPr fontId="2" type="noConversion"/>
  </si>
  <si>
    <t>收货人</t>
    <phoneticPr fontId="2" type="noConversion"/>
  </si>
  <si>
    <t>电话</t>
    <phoneticPr fontId="2" type="noConversion"/>
  </si>
  <si>
    <t>地址</t>
    <phoneticPr fontId="2" type="noConversion"/>
  </si>
  <si>
    <t>备注</t>
    <phoneticPr fontId="2" type="noConversion"/>
  </si>
  <si>
    <t>单价</t>
    <phoneticPr fontId="2" type="noConversion"/>
  </si>
  <si>
    <t>总收</t>
    <phoneticPr fontId="2" type="noConversion"/>
  </si>
  <si>
    <t>韩元</t>
    <phoneticPr fontId="2" type="noConversion"/>
  </si>
  <si>
    <t>实付</t>
    <phoneticPr fontId="2" type="noConversion"/>
  </si>
  <si>
    <t>日期</t>
    <phoneticPr fontId="2" type="noConversion"/>
  </si>
  <si>
    <t>国际运费</t>
    <phoneticPr fontId="2" type="noConversion"/>
  </si>
  <si>
    <t>国内运费</t>
    <phoneticPr fontId="2" type="noConversion"/>
  </si>
  <si>
    <t>下单网站</t>
    <phoneticPr fontId="2" type="noConversion"/>
  </si>
  <si>
    <t>备注</t>
    <phoneticPr fontId="2" type="noConversion"/>
  </si>
  <si>
    <t>单号</t>
    <phoneticPr fontId="2" type="noConversion"/>
  </si>
  <si>
    <t>订单编号</t>
    <phoneticPr fontId="2" type="noConversion"/>
  </si>
  <si>
    <t>韩元单价</t>
    <phoneticPr fontId="2" type="noConversion"/>
  </si>
  <si>
    <t>RMB</t>
    <phoneticPr fontId="2" type="noConversion"/>
  </si>
  <si>
    <t>来源</t>
    <phoneticPr fontId="2" type="noConversion"/>
  </si>
  <si>
    <t>金额</t>
    <phoneticPr fontId="2" type="noConversion"/>
  </si>
  <si>
    <t>实收</t>
    <phoneticPr fontId="2" type="noConversion"/>
  </si>
  <si>
    <t>总收款</t>
    <phoneticPr fontId="2" type="noConversion"/>
  </si>
  <si>
    <t>韩元总价</t>
    <phoneticPr fontId="2" type="noConversion"/>
  </si>
  <si>
    <t>总数量</t>
    <phoneticPr fontId="2" type="noConversion"/>
  </si>
  <si>
    <t>国际运费</t>
    <phoneticPr fontId="2" type="noConversion"/>
  </si>
  <si>
    <t>国内运费</t>
    <phoneticPr fontId="2" type="noConversion"/>
  </si>
  <si>
    <t>总付款（包含国际国内运费）</t>
    <phoneticPr fontId="2" type="noConversion"/>
  </si>
  <si>
    <t>总收益</t>
    <phoneticPr fontId="2" type="noConversion"/>
  </si>
  <si>
    <t>直邮</t>
    <phoneticPr fontId="2" type="noConversion"/>
  </si>
  <si>
    <t>fila</t>
    <phoneticPr fontId="2" type="noConversion"/>
  </si>
  <si>
    <t>flia</t>
    <phoneticPr fontId="2" type="noConversion"/>
  </si>
  <si>
    <t>已下单</t>
    <phoneticPr fontId="2" type="noConversion"/>
  </si>
  <si>
    <t>用途</t>
    <phoneticPr fontId="2" type="noConversion"/>
  </si>
  <si>
    <t>milly微信收款</t>
    <phoneticPr fontId="2" type="noConversion"/>
  </si>
  <si>
    <t>微信 or 支付宝</t>
    <phoneticPr fontId="2" type="noConversion"/>
  </si>
  <si>
    <t>250码</t>
    <phoneticPr fontId="2" type="noConversion"/>
  </si>
  <si>
    <t>fila米白猫爪运动鞋</t>
    <phoneticPr fontId="2" type="noConversion"/>
  </si>
  <si>
    <t>象牙白</t>
    <phoneticPr fontId="2" type="noConversion"/>
  </si>
  <si>
    <t>卡其色</t>
    <phoneticPr fontId="2" type="noConversion"/>
  </si>
  <si>
    <t>黑色</t>
    <phoneticPr fontId="2" type="noConversion"/>
  </si>
  <si>
    <t>BAON</t>
    <phoneticPr fontId="2" type="noConversion"/>
  </si>
  <si>
    <t>黑色</t>
  </si>
  <si>
    <t>txy</t>
    <phoneticPr fontId="2" type="noConversion"/>
  </si>
  <si>
    <t>‘1220773212159330531</t>
    <phoneticPr fontId="2" type="noConversion"/>
  </si>
  <si>
    <t>上海 上海市 松江区 广富林街道 3455弄华东政法大学五期公寓5号楼 ，000000</t>
    <phoneticPr fontId="2" type="noConversion"/>
  </si>
  <si>
    <t>孙邦</t>
    <phoneticPr fontId="2" type="noConversion"/>
  </si>
  <si>
    <t>河北省 廊坊市 广阳区 新源道街道 新财小区c栋1单元402 ，065000</t>
    <phoneticPr fontId="2" type="noConversion"/>
  </si>
  <si>
    <t>skoot</t>
    <phoneticPr fontId="2" type="noConversion"/>
  </si>
  <si>
    <t>原宿风涂鸦印花布长靴过膝平底</t>
    <phoneticPr fontId="2" type="noConversion"/>
  </si>
  <si>
    <t>pink  250—39</t>
    <phoneticPr fontId="2" type="noConversion"/>
  </si>
  <si>
    <t>刘清云</t>
  </si>
  <si>
    <t>北京 北京市 朝阳区 黑庄户镇 康城暖山66栋 ，000000</t>
    <phoneticPr fontId="2" type="noConversion"/>
  </si>
  <si>
    <t>’1220356767589884217</t>
    <phoneticPr fontId="2" type="noConversion"/>
  </si>
  <si>
    <t>‘1223793396510873643</t>
    <phoneticPr fontId="2" type="noConversion"/>
  </si>
  <si>
    <t>邵先生</t>
    <phoneticPr fontId="2" type="noConversion"/>
  </si>
  <si>
    <t>上海 上海市 浦东新区 花木街道 芳华路478弄芳华路478弄8幢27号601 ，000000</t>
    <phoneticPr fontId="2" type="noConversion"/>
  </si>
  <si>
    <t>‘1226748530040484556</t>
    <phoneticPr fontId="2" type="noConversion"/>
  </si>
  <si>
    <t>Xu-RP</t>
    <phoneticPr fontId="2" type="noConversion"/>
  </si>
  <si>
    <t>广东省 云浮市 罗定市 附城街道 广东省云浮市罗定市罗成街道西门岗5号罗定职业技术学院 ，000000</t>
    <phoneticPr fontId="2" type="noConversion"/>
  </si>
  <si>
    <t>已预定(四批)</t>
    <phoneticPr fontId="2" type="noConversion"/>
  </si>
  <si>
    <t>椰奶同款单肩斜挎包可调节</t>
    <phoneticPr fontId="2" type="noConversion"/>
  </si>
  <si>
    <t>黑*3</t>
    <phoneticPr fontId="2" type="noConversion"/>
  </si>
  <si>
    <t>‘1228659408180500456</t>
    <phoneticPr fontId="2" type="noConversion"/>
  </si>
  <si>
    <t>张馨予</t>
    <phoneticPr fontId="2" type="noConversion"/>
  </si>
  <si>
    <t>湖南省 长沙市 天心区 文源街道 韶山南路498号中南林业科技大学 ，000000</t>
    <phoneticPr fontId="2" type="noConversion"/>
  </si>
  <si>
    <t>’1232908959801588059</t>
    <phoneticPr fontId="2" type="noConversion"/>
  </si>
  <si>
    <t>Irene同款 短袖care bears</t>
    <phoneticPr fontId="2" type="noConversion"/>
  </si>
  <si>
    <t>ronron</t>
    <phoneticPr fontId="2" type="noConversion"/>
  </si>
  <si>
    <t>PURPLE 均码</t>
    <phoneticPr fontId="2" type="noConversion"/>
  </si>
  <si>
    <t>Tina</t>
    <phoneticPr fontId="2" type="noConversion"/>
  </si>
  <si>
    <t>广东省 深圳市 南山区 粤海街道 后海大道蔚蓝海岸A3-20BC ，518054</t>
    <phoneticPr fontId="2" type="noConversion"/>
  </si>
  <si>
    <t>’1236805994948468458</t>
    <phoneticPr fontId="2" type="noConversion"/>
  </si>
  <si>
    <t>WHYNOTUS</t>
    <phoneticPr fontId="2" type="noConversion"/>
  </si>
  <si>
    <t>黑白印花圆领短袖T恤百搭夏季</t>
    <phoneticPr fontId="2" type="noConversion"/>
  </si>
  <si>
    <t>black  M码</t>
    <phoneticPr fontId="2" type="noConversion"/>
  </si>
  <si>
    <t>Stephanie</t>
    <phoneticPr fontId="2" type="noConversion"/>
  </si>
  <si>
    <t>北京 北京市 顺义区 后沙峪镇 优山美地D区 46-1 ，000000</t>
    <phoneticPr fontId="2" type="noConversion"/>
  </si>
  <si>
    <t>‘1238807413974267543</t>
    <phoneticPr fontId="2" type="noConversion"/>
  </si>
  <si>
    <t>张元一</t>
    <phoneticPr fontId="2" type="noConversion"/>
  </si>
  <si>
    <t>广东省 深圳市 龙岗区 龙城街道 嶂背社区嶂背路96号菜鸟驿站 ，000000</t>
    <phoneticPr fontId="2" type="noConversion"/>
  </si>
  <si>
    <t>’1240398074609646938</t>
    <phoneticPr fontId="2" type="noConversion"/>
  </si>
  <si>
    <t>李亚玲</t>
    <phoneticPr fontId="2" type="noConversion"/>
  </si>
  <si>
    <t>四川省 成都市 武侯区 望江路街道 科华北路145号樱花假日 ，000000</t>
    <phoneticPr fontId="2" type="noConversion"/>
  </si>
  <si>
    <t>已预定(五批)</t>
    <phoneticPr fontId="2" type="noConversion"/>
  </si>
  <si>
    <t>‘1239220476439470743</t>
    <phoneticPr fontId="2" type="noConversion"/>
  </si>
  <si>
    <t>沈启恒</t>
    <phoneticPr fontId="2" type="noConversion"/>
  </si>
  <si>
    <t>浙江省 嘉兴市 海宁市 海洲街道 百合新城云霞苑5幢402室 ，314400</t>
    <phoneticPr fontId="2" type="noConversion"/>
  </si>
  <si>
    <t>’1241329431979900953</t>
    <phoneticPr fontId="2" type="noConversion"/>
  </si>
  <si>
    <t>孙涛</t>
    <phoneticPr fontId="2" type="noConversion"/>
  </si>
  <si>
    <t>安徽省 淮南市 田家庵区 泉山街道 洞山西路淮南师范学院泉山校区 ，232000</t>
    <phoneticPr fontId="2" type="noConversion"/>
  </si>
  <si>
    <t>‘1242487476216239316</t>
    <phoneticPr fontId="2" type="noConversion"/>
  </si>
  <si>
    <t>神州 - 2034045649</t>
    <phoneticPr fontId="2" type="noConversion"/>
  </si>
  <si>
    <t>广东省 东莞市 洪梅镇 沙望路正腾工业区神州集运转andrewyckwan (2034045649) ，000000</t>
    <phoneticPr fontId="2" type="noConversion"/>
  </si>
  <si>
    <t>1217393100324755223</t>
    <phoneticPr fontId="2" type="noConversion"/>
  </si>
  <si>
    <t>八月收益</t>
    <phoneticPr fontId="2" type="noConversion"/>
  </si>
  <si>
    <t>货款</t>
    <phoneticPr fontId="2" type="noConversion"/>
  </si>
  <si>
    <t>BAON(四批)</t>
    <phoneticPr fontId="2" type="noConversion"/>
  </si>
  <si>
    <t>BAON(五批)</t>
    <phoneticPr fontId="2" type="noConversion"/>
  </si>
  <si>
    <t>BAON(六批)</t>
    <phoneticPr fontId="2" type="noConversion"/>
  </si>
  <si>
    <t>‘1250601696854990440</t>
    <phoneticPr fontId="2" type="noConversion"/>
  </si>
  <si>
    <t>邓丽莎</t>
    <phoneticPr fontId="2" type="noConversion"/>
  </si>
  <si>
    <t>江苏省 南京市 浦口区 江浦街道 南京工业大学亚青 ，211800</t>
    <phoneticPr fontId="2" type="noConversion"/>
  </si>
  <si>
    <t>’1253562013650775953</t>
    <phoneticPr fontId="2" type="noConversion"/>
  </si>
  <si>
    <t>言胜辉</t>
    <phoneticPr fontId="2" type="noConversion"/>
  </si>
  <si>
    <t>湖南省 株洲市 荷塘区 宋家桥街道 朝阳村30栋 ，412000</t>
    <phoneticPr fontId="2" type="noConversion"/>
  </si>
  <si>
    <t>橘子</t>
    <phoneticPr fontId="2" type="noConversion"/>
  </si>
  <si>
    <t xml:space="preserve"> Bling Star</t>
    <phoneticPr fontId="2" type="noConversion"/>
  </si>
  <si>
    <t>Lisa同款水果串珠橘子草莓发夹</t>
    <phoneticPr fontId="2" type="noConversion"/>
  </si>
  <si>
    <t>‘1254837170530807613</t>
    <phoneticPr fontId="2" type="noConversion"/>
  </si>
  <si>
    <t>沈先生</t>
    <phoneticPr fontId="2" type="noConversion"/>
  </si>
  <si>
    <t>上海市 松江区 永丰街道 荣乐西路600弄华亭荣园26号 ，000000</t>
    <phoneticPr fontId="2" type="noConversion"/>
  </si>
  <si>
    <t>’1255749807936413749</t>
    <phoneticPr fontId="2" type="noConversion"/>
  </si>
  <si>
    <t>原璐</t>
    <phoneticPr fontId="2" type="noConversion"/>
  </si>
  <si>
    <t>江苏省 苏州市 苏州工业园区 苏州工业园区直属镇 独墅湖科教创新区林泉街370号文荟人才公寓 ，000000</t>
    <phoneticPr fontId="2" type="noConversion"/>
  </si>
  <si>
    <t>‘1257215259603955937</t>
    <phoneticPr fontId="2" type="noConversion"/>
  </si>
  <si>
    <t>nicole</t>
    <phoneticPr fontId="2" type="noConversion"/>
  </si>
  <si>
    <t>广东省 东莞市 沙田镇 大泥村临海北路5号GL中通分拔中心D栋三楼【新加坡集运仓】@PYP0H8C3#WCK6JYQ4W7UHX# ，000000</t>
    <phoneticPr fontId="2" type="noConversion"/>
  </si>
  <si>
    <t>国际物流</t>
    <phoneticPr fontId="2" type="noConversion"/>
  </si>
  <si>
    <t>’1202847937785005508</t>
    <phoneticPr fontId="2" type="noConversion"/>
  </si>
  <si>
    <t>邱艳玲</t>
    <phoneticPr fontId="2" type="noConversion"/>
  </si>
  <si>
    <t>上海 上海市 宝山区 大场镇 祁连山路2500弄祁连一村47号101 ，000000</t>
    <phoneticPr fontId="2" type="noConversion"/>
  </si>
  <si>
    <t>‘1258242051247719359</t>
    <phoneticPr fontId="2" type="noConversion"/>
  </si>
  <si>
    <t>姚霁轩</t>
    <phoneticPr fontId="2" type="noConversion"/>
  </si>
  <si>
    <t>四川省 成都市 锦江区 狮子山街道 静安路5号四川师范大学 ，610011</t>
    <phoneticPr fontId="2" type="noConversion"/>
  </si>
  <si>
    <t>’1256621617187599870</t>
    <phoneticPr fontId="2" type="noConversion"/>
  </si>
  <si>
    <t>black 230—37</t>
    <phoneticPr fontId="2" type="noConversion"/>
  </si>
  <si>
    <t>阿毛</t>
    <phoneticPr fontId="2" type="noConversion"/>
  </si>
  <si>
    <t>上海 上海市 长宁区 新泾镇 北虹路579弄柏仕晶舍17号楼102 ，000000</t>
    <phoneticPr fontId="2" type="noConversion"/>
  </si>
  <si>
    <t>象牙白</t>
    <phoneticPr fontId="2" type="noConversion"/>
  </si>
  <si>
    <t>涵涵</t>
    <phoneticPr fontId="2" type="noConversion"/>
  </si>
  <si>
    <t>山东省 烟台市 芝罘区 幸福街道 华信家园89号楼2单元1102 ，264001</t>
    <phoneticPr fontId="2" type="noConversion"/>
  </si>
  <si>
    <t>‘1262691865221200257</t>
    <phoneticPr fontId="2" type="noConversion"/>
  </si>
  <si>
    <t>‘1264780045598533561</t>
    <phoneticPr fontId="2" type="noConversion"/>
  </si>
  <si>
    <t>妻夫木聪</t>
    <phoneticPr fontId="2" type="noConversion"/>
  </si>
  <si>
    <t>上海 上海市 静安区 彭浦新村街道 共和新路4470弄10号601 ，000000</t>
    <phoneticPr fontId="2" type="noConversion"/>
  </si>
  <si>
    <t>彩色透明蝴蝶珍珠链条项链</t>
    <phoneticPr fontId="2" type="noConversion"/>
  </si>
  <si>
    <t>Ohcookieee</t>
    <phoneticPr fontId="2" type="noConversion"/>
  </si>
  <si>
    <t>项链+明信片</t>
    <phoneticPr fontId="2" type="noConversion"/>
  </si>
  <si>
    <t>’1204078813180228703</t>
    <phoneticPr fontId="2" type="noConversion"/>
  </si>
  <si>
    <t>星星</t>
    <phoneticPr fontId="2" type="noConversion"/>
  </si>
  <si>
    <t>浙江省 杭州市 滨江区 西兴街道 杨帆路绿地旭辉城6幢2单元快递柜 ，000000</t>
    <phoneticPr fontId="2" type="noConversion"/>
  </si>
  <si>
    <t>已退款</t>
    <phoneticPr fontId="2" type="noConversion"/>
  </si>
  <si>
    <t>黑*12 象牙白*1</t>
    <phoneticPr fontId="2" type="noConversion"/>
  </si>
  <si>
    <t>已预定 橘子*1</t>
    <phoneticPr fontId="2" type="noConversion"/>
  </si>
  <si>
    <t>BlingStar</t>
    <phoneticPr fontId="2" type="noConversion"/>
  </si>
  <si>
    <t>橘子*1</t>
    <phoneticPr fontId="2" type="noConversion"/>
  </si>
  <si>
    <t>已预定(六批)</t>
    <phoneticPr fontId="2" type="noConversion"/>
  </si>
  <si>
    <t>mishimai</t>
    <phoneticPr fontId="2" type="noConversion"/>
  </si>
  <si>
    <t>9.xx</t>
    <phoneticPr fontId="2" type="noConversion"/>
  </si>
  <si>
    <t>耳钉*1 戒指*1</t>
    <phoneticPr fontId="2" type="noConversion"/>
  </si>
  <si>
    <t>微信下单</t>
    <phoneticPr fontId="2" type="noConversion"/>
  </si>
  <si>
    <t>耳钉*1 戒指*1</t>
    <phoneticPr fontId="2" type="noConversion"/>
  </si>
  <si>
    <t>‘1265613624884033459</t>
    <phoneticPr fontId="2" type="noConversion"/>
  </si>
  <si>
    <t>徐昊然</t>
    <phoneticPr fontId="2" type="noConversion"/>
  </si>
  <si>
    <t>浙江省 杭州市 萧山区 北干街道 建设四路龙湖春江天玺2期9-2203 ，311200</t>
    <phoneticPr fontId="2" type="noConversion"/>
  </si>
  <si>
    <t>朴彩英Rosé同款 BlingStar发夹</t>
    <phoneticPr fontId="2" type="noConversion"/>
  </si>
  <si>
    <t>八月库存</t>
    <phoneticPr fontId="2" type="noConversion"/>
  </si>
  <si>
    <t>透明*4</t>
    <phoneticPr fontId="2" type="noConversion"/>
  </si>
  <si>
    <t>‘1271435763741642049</t>
    <phoneticPr fontId="2" type="noConversion"/>
  </si>
  <si>
    <t>徐嘉琪</t>
  </si>
  <si>
    <t>河南省 新乡市 红旗区 洪门镇 新乡医学院三全学院 ，000000</t>
    <phoneticPr fontId="2" type="noConversion"/>
  </si>
  <si>
    <t>‘1271760193704443064</t>
    <phoneticPr fontId="2" type="noConversion"/>
  </si>
  <si>
    <t>潘盈</t>
  </si>
  <si>
    <t>安徽省 淮北市 烈山区 烈山镇 沱河东路8号淮北师范大学滨湖校区 ，000000</t>
    <phoneticPr fontId="2" type="noConversion"/>
  </si>
  <si>
    <t>紫色爱心蝴蝶串珠项链BP</t>
    <phoneticPr fontId="2" type="noConversion"/>
  </si>
  <si>
    <t>‘1275924997765804291</t>
    <phoneticPr fontId="2" type="noConversion"/>
  </si>
  <si>
    <t>刘珂纯</t>
    <phoneticPr fontId="2" type="noConversion"/>
  </si>
  <si>
    <t>山东省 济南市 市中区 六里山街道 二环南路蓝天绿园小区自提柜 ，000000</t>
    <phoneticPr fontId="2" type="noConversion"/>
  </si>
  <si>
    <t>‘1211275049663572183</t>
    <phoneticPr fontId="2" type="noConversion"/>
  </si>
  <si>
    <t>陈思竹</t>
    <phoneticPr fontId="2" type="noConversion"/>
  </si>
  <si>
    <t>吉林省 白山市 浑江区 江北街道 长白山大街怡园超市 ，000000</t>
    <phoneticPr fontId="2" type="noConversion"/>
  </si>
  <si>
    <t>’1276326326098352997</t>
  </si>
  <si>
    <t>唐明容</t>
    <phoneticPr fontId="2" type="noConversion"/>
  </si>
  <si>
    <t>上海 上海市 普陀区 长风新村街道 中山北路3663号华东师范大学中北校区18舍 ，000000</t>
    <phoneticPr fontId="2" type="noConversion"/>
  </si>
  <si>
    <t>已退款</t>
    <phoneticPr fontId="2" type="noConversion"/>
  </si>
  <si>
    <t>买家退款</t>
    <phoneticPr fontId="2" type="noConversion"/>
  </si>
  <si>
    <t>‘1275401808657022177</t>
    <phoneticPr fontId="2" type="noConversion"/>
  </si>
  <si>
    <t>尹衍泽</t>
  </si>
  <si>
    <t>湖北省 武汉市 洪山区 珞南街道 文秀街 武汉理工大升升公寓K栋105 ，000000</t>
    <phoneticPr fontId="2" type="noConversion"/>
  </si>
  <si>
    <t>项链</t>
    <phoneticPr fontId="2" type="noConversion"/>
  </si>
  <si>
    <t>‘1275437016490802046</t>
    <phoneticPr fontId="2" type="noConversion"/>
  </si>
  <si>
    <t>’1275437016490802046</t>
    <phoneticPr fontId="2" type="noConversion"/>
  </si>
  <si>
    <t>陆思婕</t>
    <phoneticPr fontId="2" type="noConversion"/>
  </si>
  <si>
    <t>北京 北京市 海淀区 八里庄街道 西三环北路105号首都师范大学本部（送进校内\n） ，000000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</si>
</sst>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#,##0.00_);[Red]\(#,##0.00\)"/>
    <numFmt numFmtId="177" formatCode="0.00_ "/>
    <numFmt numFmtId="178" formatCode="0_ "/>
    <numFmt numFmtId="179" formatCode="0.0_ "/>
    <numFmt numFmtId="180" formatCode="0.00_ ;[Red]\-0.00\ "/>
    <numFmt numFmtId="181" formatCode="0.0_ ;[Red]\-0.0\ "/>
  </numFmts>
  <fonts count="19" x14ac:knownFonts="1">
    <font>
      <sz val="11"/>
      <color theme="1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b/>
      <u/>
      <sz val="11"/>
      <color theme="1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0" tint="-0.14999847407452621"/>
      <name val="等线"/>
      <family val="2"/>
      <charset val="134"/>
      <scheme val="minor"/>
    </font>
    <font>
      <sz val="11"/>
      <color theme="0" tint="-0.249977111117893"/>
      <name val="等线"/>
      <family val="2"/>
      <charset val="134"/>
      <scheme val="minor"/>
    </font>
    <font>
      <b/>
      <sz val="11"/>
      <color theme="0" tint="-0.249977111117893"/>
      <name val="等线"/>
      <family val="2"/>
      <charset val="134"/>
      <scheme val="minor"/>
    </font>
    <font>
      <sz val="11"/>
      <color theme="0" tint="-0.249977111117893"/>
      <name val="等线"/>
      <family val="3"/>
      <charset val="134"/>
      <scheme val="minor"/>
    </font>
    <font>
      <b/>
      <sz val="11"/>
      <color theme="0" tint="-0.249977111117893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ck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 style="thin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7F7F7F"/>
      </left>
      <right/>
      <top style="thin">
        <color rgb="FF7F7F7F"/>
      </top>
      <bottom style="thick">
        <color theme="0" tint="-0.24994659260841701"/>
      </bottom>
      <diagonal/>
    </border>
    <border>
      <left/>
      <right style="thin">
        <color rgb="FF7F7F7F"/>
      </right>
      <top style="thin">
        <color rgb="FF7F7F7F"/>
      </top>
      <bottom style="thick">
        <color theme="0" tint="-0.24994659260841701"/>
      </bottom>
      <diagonal/>
    </border>
    <border>
      <left style="double">
        <color rgb="FF3F3F3F"/>
      </left>
      <right style="thick">
        <color theme="0" tint="-0.24994659260841701"/>
      </right>
      <top style="double">
        <color rgb="FF3F3F3F"/>
      </top>
      <bottom/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ck">
        <color theme="0" tint="-0.24994659260841701"/>
      </top>
      <bottom style="thick">
        <color theme="0" tint="-0.24994659260841701"/>
      </bottom>
      <diagonal/>
    </border>
    <border>
      <left style="thick">
        <color theme="0" tint="-0.24994659260841701"/>
      </left>
      <right style="thick">
        <color theme="0" tint="-0.24994659260841701"/>
      </right>
      <top style="thick">
        <color theme="0" tint="-0.24994659260841701"/>
      </top>
      <bottom style="thick">
        <color theme="0" tint="-0.24994659260841701"/>
      </bottom>
      <diagonal/>
    </border>
    <border>
      <left/>
      <right/>
      <top style="double">
        <color rgb="FF3F3F3F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2" borderId="1" xfId="1" applyAlignment="1">
      <alignment horizontal="center" vertical="center"/>
    </xf>
    <xf numFmtId="0" fontId="0" fillId="4" borderId="6" xfId="0" applyFill="1" applyBorder="1">
      <alignment vertical="center"/>
    </xf>
    <xf numFmtId="0" fontId="0" fillId="4" borderId="6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" fillId="4" borderId="6" xfId="0" applyFont="1" applyFill="1" applyBorder="1">
      <alignment vertical="center"/>
    </xf>
    <xf numFmtId="0" fontId="1" fillId="2" borderId="1" xfId="1" applyBorder="1" applyAlignment="1">
      <alignment horizontal="center" vertical="center"/>
    </xf>
    <xf numFmtId="3" fontId="0" fillId="4" borderId="6" xfId="0" applyNumberFormat="1" applyFill="1" applyBorder="1">
      <alignment vertical="center"/>
    </xf>
    <xf numFmtId="0" fontId="5" fillId="0" borderId="8" xfId="4" applyAlignment="1">
      <alignment horizontal="right" vertical="center"/>
    </xf>
    <xf numFmtId="0" fontId="5" fillId="0" borderId="9" xfId="4" applyBorder="1" applyAlignment="1">
      <alignment horizontal="center" vertical="center"/>
    </xf>
    <xf numFmtId="0" fontId="5" fillId="0" borderId="0" xfId="4" applyBorder="1" applyAlignment="1">
      <alignment horizontal="center" vertical="center"/>
    </xf>
    <xf numFmtId="176" fontId="5" fillId="0" borderId="10" xfId="4" applyNumberFormat="1" applyBorder="1">
      <alignment vertical="center"/>
    </xf>
    <xf numFmtId="0" fontId="3" fillId="4" borderId="6" xfId="0" applyFont="1" applyFill="1" applyBorder="1" applyAlignment="1">
      <alignment horizontal="center" vertical="center"/>
    </xf>
    <xf numFmtId="178" fontId="0" fillId="4" borderId="7" xfId="0" applyNumberFormat="1" applyFill="1" applyBorder="1" applyAlignment="1">
      <alignment horizontal="left" vertical="center"/>
    </xf>
    <xf numFmtId="0" fontId="3" fillId="4" borderId="6" xfId="0" applyFont="1" applyFill="1" applyBorder="1" applyAlignment="1">
      <alignment vertical="center"/>
    </xf>
    <xf numFmtId="0" fontId="10" fillId="5" borderId="0" xfId="3" applyFill="1" applyAlignment="1">
      <alignment horizontal="center" vertical="center"/>
    </xf>
    <xf numFmtId="3" fontId="5" fillId="0" borderId="8" xfId="4" applyNumberFormat="1">
      <alignment vertical="center"/>
    </xf>
    <xf numFmtId="0" fontId="1" fillId="2" borderId="11" xfId="1" applyBorder="1" applyAlignment="1">
      <alignment horizontal="center" vertical="center"/>
    </xf>
    <xf numFmtId="0" fontId="10" fillId="0" borderId="0" xfId="3" applyAlignment="1">
      <alignment horizontal="center" vertical="center"/>
    </xf>
    <xf numFmtId="0" fontId="1" fillId="2" borderId="12" xfId="1" applyBorder="1" applyAlignment="1">
      <alignment vertical="center"/>
    </xf>
    <xf numFmtId="0" fontId="3" fillId="4" borderId="6" xfId="0" quotePrefix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8" xfId="4" applyAlignment="1">
      <alignment horizontal="left" vertical="center"/>
    </xf>
    <xf numFmtId="0" fontId="11" fillId="4" borderId="6" xfId="0" applyFont="1" applyFill="1" applyBorder="1" applyAlignment="1">
      <alignment horizontal="center" vertical="center"/>
    </xf>
    <xf numFmtId="177" fontId="9" fillId="0" borderId="0" xfId="3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9" fontId="4" fillId="3" borderId="13" xfId="2" applyNumberFormat="1" applyBorder="1" applyAlignment="1">
      <alignment horizontal="center" vertical="center"/>
    </xf>
    <xf numFmtId="0" fontId="6" fillId="4" borderId="5" xfId="0" applyFont="1" applyFill="1" applyBorder="1" applyAlignment="1">
      <alignment vertical="center"/>
    </xf>
    <xf numFmtId="179" fontId="3" fillId="0" borderId="0" xfId="0" applyNumberFormat="1" applyFont="1" applyAlignment="1">
      <alignment horizontal="center" vertical="center"/>
    </xf>
    <xf numFmtId="0" fontId="10" fillId="0" borderId="0" xfId="3" applyBorder="1" applyAlignment="1">
      <alignment horizontal="center" vertical="center"/>
    </xf>
    <xf numFmtId="176" fontId="5" fillId="0" borderId="14" xfId="4" applyNumberFormat="1" applyFill="1" applyBorder="1">
      <alignment vertical="center"/>
    </xf>
    <xf numFmtId="179" fontId="9" fillId="0" borderId="0" xfId="3" applyNumberFormat="1" applyFont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177" fontId="9" fillId="0" borderId="0" xfId="3" applyNumberFormat="1" applyFont="1" applyBorder="1" applyAlignment="1">
      <alignment horizontal="center" vertical="center"/>
    </xf>
    <xf numFmtId="176" fontId="5" fillId="0" borderId="14" xfId="4" applyNumberFormat="1" applyFill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43" fontId="5" fillId="0" borderId="10" xfId="4" applyNumberFormat="1" applyBorder="1">
      <alignment vertical="center"/>
    </xf>
    <xf numFmtId="0" fontId="0" fillId="4" borderId="15" xfId="0" applyFill="1" applyBorder="1">
      <alignment vertical="center"/>
    </xf>
    <xf numFmtId="0" fontId="0" fillId="6" borderId="6" xfId="0" applyFill="1" applyBorder="1">
      <alignment vertical="center"/>
    </xf>
    <xf numFmtId="3" fontId="0" fillId="6" borderId="6" xfId="0" applyNumberFormat="1" applyFill="1" applyBorder="1">
      <alignment vertical="center"/>
    </xf>
    <xf numFmtId="0" fontId="3" fillId="6" borderId="6" xfId="0" applyFont="1" applyFill="1" applyBorder="1" applyAlignment="1">
      <alignment horizontal="center" vertical="center"/>
    </xf>
    <xf numFmtId="0" fontId="6" fillId="6" borderId="6" xfId="0" applyFont="1" applyFill="1" applyBorder="1">
      <alignment vertical="center"/>
    </xf>
    <xf numFmtId="0" fontId="0" fillId="6" borderId="6" xfId="0" applyFill="1" applyBorder="1" applyAlignment="1">
      <alignment horizontal="left" vertical="center"/>
    </xf>
    <xf numFmtId="0" fontId="6" fillId="4" borderId="6" xfId="0" applyFont="1" applyFill="1" applyBorder="1">
      <alignment vertical="center"/>
    </xf>
    <xf numFmtId="0" fontId="0" fillId="6" borderId="15" xfId="0" applyFill="1" applyBorder="1">
      <alignment vertical="center"/>
    </xf>
    <xf numFmtId="178" fontId="0" fillId="6" borderId="16" xfId="0" applyNumberForma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178" fontId="0" fillId="4" borderId="16" xfId="0" quotePrefix="1" applyNumberFormat="1" applyFill="1" applyBorder="1" applyAlignment="1">
      <alignment horizontal="left" vertical="center"/>
    </xf>
    <xf numFmtId="181" fontId="4" fillId="3" borderId="17" xfId="2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6" borderId="6" xfId="0" applyFont="1" applyFill="1" applyBorder="1" applyAlignment="1">
      <alignment vertical="center"/>
    </xf>
    <xf numFmtId="0" fontId="12" fillId="6" borderId="5" xfId="0" applyFont="1" applyFill="1" applyBorder="1" applyAlignment="1">
      <alignment vertical="center"/>
    </xf>
    <xf numFmtId="0" fontId="12" fillId="6" borderId="6" xfId="0" applyFont="1" applyFill="1" applyBorder="1" applyAlignment="1">
      <alignment vertical="center" wrapText="1"/>
    </xf>
    <xf numFmtId="0" fontId="12" fillId="6" borderId="6" xfId="0" applyFont="1" applyFill="1" applyBorder="1">
      <alignment vertical="center"/>
    </xf>
    <xf numFmtId="3" fontId="12" fillId="6" borderId="6" xfId="0" applyNumberFormat="1" applyFont="1" applyFill="1" applyBorder="1">
      <alignment vertical="center"/>
    </xf>
    <xf numFmtId="0" fontId="13" fillId="6" borderId="6" xfId="0" applyFont="1" applyFill="1" applyBorder="1" applyAlignment="1">
      <alignment vertical="center"/>
    </xf>
    <xf numFmtId="0" fontId="13" fillId="6" borderId="6" xfId="0" applyFont="1" applyFill="1" applyBorder="1">
      <alignment vertical="center"/>
    </xf>
    <xf numFmtId="0" fontId="13" fillId="6" borderId="6" xfId="0" applyFont="1" applyFill="1" applyBorder="1" applyAlignment="1">
      <alignment horizontal="center" vertical="center"/>
    </xf>
    <xf numFmtId="0" fontId="13" fillId="6" borderId="6" xfId="0" quotePrefix="1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center"/>
    </xf>
    <xf numFmtId="0" fontId="12" fillId="6" borderId="7" xfId="0" applyFont="1" applyFill="1" applyBorder="1" applyAlignment="1">
      <alignment horizontal="left" vertical="center"/>
    </xf>
    <xf numFmtId="178" fontId="12" fillId="6" borderId="7" xfId="0" applyNumberFormat="1" applyFont="1" applyFill="1" applyBorder="1" applyAlignment="1">
      <alignment horizontal="left" vertical="center"/>
    </xf>
    <xf numFmtId="178" fontId="0" fillId="4" borderId="16" xfId="0" applyNumberFormat="1" applyFill="1" applyBorder="1" applyAlignment="1">
      <alignment horizontal="left" vertical="center"/>
    </xf>
    <xf numFmtId="0" fontId="10" fillId="7" borderId="0" xfId="3" applyFill="1">
      <alignment vertical="center"/>
    </xf>
    <xf numFmtId="0" fontId="3" fillId="7" borderId="0" xfId="0" applyFont="1" applyFill="1">
      <alignment vertical="center"/>
    </xf>
    <xf numFmtId="0" fontId="6" fillId="4" borderId="5" xfId="0" applyFont="1" applyFill="1" applyBorder="1">
      <alignment vertical="center"/>
    </xf>
    <xf numFmtId="0" fontId="13" fillId="4" borderId="6" xfId="0" applyFont="1" applyFill="1" applyBorder="1">
      <alignment vertical="center"/>
    </xf>
    <xf numFmtId="0" fontId="12" fillId="4" borderId="5" xfId="0" applyFont="1" applyFill="1" applyBorder="1" applyAlignment="1">
      <alignment vertical="center"/>
    </xf>
    <xf numFmtId="0" fontId="12" fillId="4" borderId="6" xfId="0" applyFont="1" applyFill="1" applyBorder="1" applyAlignment="1">
      <alignment vertical="center" wrapText="1"/>
    </xf>
    <xf numFmtId="0" fontId="12" fillId="4" borderId="6" xfId="0" applyFont="1" applyFill="1" applyBorder="1">
      <alignment vertical="center"/>
    </xf>
    <xf numFmtId="3" fontId="12" fillId="4" borderId="6" xfId="0" applyNumberFormat="1" applyFont="1" applyFill="1" applyBorder="1">
      <alignment vertical="center"/>
    </xf>
    <xf numFmtId="0" fontId="13" fillId="4" borderId="6" xfId="0" applyFont="1" applyFill="1" applyBorder="1" applyAlignment="1">
      <alignment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6" xfId="0" quotePrefix="1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left" vertical="center"/>
    </xf>
    <xf numFmtId="0" fontId="12" fillId="4" borderId="7" xfId="0" applyFont="1" applyFill="1" applyBorder="1" applyAlignment="1">
      <alignment horizontal="left" vertical="center"/>
    </xf>
    <xf numFmtId="178" fontId="12" fillId="4" borderId="7" xfId="0" applyNumberFormat="1" applyFont="1" applyFill="1" applyBorder="1" applyAlignment="1">
      <alignment horizontal="left" vertical="center"/>
    </xf>
    <xf numFmtId="0" fontId="6" fillId="6" borderId="5" xfId="0" applyFont="1" applyFill="1" applyBorder="1">
      <alignment vertical="center"/>
    </xf>
    <xf numFmtId="180" fontId="4" fillId="3" borderId="17" xfId="2" applyNumberFormat="1" applyBorder="1" applyAlignment="1">
      <alignment horizontal="center" vertical="center"/>
    </xf>
    <xf numFmtId="0" fontId="12" fillId="6" borderId="6" xfId="0" applyFont="1" applyFill="1" applyBorder="1" applyAlignment="1">
      <alignment vertical="center"/>
    </xf>
    <xf numFmtId="0" fontId="11" fillId="6" borderId="6" xfId="0" applyFont="1" applyFill="1" applyBorder="1" applyAlignment="1">
      <alignment horizontal="center" vertical="center"/>
    </xf>
    <xf numFmtId="178" fontId="0" fillId="6" borderId="16" xfId="0" quotePrefix="1" applyNumberFormat="1" applyFill="1" applyBorder="1" applyAlignment="1">
      <alignment horizontal="left" vertical="center"/>
    </xf>
    <xf numFmtId="0" fontId="3" fillId="6" borderId="6" xfId="0" applyFont="1" applyFill="1" applyBorder="1">
      <alignment vertical="center"/>
    </xf>
    <xf numFmtId="180" fontId="4" fillId="3" borderId="17" xfId="2" applyNumberFormat="1" applyBorder="1" applyAlignment="1">
      <alignment horizontal="center" vertical="center"/>
    </xf>
    <xf numFmtId="177" fontId="4" fillId="3" borderId="20" xfId="2" applyNumberFormat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177" fontId="4" fillId="3" borderId="22" xfId="2" applyNumberFormat="1" applyBorder="1" applyAlignment="1">
      <alignment horizontal="center" vertical="center"/>
    </xf>
    <xf numFmtId="0" fontId="3" fillId="6" borderId="6" xfId="0" quotePrefix="1" applyFont="1" applyFill="1" applyBorder="1">
      <alignment vertical="center"/>
    </xf>
    <xf numFmtId="0" fontId="12" fillId="6" borderId="15" xfId="0" applyFont="1" applyFill="1" applyBorder="1">
      <alignment vertical="center"/>
    </xf>
    <xf numFmtId="178" fontId="12" fillId="6" borderId="16" xfId="0" applyNumberFormat="1" applyFon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0" fontId="14" fillId="0" borderId="0" xfId="0" applyFont="1">
      <alignment vertical="center"/>
    </xf>
    <xf numFmtId="0" fontId="15" fillId="6" borderId="6" xfId="0" applyFont="1" applyFill="1" applyBorder="1">
      <alignment vertical="center"/>
    </xf>
    <xf numFmtId="180" fontId="16" fillId="3" borderId="17" xfId="2" applyNumberFormat="1" applyFont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0" fontId="3" fillId="4" borderId="5" xfId="0" applyFont="1" applyFill="1" applyBorder="1">
      <alignment vertical="center"/>
    </xf>
    <xf numFmtId="0" fontId="3" fillId="6" borderId="5" xfId="0" applyFont="1" applyFill="1" applyBorder="1">
      <alignment vertical="center"/>
    </xf>
    <xf numFmtId="0" fontId="13" fillId="6" borderId="5" xfId="0" applyFont="1" applyFill="1" applyBorder="1" applyAlignment="1">
      <alignment vertical="center"/>
    </xf>
    <xf numFmtId="0" fontId="3" fillId="4" borderId="6" xfId="0" quotePrefix="1" applyFont="1" applyFill="1" applyBorder="1">
      <alignment vertical="center"/>
    </xf>
    <xf numFmtId="0" fontId="17" fillId="4" borderId="6" xfId="0" applyFont="1" applyFill="1" applyBorder="1">
      <alignment vertical="center"/>
    </xf>
    <xf numFmtId="3" fontId="17" fillId="4" borderId="6" xfId="0" applyNumberFormat="1" applyFont="1" applyFill="1" applyBorder="1">
      <alignment vertical="center"/>
    </xf>
    <xf numFmtId="0" fontId="18" fillId="4" borderId="6" xfId="0" applyFont="1" applyFill="1" applyBorder="1">
      <alignment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6" xfId="0" quotePrefix="1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left" vertical="center"/>
    </xf>
    <xf numFmtId="0" fontId="17" fillId="4" borderId="7" xfId="0" applyFont="1" applyFill="1" applyBorder="1" applyAlignment="1">
      <alignment horizontal="left" vertical="center"/>
    </xf>
    <xf numFmtId="178" fontId="17" fillId="4" borderId="7" xfId="0" applyNumberFormat="1" applyFont="1" applyFill="1" applyBorder="1" applyAlignment="1">
      <alignment horizontal="left" vertical="center"/>
    </xf>
    <xf numFmtId="180" fontId="4" fillId="3" borderId="17" xfId="2" applyNumberFormat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180" fontId="4" fillId="3" borderId="17" xfId="2" applyNumberFormat="1" applyBorder="1" applyAlignment="1">
      <alignment horizontal="center" vertical="center"/>
    </xf>
    <xf numFmtId="180" fontId="4" fillId="3" borderId="0" xfId="2" applyNumberFormat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13" fillId="4" borderId="18" xfId="0" applyFont="1" applyFill="1" applyBorder="1" applyAlignment="1">
      <alignment horizontal="right" vertical="center"/>
    </xf>
    <xf numFmtId="0" fontId="13" fillId="4" borderId="19" xfId="0" applyFont="1" applyFill="1" applyBorder="1" applyAlignment="1">
      <alignment horizontal="right" vertical="center"/>
    </xf>
    <xf numFmtId="0" fontId="12" fillId="6" borderId="18" xfId="0" applyFont="1" applyFill="1" applyBorder="1" applyAlignment="1">
      <alignment horizontal="center" vertical="center"/>
    </xf>
    <xf numFmtId="0" fontId="12" fillId="6" borderId="21" xfId="0" applyFont="1" applyFill="1" applyBorder="1" applyAlignment="1">
      <alignment horizontal="center" vertical="center"/>
    </xf>
    <xf numFmtId="0" fontId="12" fillId="6" borderId="19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right" vertical="center"/>
    </xf>
    <xf numFmtId="0" fontId="10" fillId="4" borderId="6" xfId="3" applyFill="1" applyBorder="1">
      <alignment vertical="center"/>
    </xf>
    <xf numFmtId="0" fontId="10" fillId="6" borderId="6" xfId="3" applyFill="1" applyBorder="1">
      <alignment vertical="center"/>
    </xf>
    <xf numFmtId="177" fontId="4" fillId="3" borderId="22" xfId="2" applyNumberFormat="1" applyBorder="1" applyAlignment="1">
      <alignment horizontal="center" vertical="center"/>
    </xf>
    <xf numFmtId="177" fontId="4" fillId="3" borderId="25" xfId="2" applyNumberFormat="1" applyBorder="1" applyAlignment="1">
      <alignment horizontal="center" vertical="center"/>
    </xf>
    <xf numFmtId="177" fontId="4" fillId="3" borderId="26" xfId="2" applyNumberFormat="1" applyBorder="1" applyAlignment="1">
      <alignment horizontal="center" vertical="center"/>
    </xf>
  </cellXfs>
  <cellStyles count="5">
    <cellStyle name="常规" xfId="0" builtinId="0"/>
    <cellStyle name="超链接" xfId="3" builtinId="8" customBuiltin="1"/>
    <cellStyle name="汇总" xfId="4" builtinId="25"/>
    <cellStyle name="计算" xfId="1" builtinId="22"/>
    <cellStyle name="检查单元格" xfId="2" builtinId="23"/>
  </cellStyles>
  <dxfs count="10"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76" formatCode="#,##0.00_);[Red]\(#,##0.00\)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numFmt numFmtId="176" formatCode="#,##0.00_);[Red]\(#,##0.00\)"/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等线"/>
        <family val="2"/>
        <charset val="134"/>
        <scheme val="minor"/>
      </font>
      <numFmt numFmtId="177" formatCode="0.00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AF4E4"/>
      <color rgb="FFEFF6FF"/>
      <color rgb="FFECFFEB"/>
      <color rgb="FFFFF0EB"/>
      <color rgb="FFFEF1F0"/>
      <color rgb="FFDD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4D01E2-BEF3-413B-996F-537C90AC56B6}" name="表1_34" displayName="表1_34" ref="O1:R4" totalsRowShown="0" headerRowDxfId="9" headerRowCellStyle="汇总">
  <autoFilter ref="O1:R4" xr:uid="{B359E3A1-860A-4F6F-86A2-AE75C947968A}"/>
  <tableColumns count="4">
    <tableColumn id="1" xr3:uid="{C85F91AF-BCBE-400A-AFC3-061CEFEE9EA1}" name="日期" dataDxfId="8" dataCellStyle="超链接"/>
    <tableColumn id="2" xr3:uid="{2CD88185-FF00-47A6-B6CB-D5B54F45EE33}" name="来源" dataDxfId="7" dataCellStyle="超链接"/>
    <tableColumn id="4" xr3:uid="{4C0E951D-7D8F-49D9-9514-2388E3C4BC9D}" name="金额" dataDxfId="6" dataCellStyle="汇总"/>
    <tableColumn id="3" xr3:uid="{87153D04-C329-408A-9036-5292A6C3C747}" name="用途" dataDxfId="5" dataCellStyle="汇总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3E5E35-1B9B-422E-A209-9765CDAACE75}" name="表1_342" displayName="表1_342" ref="T1:W15" totalsRowShown="0" headerRowDxfId="4" headerRowCellStyle="汇总">
  <autoFilter ref="T1:W15" xr:uid="{DF1DE943-465E-410D-A547-F30732CA8F6E}"/>
  <tableColumns count="4">
    <tableColumn id="1" xr3:uid="{017421B1-E18A-4F57-8703-05CFAF228588}" name="日期" dataDxfId="3" dataCellStyle="超链接"/>
    <tableColumn id="2" xr3:uid="{5FA4A4CE-809E-4EAC-BFF8-140A1D3522F2}" name="来源" dataDxfId="2" dataCellStyle="超链接"/>
    <tableColumn id="4" xr3:uid="{36910F94-0C8A-4C7E-A03E-C49A7E18ECF6}" name="金额" dataDxfId="1" dataCellStyle="汇总"/>
    <tableColumn id="3" xr3:uid="{48B4F039-A564-4DDD-8329-DAEFE9C39FFE}" name="用途" dataDxfId="0" dataCellStyle="汇总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BY.X%20BOUTIQUE&#20843;&#26376;&#35746;&#21333;.xlsx" TargetMode="External"/><Relationship Id="rId6" Type="http://schemas.openxmlformats.org/officeDocument/2006/relationships/comments" Target="../comments4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89E5C-CCB9-476F-8234-E85E0F0C37F3}">
  <sheetPr codeName="Sheet1"/>
  <dimension ref="A1:Q23"/>
  <sheetViews>
    <sheetView workbookViewId="0">
      <pane ySplit="1" topLeftCell="A5" activePane="bottomLeft" state="frozen"/>
      <selection pane="bottomLeft" activeCell="E28" sqref="E28"/>
    </sheetView>
  </sheetViews>
  <sheetFormatPr defaultRowHeight="19.95" customHeight="1" x14ac:dyDescent="0.25"/>
  <cols>
    <col min="1" max="1" width="21" bestFit="1" customWidth="1"/>
    <col min="2" max="2" width="32.21875" customWidth="1"/>
    <col min="3" max="3" width="13.5546875" bestFit="1" customWidth="1"/>
    <col min="4" max="4" width="8.88671875" customWidth="1"/>
    <col min="5" max="5" width="11.44140625" customWidth="1"/>
    <col min="6" max="6" width="8.88671875" customWidth="1"/>
    <col min="7" max="7" width="9.44140625" customWidth="1"/>
    <col min="8" max="8" width="9.109375" customWidth="1"/>
    <col min="9" max="9" width="8.88671875" customWidth="1"/>
    <col min="10" max="10" width="10.88671875" customWidth="1"/>
    <col min="11" max="11" width="21.6640625" customWidth="1"/>
    <col min="12" max="13" width="8.88671875" customWidth="1"/>
    <col min="14" max="14" width="9.5546875" bestFit="1" customWidth="1"/>
    <col min="15" max="15" width="16.109375" customWidth="1"/>
    <col min="16" max="16" width="74.44140625" customWidth="1"/>
    <col min="17" max="17" width="26.77734375" bestFit="1" customWidth="1"/>
  </cols>
  <sheetData>
    <row r="1" spans="1:17" ht="19.8" customHeight="1" x14ac:dyDescent="0.25">
      <c r="A1" s="1" t="s">
        <v>11</v>
      </c>
      <c r="B1" s="115" t="s">
        <v>1</v>
      </c>
      <c r="C1" s="116"/>
      <c r="D1" s="1" t="s">
        <v>2</v>
      </c>
      <c r="E1" s="6" t="s">
        <v>9</v>
      </c>
      <c r="F1" s="6" t="s">
        <v>7</v>
      </c>
      <c r="G1" s="6" t="s">
        <v>8</v>
      </c>
      <c r="H1" s="6" t="s">
        <v>10</v>
      </c>
      <c r="I1" s="6" t="s">
        <v>15</v>
      </c>
      <c r="J1" s="6" t="s">
        <v>14</v>
      </c>
      <c r="K1" s="6" t="s">
        <v>16</v>
      </c>
      <c r="L1" s="6" t="s">
        <v>12</v>
      </c>
      <c r="M1" s="6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7" ht="19.95" customHeight="1" thickBot="1" x14ac:dyDescent="0.3">
      <c r="A2" s="26" t="s">
        <v>32</v>
      </c>
      <c r="B2" s="4" t="s">
        <v>30</v>
      </c>
    </row>
    <row r="3" spans="1:17" ht="19.95" customHeight="1" thickTop="1" thickBot="1" x14ac:dyDescent="0.3">
      <c r="A3" s="27">
        <v>9.1</v>
      </c>
      <c r="B3" s="28" t="s">
        <v>38</v>
      </c>
      <c r="C3" s="2" t="s">
        <v>37</v>
      </c>
      <c r="D3" s="2">
        <v>1</v>
      </c>
      <c r="E3" s="7"/>
      <c r="F3" s="2">
        <v>420</v>
      </c>
      <c r="G3" s="14">
        <v>420</v>
      </c>
      <c r="H3" s="5">
        <v>350</v>
      </c>
      <c r="I3" s="5"/>
      <c r="J3" s="12"/>
      <c r="K3" s="20"/>
      <c r="L3" s="12"/>
      <c r="M3" s="24"/>
      <c r="N3" s="3"/>
      <c r="O3" s="3"/>
      <c r="P3" s="21"/>
      <c r="Q3" s="13" t="s">
        <v>36</v>
      </c>
    </row>
    <row r="4" spans="1:17" ht="19.95" customHeight="1" thickTop="1" x14ac:dyDescent="0.25">
      <c r="C4" s="15" t="s">
        <v>33</v>
      </c>
    </row>
    <row r="6" spans="1:17" ht="19.95" customHeight="1" thickBot="1" x14ac:dyDescent="0.3">
      <c r="A6" s="26" t="s">
        <v>49</v>
      </c>
      <c r="B6" s="4"/>
    </row>
    <row r="7" spans="1:17" ht="19.95" customHeight="1" thickTop="1" thickBot="1" x14ac:dyDescent="0.3">
      <c r="A7" s="27">
        <v>9.1</v>
      </c>
      <c r="B7" s="54" t="s">
        <v>50</v>
      </c>
      <c r="C7" s="55" t="s">
        <v>51</v>
      </c>
      <c r="D7" s="56">
        <v>1</v>
      </c>
      <c r="E7" s="57"/>
      <c r="F7" s="56">
        <v>2925</v>
      </c>
      <c r="G7" s="58">
        <v>2895</v>
      </c>
      <c r="H7" s="59">
        <v>2714</v>
      </c>
      <c r="I7" s="59"/>
      <c r="J7" s="60"/>
      <c r="K7" s="61"/>
      <c r="L7" s="60"/>
      <c r="M7" s="62">
        <v>12</v>
      </c>
      <c r="N7" s="63" t="s">
        <v>52</v>
      </c>
      <c r="O7" s="63">
        <v>13269969782</v>
      </c>
      <c r="P7" s="64" t="s">
        <v>53</v>
      </c>
      <c r="Q7" s="65" t="s">
        <v>54</v>
      </c>
    </row>
    <row r="8" spans="1:17" ht="19.95" customHeight="1" thickTop="1" x14ac:dyDescent="0.25">
      <c r="C8" s="15" t="s">
        <v>33</v>
      </c>
    </row>
    <row r="9" spans="1:17" ht="19.95" customHeight="1" x14ac:dyDescent="0.25">
      <c r="C9" s="52"/>
    </row>
    <row r="11" spans="1:17" ht="19.95" customHeight="1" thickBot="1" x14ac:dyDescent="0.3">
      <c r="A11" s="26" t="s">
        <v>69</v>
      </c>
      <c r="B11" s="4"/>
    </row>
    <row r="12" spans="1:17" ht="19.95" customHeight="1" thickTop="1" thickBot="1" x14ac:dyDescent="0.3">
      <c r="A12" s="27">
        <v>9.6999999999999993</v>
      </c>
      <c r="B12" s="71" t="s">
        <v>68</v>
      </c>
      <c r="C12" s="72" t="s">
        <v>70</v>
      </c>
      <c r="D12" s="73">
        <v>1</v>
      </c>
      <c r="E12" s="74"/>
      <c r="F12" s="73">
        <v>218</v>
      </c>
      <c r="G12" s="75">
        <f>F12+10</f>
        <v>228</v>
      </c>
      <c r="H12" s="70"/>
      <c r="I12" s="70"/>
      <c r="J12" s="76"/>
      <c r="K12" s="77"/>
      <c r="L12" s="76"/>
      <c r="M12" s="33">
        <v>8</v>
      </c>
      <c r="N12" s="78" t="s">
        <v>71</v>
      </c>
      <c r="O12" s="78">
        <v>15014017517</v>
      </c>
      <c r="P12" s="79" t="s">
        <v>72</v>
      </c>
      <c r="Q12" s="80" t="s">
        <v>67</v>
      </c>
    </row>
    <row r="13" spans="1:17" ht="19.95" customHeight="1" thickTop="1" thickBot="1" x14ac:dyDescent="0.3">
      <c r="A13" s="26" t="s">
        <v>74</v>
      </c>
      <c r="B13" s="4"/>
    </row>
    <row r="14" spans="1:17" ht="19.95" customHeight="1" thickTop="1" thickBot="1" x14ac:dyDescent="0.3">
      <c r="A14" s="27">
        <v>9.6999999999999993</v>
      </c>
      <c r="B14" s="54" t="s">
        <v>75</v>
      </c>
      <c r="C14" s="55" t="s">
        <v>76</v>
      </c>
      <c r="D14" s="56">
        <v>1</v>
      </c>
      <c r="E14" s="57"/>
      <c r="F14" s="56">
        <v>282</v>
      </c>
      <c r="G14" s="58">
        <f>F14+10</f>
        <v>292</v>
      </c>
      <c r="H14" s="59"/>
      <c r="I14" s="59"/>
      <c r="J14" s="60"/>
      <c r="K14" s="61"/>
      <c r="L14" s="60"/>
      <c r="M14" s="62"/>
      <c r="N14" s="63" t="s">
        <v>77</v>
      </c>
      <c r="O14" s="63">
        <v>15510480801</v>
      </c>
      <c r="P14" s="64" t="s">
        <v>78</v>
      </c>
      <c r="Q14" s="65" t="s">
        <v>73</v>
      </c>
    </row>
    <row r="15" spans="1:17" ht="19.95" customHeight="1" thickTop="1" x14ac:dyDescent="0.25">
      <c r="C15" s="15" t="s">
        <v>33</v>
      </c>
    </row>
    <row r="17" spans="1:17" ht="19.95" customHeight="1" thickBot="1" x14ac:dyDescent="0.3">
      <c r="A17" s="26" t="s">
        <v>149</v>
      </c>
      <c r="B17" s="4"/>
    </row>
    <row r="18" spans="1:17" ht="19.95" customHeight="1" thickTop="1" thickBot="1" x14ac:dyDescent="0.3">
      <c r="A18" s="27" t="s">
        <v>150</v>
      </c>
      <c r="B18" s="54" t="s">
        <v>151</v>
      </c>
      <c r="C18" s="55"/>
      <c r="D18" s="56">
        <v>2</v>
      </c>
      <c r="E18" s="57"/>
      <c r="F18" s="56">
        <v>597</v>
      </c>
      <c r="G18" s="58">
        <v>597</v>
      </c>
      <c r="H18" s="59"/>
      <c r="I18" s="59"/>
      <c r="J18" s="60"/>
      <c r="K18" s="61"/>
      <c r="L18" s="60"/>
      <c r="M18" s="62"/>
      <c r="N18" s="63"/>
      <c r="O18" s="63"/>
      <c r="P18" s="64"/>
      <c r="Q18" s="65" t="s">
        <v>152</v>
      </c>
    </row>
    <row r="19" spans="1:17" ht="19.95" customHeight="1" thickTop="1" x14ac:dyDescent="0.25">
      <c r="C19" s="15" t="s">
        <v>33</v>
      </c>
    </row>
    <row r="21" spans="1:17" ht="19.95" customHeight="1" thickBot="1" x14ac:dyDescent="0.3">
      <c r="A21" s="26" t="s">
        <v>49</v>
      </c>
      <c r="B21" s="4"/>
    </row>
    <row r="22" spans="1:17" ht="19.95" customHeight="1" thickTop="1" thickBot="1" x14ac:dyDescent="0.3">
      <c r="A22" s="88">
        <v>9.19</v>
      </c>
      <c r="B22" s="71" t="s">
        <v>50</v>
      </c>
      <c r="C22" s="72" t="s">
        <v>127</v>
      </c>
      <c r="D22" s="73">
        <v>1</v>
      </c>
      <c r="E22" s="74"/>
      <c r="F22" s="73">
        <v>2925</v>
      </c>
      <c r="G22" s="75">
        <v>2895</v>
      </c>
      <c r="H22" s="70"/>
      <c r="I22" s="70"/>
      <c r="J22" s="76"/>
      <c r="K22" s="77"/>
      <c r="L22" s="76"/>
      <c r="M22" s="33"/>
      <c r="N22" s="78" t="s">
        <v>128</v>
      </c>
      <c r="O22" s="78">
        <v>13528875363</v>
      </c>
      <c r="P22" s="79" t="s">
        <v>129</v>
      </c>
      <c r="Q22" s="80" t="s">
        <v>126</v>
      </c>
    </row>
    <row r="23" spans="1:17" ht="19.95" customHeight="1" thickTop="1" x14ac:dyDescent="0.25"/>
  </sheetData>
  <mergeCells count="1">
    <mergeCell ref="B1:C1"/>
  </mergeCells>
  <phoneticPr fontId="2" type="noConversion"/>
  <conditionalFormatting sqref="C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C4" location="已下单!B2" display="已下单" xr:uid="{86BA9320-1C42-4E60-90E5-784367321FD2}"/>
    <hyperlink ref="C8" location="已下单!B3" display="已下单" xr:uid="{D2EDE04F-0427-4B11-A8A9-A381F48F5244}"/>
    <hyperlink ref="C15" location="已下单!A6" display="已下单" xr:uid="{D9376630-1804-47B9-B2D5-0AD7DD4083BC}"/>
    <hyperlink ref="C19" location="已下单!B10" display="已下单" xr:uid="{AE364A2A-1660-40D4-A607-069A95136A9E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1EC29-7B50-4520-AB7C-6D8EEB9D59F5}">
  <dimension ref="A1:P34"/>
  <sheetViews>
    <sheetView topLeftCell="D1" workbookViewId="0">
      <pane ySplit="1" topLeftCell="A18" activePane="bottomLeft" state="frozen"/>
      <selection pane="bottomLeft" activeCell="L33" sqref="L33"/>
    </sheetView>
  </sheetViews>
  <sheetFormatPr defaultRowHeight="19.95" customHeight="1" x14ac:dyDescent="0.25"/>
  <cols>
    <col min="1" max="1" width="13.88671875" customWidth="1"/>
    <col min="2" max="2" width="27.109375" hidden="1" customWidth="1"/>
    <col min="3" max="3" width="12.88671875" bestFit="1" customWidth="1"/>
    <col min="4" max="5" width="8.88671875" customWidth="1"/>
    <col min="10" max="11" width="8.88671875" customWidth="1"/>
    <col min="12" max="12" width="17.88671875" customWidth="1"/>
    <col min="13" max="13" width="12.77734375" bestFit="1" customWidth="1"/>
    <col min="14" max="14" width="141.6640625" bestFit="1" customWidth="1"/>
    <col min="15" max="15" width="22.109375" bestFit="1" customWidth="1"/>
    <col min="16" max="16" width="13.88671875" bestFit="1" customWidth="1"/>
  </cols>
  <sheetData>
    <row r="1" spans="1:15" ht="19.95" customHeight="1" x14ac:dyDescent="0.25">
      <c r="A1" s="1" t="s">
        <v>11</v>
      </c>
      <c r="B1" s="115" t="s">
        <v>1</v>
      </c>
      <c r="C1" s="116"/>
      <c r="D1" s="1" t="s">
        <v>39</v>
      </c>
      <c r="E1" s="1" t="s">
        <v>40</v>
      </c>
      <c r="F1" s="1" t="s">
        <v>41</v>
      </c>
      <c r="G1" s="1" t="s">
        <v>9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3</v>
      </c>
      <c r="M1" s="1" t="s">
        <v>4</v>
      </c>
      <c r="N1" s="1" t="s">
        <v>5</v>
      </c>
      <c r="O1" s="1" t="s">
        <v>17</v>
      </c>
    </row>
    <row r="2" spans="1:15" ht="19.95" customHeight="1" thickBot="1" x14ac:dyDescent="0.3">
      <c r="A2" s="26" t="s">
        <v>42</v>
      </c>
    </row>
    <row r="3" spans="1:15" ht="19.95" customHeight="1" thickTop="1" thickBot="1" x14ac:dyDescent="0.3">
      <c r="A3" s="49">
        <v>8.31</v>
      </c>
      <c r="C3" s="2" t="s">
        <v>43</v>
      </c>
      <c r="D3" s="2"/>
      <c r="E3" s="2"/>
      <c r="F3" s="2">
        <v>1</v>
      </c>
      <c r="G3" s="7"/>
      <c r="H3" s="2">
        <v>168</v>
      </c>
      <c r="I3" s="2">
        <v>178</v>
      </c>
      <c r="J3" s="12"/>
      <c r="K3" s="46">
        <v>8</v>
      </c>
      <c r="L3" s="3" t="s">
        <v>44</v>
      </c>
      <c r="M3" s="3">
        <v>13037166033</v>
      </c>
      <c r="N3" s="40" t="s">
        <v>46</v>
      </c>
      <c r="O3" s="50" t="s">
        <v>95</v>
      </c>
    </row>
    <row r="4" spans="1:15" ht="19.95" customHeight="1" thickTop="1" thickBot="1" x14ac:dyDescent="0.3">
      <c r="A4" s="51">
        <v>9.1999999999999993</v>
      </c>
      <c r="C4" s="41" t="s">
        <v>41</v>
      </c>
      <c r="D4" s="41"/>
      <c r="E4" s="41"/>
      <c r="F4" s="41">
        <v>1</v>
      </c>
      <c r="G4" s="42"/>
      <c r="H4" s="41">
        <v>168</v>
      </c>
      <c r="I4" s="41">
        <v>178</v>
      </c>
      <c r="J4" s="43"/>
      <c r="K4" s="44">
        <v>8</v>
      </c>
      <c r="L4" s="41" t="s">
        <v>47</v>
      </c>
      <c r="M4" s="45">
        <v>13082086669</v>
      </c>
      <c r="N4" s="47" t="s">
        <v>48</v>
      </c>
      <c r="O4" s="48" t="s">
        <v>45</v>
      </c>
    </row>
    <row r="5" spans="1:15" ht="19.95" customHeight="1" thickTop="1" thickBot="1" x14ac:dyDescent="0.3">
      <c r="A5" s="51">
        <v>9.3000000000000007</v>
      </c>
      <c r="C5" s="2" t="s">
        <v>41</v>
      </c>
      <c r="D5" s="2"/>
      <c r="E5" s="2"/>
      <c r="F5" s="2">
        <v>1</v>
      </c>
      <c r="G5" s="7"/>
      <c r="H5" s="2">
        <v>168</v>
      </c>
      <c r="I5" s="2">
        <v>178</v>
      </c>
      <c r="J5" s="12"/>
      <c r="K5" s="46">
        <v>8</v>
      </c>
      <c r="L5" s="2" t="s">
        <v>56</v>
      </c>
      <c r="M5" s="3">
        <v>13357022670</v>
      </c>
      <c r="N5" s="40" t="s">
        <v>57</v>
      </c>
      <c r="O5" s="66" t="s">
        <v>55</v>
      </c>
    </row>
    <row r="6" spans="1:15" ht="19.95" customHeight="1" thickTop="1" x14ac:dyDescent="0.25">
      <c r="C6" s="67" t="s">
        <v>61</v>
      </c>
      <c r="D6" s="68">
        <f>SUM(D3:D5)</f>
        <v>0</v>
      </c>
      <c r="E6" s="68">
        <f>SUM(E3:E5)</f>
        <v>0</v>
      </c>
      <c r="F6" s="68">
        <f>SUM(F3:F5)</f>
        <v>3</v>
      </c>
      <c r="G6" s="68"/>
      <c r="H6" s="68"/>
      <c r="I6" s="68">
        <f>SUM(I3:I5)</f>
        <v>534</v>
      </c>
      <c r="K6" s="68">
        <f>SUM(K3:K5)</f>
        <v>24</v>
      </c>
    </row>
    <row r="8" spans="1:15" ht="19.95" customHeight="1" thickBot="1" x14ac:dyDescent="0.3"/>
    <row r="9" spans="1:15" ht="19.95" customHeight="1" thickTop="1" thickBot="1" x14ac:dyDescent="0.3">
      <c r="A9" s="51">
        <v>9.4</v>
      </c>
      <c r="C9" s="41" t="s">
        <v>41</v>
      </c>
      <c r="D9" s="41"/>
      <c r="E9" s="41"/>
      <c r="F9" s="41">
        <v>1</v>
      </c>
      <c r="G9" s="42"/>
      <c r="H9" s="41">
        <v>168</v>
      </c>
      <c r="I9" s="41">
        <v>178</v>
      </c>
      <c r="J9" s="43"/>
      <c r="K9" s="44">
        <v>8</v>
      </c>
      <c r="L9" s="41" t="s">
        <v>59</v>
      </c>
      <c r="M9" s="45">
        <v>13710115177</v>
      </c>
      <c r="N9" s="47" t="s">
        <v>60</v>
      </c>
      <c r="O9" s="48" t="s">
        <v>58</v>
      </c>
    </row>
    <row r="10" spans="1:15" ht="19.95" customHeight="1" thickTop="1" thickBot="1" x14ac:dyDescent="0.3">
      <c r="A10" s="51">
        <v>9.6</v>
      </c>
      <c r="C10" s="2" t="s">
        <v>41</v>
      </c>
      <c r="D10" s="2"/>
      <c r="E10" s="2"/>
      <c r="F10" s="2">
        <v>1</v>
      </c>
      <c r="G10" s="7"/>
      <c r="H10" s="2">
        <v>168</v>
      </c>
      <c r="I10" s="2">
        <v>178</v>
      </c>
      <c r="J10" s="12"/>
      <c r="K10" s="46">
        <v>8</v>
      </c>
      <c r="L10" s="2" t="s">
        <v>65</v>
      </c>
      <c r="M10" s="3">
        <v>13599600371</v>
      </c>
      <c r="N10" s="40" t="s">
        <v>66</v>
      </c>
      <c r="O10" s="66" t="s">
        <v>64</v>
      </c>
    </row>
    <row r="11" spans="1:15" ht="19.95" customHeight="1" thickTop="1" thickBot="1" x14ac:dyDescent="0.3">
      <c r="A11" s="49">
        <v>9.1</v>
      </c>
      <c r="C11" s="41" t="s">
        <v>43</v>
      </c>
      <c r="D11" s="41"/>
      <c r="E11" s="41"/>
      <c r="F11" s="41">
        <v>1</v>
      </c>
      <c r="G11" s="42"/>
      <c r="H11" s="41">
        <v>168</v>
      </c>
      <c r="I11" s="41">
        <v>178</v>
      </c>
      <c r="J11" s="43"/>
      <c r="K11" s="44">
        <v>8</v>
      </c>
      <c r="L11" s="45" t="s">
        <v>80</v>
      </c>
      <c r="M11" s="45">
        <v>17727557147</v>
      </c>
      <c r="N11" s="47" t="s">
        <v>81</v>
      </c>
      <c r="O11" s="85" t="s">
        <v>79</v>
      </c>
    </row>
    <row r="12" spans="1:15" ht="19.95" customHeight="1" thickTop="1" x14ac:dyDescent="0.25">
      <c r="C12" s="67" t="s">
        <v>85</v>
      </c>
      <c r="D12" s="68">
        <f>SUM(D9:D11)</f>
        <v>0</v>
      </c>
      <c r="E12" s="68">
        <f>SUM(E9:E11)</f>
        <v>0</v>
      </c>
      <c r="F12" s="68">
        <f>SUM(F9:F11)</f>
        <v>3</v>
      </c>
      <c r="G12" s="68"/>
      <c r="H12" s="68"/>
      <c r="I12" s="68">
        <f>SUM(I9:I11)</f>
        <v>534</v>
      </c>
      <c r="K12" s="68">
        <f>SUM(K9:K11)</f>
        <v>24</v>
      </c>
    </row>
    <row r="14" spans="1:15" ht="19.95" customHeight="1" thickBot="1" x14ac:dyDescent="0.3"/>
    <row r="15" spans="1:15" ht="19.95" customHeight="1" thickTop="1" thickBot="1" x14ac:dyDescent="0.3">
      <c r="A15" s="117">
        <v>9.11</v>
      </c>
      <c r="C15" s="41" t="s">
        <v>41</v>
      </c>
      <c r="D15" s="41"/>
      <c r="E15" s="41"/>
      <c r="F15" s="41">
        <v>1</v>
      </c>
      <c r="G15" s="42"/>
      <c r="H15" s="41">
        <v>168</v>
      </c>
      <c r="I15" s="41">
        <v>178</v>
      </c>
      <c r="J15" s="43"/>
      <c r="K15" s="44"/>
      <c r="L15" s="41" t="s">
        <v>87</v>
      </c>
      <c r="M15" s="45">
        <v>18868327330</v>
      </c>
      <c r="N15" s="47" t="s">
        <v>88</v>
      </c>
      <c r="O15" s="48" t="s">
        <v>86</v>
      </c>
    </row>
    <row r="16" spans="1:15" ht="19.95" customHeight="1" thickTop="1" thickBot="1" x14ac:dyDescent="0.3">
      <c r="A16" s="118"/>
      <c r="C16" s="2" t="s">
        <v>41</v>
      </c>
      <c r="D16" s="2"/>
      <c r="E16" s="2"/>
      <c r="F16" s="2">
        <v>1</v>
      </c>
      <c r="G16" s="7"/>
      <c r="H16" s="2">
        <v>168</v>
      </c>
      <c r="I16" s="2">
        <v>178</v>
      </c>
      <c r="J16" s="12"/>
      <c r="K16" s="46"/>
      <c r="L16" s="2" t="s">
        <v>83</v>
      </c>
      <c r="M16" s="3">
        <v>18215607723</v>
      </c>
      <c r="N16" s="40" t="s">
        <v>84</v>
      </c>
      <c r="O16" s="66" t="s">
        <v>82</v>
      </c>
    </row>
    <row r="17" spans="1:16" ht="19.95" customHeight="1" thickTop="1" thickBot="1" x14ac:dyDescent="0.3">
      <c r="A17" s="118"/>
      <c r="C17" s="41" t="s">
        <v>41</v>
      </c>
      <c r="D17" s="41"/>
      <c r="E17" s="41"/>
      <c r="F17" s="41">
        <v>1</v>
      </c>
      <c r="G17" s="42"/>
      <c r="H17" s="41">
        <v>168</v>
      </c>
      <c r="I17" s="86">
        <f>178+23</f>
        <v>201</v>
      </c>
      <c r="J17" s="43"/>
      <c r="K17" s="44"/>
      <c r="L17" s="41" t="s">
        <v>90</v>
      </c>
      <c r="M17" s="45">
        <v>17364314236</v>
      </c>
      <c r="N17" s="47" t="s">
        <v>91</v>
      </c>
      <c r="O17" s="48" t="s">
        <v>89</v>
      </c>
    </row>
    <row r="18" spans="1:16" ht="19.95" customHeight="1" thickTop="1" thickBot="1" x14ac:dyDescent="0.3">
      <c r="A18" s="49">
        <v>9.1199999999999992</v>
      </c>
      <c r="C18" s="2" t="s">
        <v>43</v>
      </c>
      <c r="D18" s="2"/>
      <c r="E18" s="2"/>
      <c r="F18" s="2">
        <v>1</v>
      </c>
      <c r="G18" s="7"/>
      <c r="H18" s="2">
        <v>168</v>
      </c>
      <c r="I18" s="2">
        <v>178</v>
      </c>
      <c r="J18" s="12"/>
      <c r="K18" s="46"/>
      <c r="L18" s="3" t="s">
        <v>93</v>
      </c>
      <c r="M18" s="3">
        <v>13532580699</v>
      </c>
      <c r="N18" s="40" t="s">
        <v>94</v>
      </c>
      <c r="O18" s="50" t="s">
        <v>92</v>
      </c>
    </row>
    <row r="19" spans="1:16" ht="19.95" customHeight="1" thickTop="1" thickBot="1" x14ac:dyDescent="0.3">
      <c r="A19" s="97">
        <v>9.16</v>
      </c>
      <c r="B19" s="95"/>
      <c r="C19" s="96" t="s">
        <v>43</v>
      </c>
      <c r="D19" s="41"/>
      <c r="E19" s="41"/>
      <c r="F19" s="41"/>
      <c r="G19" s="42"/>
      <c r="H19" s="41"/>
      <c r="I19" s="41"/>
      <c r="J19" s="43"/>
      <c r="K19" s="44"/>
      <c r="L19" s="96" t="s">
        <v>102</v>
      </c>
      <c r="M19" s="96">
        <v>15951602897</v>
      </c>
      <c r="N19" s="96" t="s">
        <v>103</v>
      </c>
      <c r="O19" s="85" t="s">
        <v>101</v>
      </c>
      <c r="P19" t="s">
        <v>143</v>
      </c>
    </row>
    <row r="20" spans="1:16" ht="19.95" customHeight="1" thickTop="1" thickBot="1" x14ac:dyDescent="0.3">
      <c r="A20" s="82">
        <v>9.17</v>
      </c>
      <c r="C20" s="2" t="s">
        <v>43</v>
      </c>
      <c r="D20" s="2"/>
      <c r="E20" s="2"/>
      <c r="F20" s="2">
        <v>1</v>
      </c>
      <c r="G20" s="7"/>
      <c r="H20" s="2">
        <v>168</v>
      </c>
      <c r="I20" s="2">
        <v>178</v>
      </c>
      <c r="J20" s="12"/>
      <c r="K20" s="46"/>
      <c r="L20" s="3" t="s">
        <v>105</v>
      </c>
      <c r="M20" s="3">
        <v>18975391063</v>
      </c>
      <c r="N20" s="40" t="s">
        <v>106</v>
      </c>
      <c r="O20" s="50" t="s">
        <v>104</v>
      </c>
    </row>
    <row r="21" spans="1:16" ht="19.95" customHeight="1" thickTop="1" thickBot="1" x14ac:dyDescent="0.3">
      <c r="A21" s="82">
        <v>9.18</v>
      </c>
      <c r="C21" s="41" t="s">
        <v>43</v>
      </c>
      <c r="D21" s="41"/>
      <c r="E21" s="41"/>
      <c r="F21" s="41">
        <v>1</v>
      </c>
      <c r="G21" s="42"/>
      <c r="H21" s="41">
        <v>168</v>
      </c>
      <c r="I21" s="41">
        <v>178</v>
      </c>
      <c r="J21" s="43"/>
      <c r="K21" s="44"/>
      <c r="L21" s="45" t="s">
        <v>114</v>
      </c>
      <c r="M21" s="45">
        <v>15277110217</v>
      </c>
      <c r="N21" s="47" t="s">
        <v>115</v>
      </c>
      <c r="O21" s="85" t="s">
        <v>113</v>
      </c>
    </row>
    <row r="22" spans="1:16" ht="19.95" customHeight="1" thickTop="1" thickBot="1" x14ac:dyDescent="0.3">
      <c r="A22" s="82">
        <v>9.19</v>
      </c>
      <c r="C22" s="2" t="s">
        <v>43</v>
      </c>
      <c r="D22" s="2"/>
      <c r="E22" s="2"/>
      <c r="F22" s="2">
        <v>1</v>
      </c>
      <c r="G22" s="7"/>
      <c r="H22" s="2">
        <v>168</v>
      </c>
      <c r="I22" s="2">
        <v>178</v>
      </c>
      <c r="J22" s="12"/>
      <c r="K22" s="46"/>
      <c r="L22" s="3" t="s">
        <v>117</v>
      </c>
      <c r="M22" s="3">
        <v>15768278815</v>
      </c>
      <c r="N22" s="40" t="s">
        <v>118</v>
      </c>
      <c r="O22" s="50" t="s">
        <v>116</v>
      </c>
      <c r="P22" t="s">
        <v>119</v>
      </c>
    </row>
    <row r="23" spans="1:16" ht="19.95" customHeight="1" thickTop="1" thickBot="1" x14ac:dyDescent="0.3">
      <c r="A23" s="117">
        <v>9.1999999999999993</v>
      </c>
      <c r="C23" s="41" t="s">
        <v>43</v>
      </c>
      <c r="D23" s="41"/>
      <c r="E23" s="41"/>
      <c r="F23" s="41">
        <v>1</v>
      </c>
      <c r="G23" s="42"/>
      <c r="H23" s="41">
        <v>168</v>
      </c>
      <c r="I23" s="41">
        <v>178</v>
      </c>
      <c r="J23" s="43"/>
      <c r="K23" s="44"/>
      <c r="L23" s="45" t="s">
        <v>121</v>
      </c>
      <c r="M23" s="45">
        <v>13916246986</v>
      </c>
      <c r="N23" s="47" t="s">
        <v>122</v>
      </c>
      <c r="O23" s="85" t="s">
        <v>120</v>
      </c>
    </row>
    <row r="24" spans="1:16" ht="19.95" customHeight="1" thickTop="1" thickBot="1" x14ac:dyDescent="0.3">
      <c r="A24" s="118"/>
      <c r="C24" s="2" t="s">
        <v>43</v>
      </c>
      <c r="D24" s="2"/>
      <c r="E24" s="2"/>
      <c r="F24" s="2">
        <v>1</v>
      </c>
      <c r="G24" s="7"/>
      <c r="H24" s="2">
        <v>168</v>
      </c>
      <c r="I24" s="2">
        <v>178</v>
      </c>
      <c r="J24" s="12"/>
      <c r="K24" s="46"/>
      <c r="L24" s="3" t="s">
        <v>124</v>
      </c>
      <c r="M24" s="3">
        <v>15181296229</v>
      </c>
      <c r="N24" s="40" t="s">
        <v>125</v>
      </c>
      <c r="O24" s="50" t="s">
        <v>123</v>
      </c>
    </row>
    <row r="25" spans="1:16" ht="19.95" customHeight="1" thickTop="1" thickBot="1" x14ac:dyDescent="0.3">
      <c r="A25" s="87">
        <v>9.2200000000000006</v>
      </c>
      <c r="C25" s="41" t="s">
        <v>130</v>
      </c>
      <c r="D25" s="41">
        <v>1</v>
      </c>
      <c r="E25" s="41"/>
      <c r="F25" s="41"/>
      <c r="G25" s="42"/>
      <c r="H25" s="41">
        <v>168</v>
      </c>
      <c r="I25" s="41">
        <v>178</v>
      </c>
      <c r="J25" s="43"/>
      <c r="K25" s="44"/>
      <c r="L25" s="45" t="s">
        <v>131</v>
      </c>
      <c r="M25" s="45">
        <v>13964441985</v>
      </c>
      <c r="N25" s="47" t="s">
        <v>132</v>
      </c>
      <c r="O25" s="85" t="s">
        <v>133</v>
      </c>
    </row>
    <row r="26" spans="1:16" ht="19.95" customHeight="1" thickTop="1" thickBot="1" x14ac:dyDescent="0.3">
      <c r="A26" s="89">
        <v>9.23</v>
      </c>
      <c r="C26" s="2" t="s">
        <v>43</v>
      </c>
      <c r="D26" s="2"/>
      <c r="E26" s="2"/>
      <c r="F26" s="2">
        <v>1</v>
      </c>
      <c r="G26" s="7"/>
      <c r="H26" s="2">
        <v>168</v>
      </c>
      <c r="I26" s="2">
        <v>178</v>
      </c>
      <c r="J26" s="12"/>
      <c r="K26" s="46"/>
      <c r="L26" s="3" t="s">
        <v>135</v>
      </c>
      <c r="M26" s="3">
        <v>17551045152</v>
      </c>
      <c r="N26" s="40" t="s">
        <v>136</v>
      </c>
      <c r="O26" s="50" t="s">
        <v>134</v>
      </c>
    </row>
    <row r="27" spans="1:16" ht="19.95" customHeight="1" thickTop="1" thickBot="1" x14ac:dyDescent="0.3">
      <c r="A27" s="94">
        <v>9.24</v>
      </c>
      <c r="C27" s="41" t="s">
        <v>43</v>
      </c>
      <c r="D27" s="41"/>
      <c r="E27" s="41"/>
      <c r="F27" s="41">
        <v>1</v>
      </c>
      <c r="G27" s="42"/>
      <c r="H27" s="41">
        <v>168</v>
      </c>
      <c r="I27" s="41">
        <v>178</v>
      </c>
      <c r="J27" s="43"/>
      <c r="K27" s="44"/>
      <c r="L27" s="45" t="s">
        <v>155</v>
      </c>
      <c r="M27" s="45">
        <v>13735299930</v>
      </c>
      <c r="N27" s="47" t="s">
        <v>156</v>
      </c>
      <c r="O27" s="85" t="s">
        <v>154</v>
      </c>
    </row>
    <row r="28" spans="1:16" ht="19.95" customHeight="1" thickTop="1" thickBot="1" x14ac:dyDescent="0.3">
      <c r="A28" s="98">
        <v>9.27</v>
      </c>
      <c r="C28" s="2" t="s">
        <v>43</v>
      </c>
      <c r="D28" s="2"/>
      <c r="E28" s="2"/>
      <c r="F28" s="2">
        <v>1</v>
      </c>
      <c r="G28" s="7"/>
      <c r="H28" s="2">
        <v>168</v>
      </c>
      <c r="I28" s="2">
        <v>178</v>
      </c>
      <c r="J28" s="12"/>
      <c r="K28" s="46"/>
      <c r="L28" s="3" t="s">
        <v>161</v>
      </c>
      <c r="M28" s="3">
        <v>15120893077</v>
      </c>
      <c r="N28" s="40" t="s">
        <v>162</v>
      </c>
      <c r="O28" s="50" t="s">
        <v>160</v>
      </c>
    </row>
    <row r="29" spans="1:16" ht="19.95" customHeight="1" thickTop="1" x14ac:dyDescent="0.25">
      <c r="C29" s="67" t="s">
        <v>148</v>
      </c>
      <c r="D29" s="68">
        <f>SUM(D15:D28)</f>
        <v>1</v>
      </c>
      <c r="E29" s="68">
        <f>SUM(E15:E27)</f>
        <v>0</v>
      </c>
      <c r="F29" s="68">
        <f>SUM(F15:F28)</f>
        <v>12</v>
      </c>
      <c r="G29" s="68"/>
      <c r="H29" s="68"/>
      <c r="I29" s="68">
        <f>SUM(I15:I28)</f>
        <v>2337</v>
      </c>
      <c r="K29" s="68">
        <f>SUM(K15:K28)</f>
        <v>0</v>
      </c>
    </row>
    <row r="31" spans="1:16" ht="19.95" customHeight="1" thickBot="1" x14ac:dyDescent="0.3"/>
    <row r="32" spans="1:16" ht="19.95" customHeight="1" thickTop="1" thickBot="1" x14ac:dyDescent="0.3">
      <c r="A32" s="99">
        <v>9.27</v>
      </c>
      <c r="C32" s="2" t="s">
        <v>43</v>
      </c>
      <c r="D32" s="2"/>
      <c r="E32" s="2"/>
      <c r="F32" s="2">
        <v>1</v>
      </c>
      <c r="G32" s="7"/>
      <c r="H32" s="2">
        <v>168</v>
      </c>
      <c r="I32" s="2">
        <v>178</v>
      </c>
      <c r="J32" s="12"/>
      <c r="K32" s="46"/>
      <c r="L32" s="3" t="s">
        <v>164</v>
      </c>
      <c r="M32" s="3">
        <v>19156129252</v>
      </c>
      <c r="N32" s="40" t="s">
        <v>165</v>
      </c>
      <c r="O32" s="50" t="s">
        <v>163</v>
      </c>
    </row>
    <row r="33" spans="1:15" ht="19.95" customHeight="1" thickTop="1" thickBot="1" x14ac:dyDescent="0.3">
      <c r="A33" s="113">
        <v>9.3000000000000007</v>
      </c>
      <c r="C33" s="41" t="s">
        <v>43</v>
      </c>
      <c r="D33" s="41"/>
      <c r="E33" s="41"/>
      <c r="F33" s="41">
        <v>1</v>
      </c>
      <c r="G33" s="42"/>
      <c r="H33" s="41">
        <v>168</v>
      </c>
      <c r="I33" s="41">
        <v>168</v>
      </c>
      <c r="J33" s="43"/>
      <c r="K33" s="44"/>
      <c r="L33" s="129" t="s">
        <v>184</v>
      </c>
      <c r="M33" s="45">
        <v>13126602022</v>
      </c>
      <c r="N33" s="47" t="s">
        <v>185</v>
      </c>
      <c r="O33" s="85" t="s">
        <v>182</v>
      </c>
    </row>
    <row r="34" spans="1:15" ht="19.95" customHeight="1" thickTop="1" x14ac:dyDescent="0.25"/>
  </sheetData>
  <mergeCells count="3">
    <mergeCell ref="B1:C1"/>
    <mergeCell ref="A15:A17"/>
    <mergeCell ref="A23:A24"/>
  </mergeCells>
  <phoneticPr fontId="2" type="noConversion"/>
  <hyperlinks>
    <hyperlink ref="C6" location="已下单!B4" display="已预定(四批)" xr:uid="{763244DE-E77E-4FC8-8AF9-6AC353D02E4C}"/>
    <hyperlink ref="C12" location="已下单!B5" display="已预定(五批)" xr:uid="{5C3480A1-1116-460C-AE66-45088A9938C9}"/>
    <hyperlink ref="C29" location="已下单!B8" display="(六批)" xr:uid="{9959A2E1-71F9-411B-88D9-B365AA0C8123}"/>
    <hyperlink ref="L33" location="'Rosé|Lisa同款'!N14" display="陆思婕" xr:uid="{787691BB-ADAD-4E7B-B40E-3A0B1C5915D8}"/>
  </hyperlink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B2CED-2329-4C34-AEDA-08A19976B0D3}">
  <dimension ref="A1:R15"/>
  <sheetViews>
    <sheetView tabSelected="1" workbookViewId="0">
      <selection activeCell="B16" sqref="B16"/>
    </sheetView>
  </sheetViews>
  <sheetFormatPr defaultRowHeight="19.95" customHeight="1" x14ac:dyDescent="0.25"/>
  <cols>
    <col min="1" max="1" width="17.109375" customWidth="1"/>
    <col min="2" max="2" width="28" customWidth="1"/>
    <col min="3" max="3" width="13.6640625" bestFit="1" customWidth="1"/>
    <col min="8" max="12" width="8.88671875" hidden="1" customWidth="1"/>
    <col min="13" max="13" width="8.88671875" customWidth="1"/>
    <col min="14" max="14" width="11.109375" bestFit="1" customWidth="1"/>
    <col min="15" max="15" width="12.77734375" bestFit="1" customWidth="1"/>
    <col min="16" max="16" width="74.44140625" bestFit="1" customWidth="1"/>
    <col min="17" max="17" width="22.21875" bestFit="1" customWidth="1"/>
  </cols>
  <sheetData>
    <row r="1" spans="1:18" ht="19.95" customHeight="1" x14ac:dyDescent="0.25">
      <c r="A1" s="1" t="s">
        <v>11</v>
      </c>
      <c r="B1" s="115" t="s">
        <v>1</v>
      </c>
      <c r="C1" s="116"/>
      <c r="D1" s="1" t="s">
        <v>2</v>
      </c>
      <c r="E1" s="1" t="s">
        <v>9</v>
      </c>
      <c r="F1" s="1" t="s">
        <v>7</v>
      </c>
      <c r="G1" s="1" t="s">
        <v>8</v>
      </c>
      <c r="H1" s="1" t="s">
        <v>10</v>
      </c>
      <c r="I1" s="1" t="s">
        <v>6</v>
      </c>
      <c r="J1" s="1" t="s">
        <v>14</v>
      </c>
      <c r="K1" s="1" t="s">
        <v>16</v>
      </c>
      <c r="L1" s="1" t="s">
        <v>12</v>
      </c>
      <c r="M1" s="1" t="s">
        <v>13</v>
      </c>
      <c r="N1" s="1" t="s">
        <v>3</v>
      </c>
      <c r="O1" s="1" t="s">
        <v>4</v>
      </c>
      <c r="P1" s="1" t="s">
        <v>5</v>
      </c>
      <c r="Q1" s="1" t="s">
        <v>17</v>
      </c>
    </row>
    <row r="2" spans="1:18" ht="19.95" customHeight="1" thickBot="1" x14ac:dyDescent="0.3">
      <c r="A2" s="26" t="s">
        <v>108</v>
      </c>
      <c r="B2" s="4"/>
    </row>
    <row r="3" spans="1:18" ht="19.95" customHeight="1" thickTop="1" thickBot="1" x14ac:dyDescent="0.3">
      <c r="A3" s="88">
        <v>9.18</v>
      </c>
      <c r="B3" s="104" t="s">
        <v>109</v>
      </c>
      <c r="C3" s="104" t="s">
        <v>107</v>
      </c>
      <c r="D3" s="104"/>
      <c r="E3" s="105"/>
      <c r="F3" s="104"/>
      <c r="G3" s="104"/>
      <c r="H3" s="106"/>
      <c r="I3" s="106"/>
      <c r="J3" s="107"/>
      <c r="K3" s="108"/>
      <c r="L3" s="107"/>
      <c r="M3" s="109"/>
      <c r="N3" s="110" t="s">
        <v>111</v>
      </c>
      <c r="O3" s="110">
        <v>15000348678</v>
      </c>
      <c r="P3" s="111" t="s">
        <v>112</v>
      </c>
      <c r="Q3" s="112" t="s">
        <v>110</v>
      </c>
      <c r="R3" t="s">
        <v>176</v>
      </c>
    </row>
    <row r="4" spans="1:18" ht="19.95" customHeight="1" thickTop="1" x14ac:dyDescent="0.25">
      <c r="B4" s="15" t="s">
        <v>145</v>
      </c>
      <c r="D4">
        <f>SUM(D3)</f>
        <v>0</v>
      </c>
      <c r="F4">
        <f>SUM(F3)</f>
        <v>0</v>
      </c>
      <c r="G4">
        <f>SUM(G3)</f>
        <v>0</v>
      </c>
      <c r="H4" t="e">
        <f>SUM(#REF!)</f>
        <v>#REF!</v>
      </c>
    </row>
    <row r="6" spans="1:18" ht="19.95" customHeight="1" thickBot="1" x14ac:dyDescent="0.3">
      <c r="A6" s="26" t="s">
        <v>138</v>
      </c>
    </row>
    <row r="7" spans="1:18" ht="19.95" customHeight="1" thickTop="1" thickBot="1" x14ac:dyDescent="0.3">
      <c r="A7" s="90">
        <v>9.24</v>
      </c>
      <c r="B7" s="114" t="s">
        <v>137</v>
      </c>
      <c r="C7" s="41" t="s">
        <v>139</v>
      </c>
      <c r="D7" s="41">
        <v>1</v>
      </c>
      <c r="E7" s="41"/>
      <c r="F7" s="41">
        <v>138</v>
      </c>
      <c r="G7" s="86">
        <v>148</v>
      </c>
      <c r="H7" s="86"/>
      <c r="I7" s="43"/>
      <c r="J7" s="91"/>
      <c r="K7" s="43"/>
      <c r="L7" s="56">
        <v>0</v>
      </c>
      <c r="M7" s="45"/>
      <c r="N7" s="45" t="s">
        <v>141</v>
      </c>
      <c r="O7" s="63">
        <v>18158401433</v>
      </c>
      <c r="P7" s="92" t="s">
        <v>142</v>
      </c>
      <c r="Q7" s="93" t="s">
        <v>140</v>
      </c>
    </row>
    <row r="8" spans="1:18" ht="19.95" customHeight="1" thickTop="1" x14ac:dyDescent="0.25"/>
    <row r="9" spans="1:18" ht="19.95" customHeight="1" thickBot="1" x14ac:dyDescent="0.3">
      <c r="A9" s="26" t="s">
        <v>138</v>
      </c>
    </row>
    <row r="10" spans="1:18" ht="19.95" customHeight="1" thickTop="1" thickBot="1" x14ac:dyDescent="0.3">
      <c r="A10" s="130">
        <v>9.2899999999999991</v>
      </c>
      <c r="B10" s="119" t="s">
        <v>166</v>
      </c>
      <c r="C10" s="2" t="s">
        <v>181</v>
      </c>
      <c r="D10" s="2">
        <v>1</v>
      </c>
      <c r="E10" s="7"/>
      <c r="F10" s="2">
        <v>119</v>
      </c>
      <c r="G10" s="2">
        <f>F10+10-5</f>
        <v>124</v>
      </c>
      <c r="H10" s="5"/>
      <c r="I10" s="5"/>
      <c r="J10" s="12"/>
      <c r="K10" s="103"/>
      <c r="L10" s="12"/>
      <c r="M10" s="73"/>
      <c r="N10" s="2" t="s">
        <v>168</v>
      </c>
      <c r="O10" s="3">
        <v>15053157908</v>
      </c>
      <c r="P10" s="40" t="s">
        <v>169</v>
      </c>
      <c r="Q10" s="66" t="s">
        <v>167</v>
      </c>
    </row>
    <row r="11" spans="1:18" ht="19.95" customHeight="1" thickTop="1" thickBot="1" x14ac:dyDescent="0.3">
      <c r="A11" s="132"/>
      <c r="B11" s="120"/>
      <c r="C11" s="41" t="s">
        <v>181</v>
      </c>
      <c r="D11" s="41">
        <v>1</v>
      </c>
      <c r="E11" s="42"/>
      <c r="F11" s="41">
        <v>119</v>
      </c>
      <c r="G11" s="41">
        <f>F11+10-5</f>
        <v>124</v>
      </c>
      <c r="H11" s="86"/>
      <c r="I11" s="86"/>
      <c r="J11" s="43"/>
      <c r="K11" s="91"/>
      <c r="L11" s="43"/>
      <c r="M11" s="56"/>
      <c r="N11" s="41" t="s">
        <v>171</v>
      </c>
      <c r="O11" s="45">
        <v>15804399137</v>
      </c>
      <c r="P11" s="47" t="s">
        <v>172</v>
      </c>
      <c r="Q11" s="48" t="s">
        <v>170</v>
      </c>
    </row>
    <row r="12" spans="1:18" ht="19.95" customHeight="1" thickTop="1" thickBot="1" x14ac:dyDescent="0.3">
      <c r="A12" s="130">
        <v>9.3000000000000007</v>
      </c>
      <c r="B12" s="120"/>
      <c r="C12" s="2" t="s">
        <v>181</v>
      </c>
      <c r="D12" s="2">
        <v>1</v>
      </c>
      <c r="E12" s="7"/>
      <c r="F12" s="2">
        <v>119</v>
      </c>
      <c r="G12" s="2">
        <f>F12+10-5</f>
        <v>124</v>
      </c>
      <c r="H12" s="5"/>
      <c r="I12" s="5"/>
      <c r="J12" s="12"/>
      <c r="K12" s="103"/>
      <c r="L12" s="12"/>
      <c r="M12" s="73"/>
      <c r="N12" s="2" t="s">
        <v>174</v>
      </c>
      <c r="O12" s="3">
        <v>15928525882</v>
      </c>
      <c r="P12" s="40" t="s">
        <v>175</v>
      </c>
      <c r="Q12" s="66" t="s">
        <v>173</v>
      </c>
    </row>
    <row r="13" spans="1:18" ht="19.95" customHeight="1" thickTop="1" thickBot="1" x14ac:dyDescent="0.3">
      <c r="A13" s="131"/>
      <c r="B13" s="120"/>
      <c r="C13" s="41" t="s">
        <v>139</v>
      </c>
      <c r="D13" s="41">
        <v>1</v>
      </c>
      <c r="E13" s="41"/>
      <c r="F13" s="41">
        <v>125</v>
      </c>
      <c r="G13" s="41">
        <f>F13+10-5</f>
        <v>130</v>
      </c>
      <c r="H13" s="86"/>
      <c r="I13" s="43"/>
      <c r="J13" s="91"/>
      <c r="K13" s="43"/>
      <c r="L13" s="56">
        <v>0</v>
      </c>
      <c r="M13" s="45"/>
      <c r="N13" s="45" t="s">
        <v>179</v>
      </c>
      <c r="O13" s="63">
        <v>18071123749</v>
      </c>
      <c r="P13" s="92" t="s">
        <v>180</v>
      </c>
      <c r="Q13" s="93" t="s">
        <v>178</v>
      </c>
    </row>
    <row r="14" spans="1:18" ht="19.95" customHeight="1" thickTop="1" thickBot="1" x14ac:dyDescent="0.3">
      <c r="A14" s="132"/>
      <c r="B14" s="120"/>
      <c r="C14" s="2" t="s">
        <v>181</v>
      </c>
      <c r="D14" s="2">
        <v>1</v>
      </c>
      <c r="E14" s="7"/>
      <c r="F14" s="2">
        <v>119</v>
      </c>
      <c r="G14" s="2">
        <f>F14+10-5</f>
        <v>124</v>
      </c>
      <c r="H14" s="5"/>
      <c r="I14" s="5"/>
      <c r="J14" s="12"/>
      <c r="K14" s="103"/>
      <c r="L14" s="12"/>
      <c r="M14" s="73"/>
      <c r="N14" s="128" t="s">
        <v>184</v>
      </c>
      <c r="O14" s="3">
        <v>13126602022</v>
      </c>
      <c r="P14" s="40" t="s">
        <v>185</v>
      </c>
      <c r="Q14" s="66" t="s">
        <v>183</v>
      </c>
    </row>
    <row r="15" spans="1:18" ht="19.95" customHeight="1" thickTop="1" x14ac:dyDescent="0.25"/>
  </sheetData>
  <mergeCells count="4">
    <mergeCell ref="B1:C1"/>
    <mergeCell ref="A10:A11"/>
    <mergeCell ref="A12:A14"/>
    <mergeCell ref="B10:B14"/>
  </mergeCells>
  <phoneticPr fontId="2" type="noConversion"/>
  <conditionalFormatting sqref="B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hyperlinks>
    <hyperlink ref="B4" location="已下单!B9" display="已预定 橘子*1" xr:uid="{1EC33B94-20EA-4FEC-9DCF-ECEBE4D9DA0A}"/>
    <hyperlink ref="N14" location="椰奶同款背包!L33" display="陆思婕" xr:uid="{21D6B6D3-1DB9-439D-A2EB-9FCB70DC723E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1D21-E3EC-4765-94A6-5F04A796FA6F}">
  <sheetPr codeName="Sheet2"/>
  <dimension ref="A1:W17"/>
  <sheetViews>
    <sheetView workbookViewId="0">
      <selection activeCell="C15" sqref="C15"/>
    </sheetView>
  </sheetViews>
  <sheetFormatPr defaultRowHeight="19.95" customHeight="1" x14ac:dyDescent="0.25"/>
  <cols>
    <col min="1" max="1" width="14.88671875" customWidth="1"/>
    <col min="2" max="2" width="33.77734375" bestFit="1" customWidth="1"/>
    <col min="3" max="3" width="32" customWidth="1"/>
    <col min="4" max="4" width="19.21875" customWidth="1"/>
    <col min="5" max="5" width="9.44140625" bestFit="1" customWidth="1"/>
    <col min="6" max="7" width="11" customWidth="1"/>
    <col min="8" max="8" width="9.5546875" bestFit="1" customWidth="1"/>
    <col min="9" max="9" width="9.44140625" bestFit="1" customWidth="1"/>
    <col min="10" max="11" width="9.44140625" customWidth="1"/>
    <col min="13" max="13" width="14.33203125" bestFit="1" customWidth="1"/>
    <col min="15" max="15" width="9.5546875" bestFit="1" customWidth="1"/>
    <col min="16" max="16" width="18.77734375" bestFit="1" customWidth="1"/>
    <col min="17" max="17" width="10" bestFit="1" customWidth="1"/>
    <col min="18" max="18" width="18.109375" customWidth="1"/>
    <col min="21" max="21" width="15.33203125" bestFit="1" customWidth="1"/>
    <col min="22" max="22" width="10" bestFit="1" customWidth="1"/>
    <col min="23" max="23" width="17.33203125" bestFit="1" customWidth="1"/>
  </cols>
  <sheetData>
    <row r="1" spans="1:23" ht="19.95" customHeight="1" thickBot="1" x14ac:dyDescent="0.3">
      <c r="A1" s="1" t="s">
        <v>11</v>
      </c>
      <c r="B1" s="1" t="s">
        <v>0</v>
      </c>
      <c r="C1" s="17" t="s">
        <v>1</v>
      </c>
      <c r="D1" s="19"/>
      <c r="E1" s="1" t="s">
        <v>2</v>
      </c>
      <c r="F1" s="6" t="s">
        <v>18</v>
      </c>
      <c r="G1" s="6" t="s">
        <v>22</v>
      </c>
      <c r="H1" s="6" t="s">
        <v>24</v>
      </c>
      <c r="I1" s="6" t="s">
        <v>19</v>
      </c>
      <c r="J1" s="6" t="s">
        <v>26</v>
      </c>
      <c r="K1" s="6" t="s">
        <v>27</v>
      </c>
      <c r="L1" s="6" t="s">
        <v>6</v>
      </c>
      <c r="M1" s="6" t="s">
        <v>35</v>
      </c>
      <c r="O1" s="9" t="s">
        <v>11</v>
      </c>
      <c r="P1" s="10" t="s">
        <v>20</v>
      </c>
      <c r="Q1" s="10" t="s">
        <v>21</v>
      </c>
      <c r="R1" s="10" t="s">
        <v>34</v>
      </c>
      <c r="T1" s="9" t="s">
        <v>11</v>
      </c>
      <c r="U1" s="10" t="s">
        <v>20</v>
      </c>
      <c r="V1" s="10" t="s">
        <v>21</v>
      </c>
      <c r="W1" s="10" t="s">
        <v>34</v>
      </c>
    </row>
    <row r="2" spans="1:23" ht="19.95" customHeight="1" thickTop="1" thickBot="1" x14ac:dyDescent="0.3">
      <c r="A2" s="29">
        <v>8.3000000000000007</v>
      </c>
      <c r="B2" s="18" t="s">
        <v>31</v>
      </c>
      <c r="C2" s="28" t="s">
        <v>38</v>
      </c>
      <c r="D2" s="2" t="s">
        <v>37</v>
      </c>
      <c r="E2" s="2">
        <v>1</v>
      </c>
      <c r="F2" s="7"/>
      <c r="G2" s="2">
        <v>420</v>
      </c>
      <c r="H2" s="14"/>
      <c r="I2" s="5">
        <v>350</v>
      </c>
      <c r="J2" s="12">
        <v>0</v>
      </c>
      <c r="K2" s="33">
        <v>0</v>
      </c>
      <c r="L2" s="12" t="s">
        <v>30</v>
      </c>
      <c r="M2" s="12"/>
      <c r="O2" s="25">
        <v>9.15</v>
      </c>
      <c r="P2" s="36" t="s">
        <v>96</v>
      </c>
      <c r="Q2" s="11">
        <v>1546.93</v>
      </c>
      <c r="R2" s="11" t="s">
        <v>97</v>
      </c>
      <c r="T2" s="25"/>
      <c r="U2" s="18"/>
      <c r="V2" s="39"/>
      <c r="W2" s="11"/>
    </row>
    <row r="3" spans="1:23" ht="19.95" customHeight="1" thickTop="1" thickBot="1" x14ac:dyDescent="0.3">
      <c r="A3" s="29">
        <v>9.1</v>
      </c>
      <c r="B3" s="18" t="s">
        <v>49</v>
      </c>
      <c r="C3" s="54" t="s">
        <v>50</v>
      </c>
      <c r="D3" s="55" t="s">
        <v>51</v>
      </c>
      <c r="E3" s="56">
        <v>1</v>
      </c>
      <c r="F3" s="57"/>
      <c r="G3" s="83">
        <v>2895</v>
      </c>
      <c r="H3" s="53"/>
      <c r="I3" s="59">
        <v>2714</v>
      </c>
      <c r="J3" s="124">
        <v>277</v>
      </c>
      <c r="K3" s="62">
        <v>12</v>
      </c>
      <c r="L3" s="43"/>
      <c r="M3" s="43"/>
      <c r="O3" s="32"/>
      <c r="P3" s="37"/>
      <c r="Q3" s="11"/>
      <c r="R3" s="31"/>
      <c r="T3" s="25"/>
      <c r="U3" s="30"/>
      <c r="V3" s="39"/>
      <c r="W3" s="31"/>
    </row>
    <row r="4" spans="1:23" ht="19.95" customHeight="1" thickTop="1" thickBot="1" x14ac:dyDescent="0.3">
      <c r="A4" s="29">
        <v>9.6</v>
      </c>
      <c r="B4" s="18" t="s">
        <v>98</v>
      </c>
      <c r="C4" s="69" t="s">
        <v>62</v>
      </c>
      <c r="D4" s="2" t="s">
        <v>63</v>
      </c>
      <c r="E4" s="2">
        <v>3</v>
      </c>
      <c r="F4" s="7">
        <v>19000</v>
      </c>
      <c r="G4" s="2">
        <v>534</v>
      </c>
      <c r="H4" s="7"/>
      <c r="I4" s="70">
        <v>353</v>
      </c>
      <c r="J4" s="125"/>
      <c r="K4" s="33">
        <v>24</v>
      </c>
      <c r="L4" s="12"/>
      <c r="M4" s="12"/>
      <c r="O4" s="34"/>
      <c r="P4" s="30"/>
      <c r="Q4" s="35"/>
      <c r="R4" s="31"/>
      <c r="T4" s="34"/>
      <c r="U4" s="30"/>
      <c r="V4" s="39"/>
      <c r="W4" s="31"/>
    </row>
    <row r="5" spans="1:23" ht="19.95" customHeight="1" thickTop="1" thickBot="1" x14ac:dyDescent="0.3">
      <c r="A5" s="29">
        <v>9.9</v>
      </c>
      <c r="B5" s="18" t="s">
        <v>99</v>
      </c>
      <c r="C5" s="81" t="s">
        <v>62</v>
      </c>
      <c r="D5" s="41" t="s">
        <v>63</v>
      </c>
      <c r="E5" s="41">
        <v>3</v>
      </c>
      <c r="F5" s="42">
        <v>19000</v>
      </c>
      <c r="G5" s="41">
        <v>534</v>
      </c>
      <c r="H5" s="42"/>
      <c r="I5" s="59">
        <v>350</v>
      </c>
      <c r="J5" s="125"/>
      <c r="K5" s="62">
        <v>24</v>
      </c>
      <c r="L5" s="43"/>
      <c r="M5" s="43"/>
      <c r="O5" s="34"/>
      <c r="P5" s="30"/>
      <c r="Q5" s="35"/>
      <c r="R5" s="31"/>
      <c r="T5" s="34"/>
      <c r="U5" s="30"/>
      <c r="V5" s="39"/>
      <c r="W5" s="31"/>
    </row>
    <row r="6" spans="1:23" ht="19.95" customHeight="1" thickTop="1" thickBot="1" x14ac:dyDescent="0.3">
      <c r="A6" s="121">
        <v>9.11</v>
      </c>
      <c r="B6" s="18" t="s">
        <v>69</v>
      </c>
      <c r="C6" s="71" t="s">
        <v>68</v>
      </c>
      <c r="D6" s="72" t="s">
        <v>70</v>
      </c>
      <c r="E6" s="2">
        <v>1</v>
      </c>
      <c r="F6" s="7"/>
      <c r="G6" s="2">
        <v>228</v>
      </c>
      <c r="H6" s="7"/>
      <c r="I6" s="122">
        <v>413</v>
      </c>
      <c r="J6" s="126"/>
      <c r="K6" s="33">
        <v>8</v>
      </c>
      <c r="L6" s="12"/>
      <c r="M6" s="12"/>
      <c r="O6" s="34"/>
      <c r="P6" s="30"/>
      <c r="Q6" s="35"/>
      <c r="R6" s="31"/>
      <c r="T6" s="34"/>
      <c r="U6" s="30"/>
      <c r="V6" s="39"/>
      <c r="W6" s="31"/>
    </row>
    <row r="7" spans="1:23" ht="19.95" customHeight="1" thickTop="1" thickBot="1" x14ac:dyDescent="0.3">
      <c r="A7" s="121"/>
      <c r="B7" s="18" t="s">
        <v>74</v>
      </c>
      <c r="C7" s="102" t="s">
        <v>75</v>
      </c>
      <c r="D7" s="55" t="s">
        <v>76</v>
      </c>
      <c r="E7" s="41">
        <v>1</v>
      </c>
      <c r="F7" s="42"/>
      <c r="G7" s="41">
        <v>292</v>
      </c>
      <c r="H7" s="42"/>
      <c r="I7" s="123"/>
      <c r="J7" s="124">
        <v>354</v>
      </c>
      <c r="K7" s="84">
        <v>8</v>
      </c>
      <c r="L7" s="43"/>
      <c r="M7" s="43"/>
      <c r="O7" s="34"/>
      <c r="P7" s="30"/>
      <c r="Q7" s="35"/>
      <c r="R7" s="31"/>
      <c r="T7" s="34"/>
      <c r="U7" s="30"/>
      <c r="V7" s="39"/>
      <c r="W7" s="31"/>
    </row>
    <row r="8" spans="1:23" ht="19.95" customHeight="1" thickTop="1" thickBot="1" x14ac:dyDescent="0.3">
      <c r="A8" s="121">
        <v>9.24</v>
      </c>
      <c r="B8" s="18" t="s">
        <v>100</v>
      </c>
      <c r="C8" s="100" t="s">
        <v>62</v>
      </c>
      <c r="D8" s="2" t="s">
        <v>144</v>
      </c>
      <c r="E8" s="2">
        <v>13</v>
      </c>
      <c r="F8" s="7">
        <v>19000</v>
      </c>
      <c r="G8" s="2">
        <v>2337</v>
      </c>
      <c r="H8" s="7"/>
      <c r="I8" s="122">
        <v>2238</v>
      </c>
      <c r="J8" s="125"/>
      <c r="K8" s="24">
        <v>104</v>
      </c>
      <c r="L8" s="12"/>
      <c r="M8" s="12"/>
    </row>
    <row r="9" spans="1:23" ht="19.95" customHeight="1" thickTop="1" thickBot="1" x14ac:dyDescent="0.3">
      <c r="A9" s="121"/>
      <c r="B9" s="18" t="s">
        <v>146</v>
      </c>
      <c r="C9" s="101" t="s">
        <v>109</v>
      </c>
      <c r="D9" s="41" t="s">
        <v>147</v>
      </c>
      <c r="E9" s="41">
        <v>1</v>
      </c>
      <c r="F9" s="42"/>
      <c r="G9" s="41"/>
      <c r="H9" s="53"/>
      <c r="I9" s="127"/>
      <c r="J9" s="125"/>
      <c r="K9" s="84">
        <v>8</v>
      </c>
      <c r="L9" s="43" t="s">
        <v>177</v>
      </c>
      <c r="M9" s="43"/>
    </row>
    <row r="10" spans="1:23" ht="19.95" customHeight="1" thickTop="1" thickBot="1" x14ac:dyDescent="0.3">
      <c r="A10" s="121"/>
      <c r="B10" s="18" t="s">
        <v>149</v>
      </c>
      <c r="C10" s="100" t="s">
        <v>153</v>
      </c>
      <c r="D10" s="2"/>
      <c r="E10" s="2">
        <v>2</v>
      </c>
      <c r="F10" s="7"/>
      <c r="G10" s="2">
        <v>597</v>
      </c>
      <c r="H10" s="7"/>
      <c r="I10" s="123"/>
      <c r="J10" s="126"/>
      <c r="K10" s="24">
        <v>8</v>
      </c>
      <c r="L10" s="12"/>
      <c r="M10" s="12"/>
    </row>
    <row r="11" spans="1:23" ht="19.95" customHeight="1" thickTop="1" thickBot="1" x14ac:dyDescent="0.3"/>
    <row r="12" spans="1:23" ht="19.95" customHeight="1" thickTop="1" thickBot="1" x14ac:dyDescent="0.3">
      <c r="A12" s="1" t="s">
        <v>158</v>
      </c>
      <c r="B12" s="18" t="s">
        <v>146</v>
      </c>
      <c r="C12" s="81" t="s">
        <v>157</v>
      </c>
      <c r="D12" s="41" t="s">
        <v>159</v>
      </c>
      <c r="E12" s="41"/>
      <c r="F12" s="42"/>
      <c r="G12" s="41">
        <v>39</v>
      </c>
      <c r="H12" s="42"/>
      <c r="I12" s="43"/>
      <c r="J12" s="43"/>
      <c r="K12" s="84">
        <v>8</v>
      </c>
      <c r="L12" s="43"/>
      <c r="M12" s="43"/>
    </row>
    <row r="13" spans="1:23" ht="19.95" customHeight="1" thickTop="1" x14ac:dyDescent="0.25"/>
    <row r="15" spans="1:23" ht="19.95" customHeight="1" thickBot="1" x14ac:dyDescent="0.3">
      <c r="E15" s="8" t="s">
        <v>25</v>
      </c>
      <c r="G15" s="8" t="s">
        <v>23</v>
      </c>
      <c r="H15" s="22"/>
      <c r="I15" s="23" t="s">
        <v>28</v>
      </c>
      <c r="L15" s="8" t="s">
        <v>29</v>
      </c>
      <c r="T15" s="34"/>
      <c r="U15" s="38"/>
      <c r="V15" s="39"/>
      <c r="W15" s="35"/>
    </row>
    <row r="16" spans="1:23" ht="19.95" customHeight="1" thickTop="1" thickBot="1" x14ac:dyDescent="0.3">
      <c r="E16" s="16">
        <f>SUM(E2:E10)</f>
        <v>26</v>
      </c>
      <c r="G16" s="16">
        <f>SUM(G2:G12)</f>
        <v>7876</v>
      </c>
      <c r="I16" s="16">
        <f>SUM(I2:K12)</f>
        <v>7253</v>
      </c>
      <c r="L16" s="16">
        <f>G16-I16</f>
        <v>623</v>
      </c>
    </row>
    <row r="17" spans="3:3" ht="19.95" customHeight="1" thickTop="1" x14ac:dyDescent="0.25">
      <c r="C17" s="4"/>
    </row>
  </sheetData>
  <mergeCells count="6">
    <mergeCell ref="A6:A7"/>
    <mergeCell ref="I6:I7"/>
    <mergeCell ref="J3:J6"/>
    <mergeCell ref="A8:A10"/>
    <mergeCell ref="I8:I10"/>
    <mergeCell ref="J7:J10"/>
  </mergeCells>
  <phoneticPr fontId="2" type="noConversion"/>
  <hyperlinks>
    <hyperlink ref="B2" location="订单!A2" display="fila" xr:uid="{5036CFCF-8246-4E27-BC8B-B58002B7D51E}"/>
    <hyperlink ref="B3" location="订单!A6" display="skoot" xr:uid="{D257B26E-00C7-4F91-8413-8F78FF6F3911}"/>
    <hyperlink ref="B4" location="椰奶同款背包!A2" display="BAON" xr:uid="{3866E81B-B5B7-4FAD-807D-53C56153B82C}"/>
    <hyperlink ref="B5" location="椰奶同款背包!A9" display="BAON" xr:uid="{884209C5-F9D5-4AF6-B458-1CB0E24B812D}"/>
    <hyperlink ref="B6" location="订单!A11" display="BAON" xr:uid="{18BE4ABA-D1F5-4AA1-9FBC-01C07DB47D1D}"/>
    <hyperlink ref="B7" location="订单!A11" display="BAON" xr:uid="{9C56ECD0-F3A8-4487-A6E6-A7F5DD971CAF}"/>
    <hyperlink ref="B8" location="椰奶同款背包!A15" display="BAON(六批)" xr:uid="{5C09FDDF-9F37-4A15-9CB7-FA106BEC616B}"/>
    <hyperlink ref="B9" location="'Rosé|Lisa同款'!A2" display="BlingStar" xr:uid="{F285928E-48CC-4B3C-A6A3-B047DCCC780B}"/>
    <hyperlink ref="B10" location="订单!A17" display="mishimai" xr:uid="{774358AD-BD2B-4286-A48E-59FED68D7370}"/>
    <hyperlink ref="B12" r:id="rId1" xr:uid="{10E6A939-584C-42C9-9A58-2C0830C3E254}"/>
  </hyperlinks>
  <pageMargins left="0.7" right="0.7" top="0.75" bottom="0.75" header="0.3" footer="0.3"/>
  <pageSetup paperSize="9" orientation="portrait"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R Z G 1 U I D I y p a o A A A A + A A A A B I A H A B D b 2 5 m a W c v U G F j a 2 F n Z S 5 4 b W w g o h g A K K A U A A A A A A A A A A A A A A A A A A A A A A A A A A A A h Y / B C o J A F E V / R W b v v F E J T J 7 j w m 1 G E E R b m S Y d 0 j G c s Z F + r U W f 1 C 8 k l N W u 5 b 2 c C + c + b n f M x r b x L r I 3 q t M p C S g j n t S i O y h d p W S w R z 8 m G c d N K U 5 l J b 0 J 1 i Y Z j U p J b e 0 5 A X D O U R f R r q 8 g Z C y A f b H a i l q 2 p a + 0 s a U W k n x W h / 8 r w n H 3 k u E h j R l d x C y i S x Y g z D U W S n + R c D K m D O G n x H x o 7 N B L f q 3 9 f I 0 w R 4 T 3 C / 4 E U E s D B B Q A A g A I A E W R t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k b V Q K I p H u A 4 A A A A R A A A A E w A c A E Z v c m 1 1 b G F z L 1 N l Y 3 R p b 2 4 x L m 0 g o h g A K K A U A A A A A A A A A A A A A A A A A A A A A A A A A A A A K 0 5 N L s n M z 1 M I h t C G 1 g B Q S w E C L Q A U A A I A C A B F k b V Q g M j K l q g A A A D 4 A A A A E g A A A A A A A A A A A A A A A A A A A A A A Q 2 9 u Z m l n L 1 B h Y 2 t h Z 2 U u e G 1 s U E s B A i 0 A F A A C A A g A R Z G 1 U A / K 6 a u k A A A A 6 Q A A A B M A A A A A A A A A A A A A A A A A 9 A A A A F t D b 2 5 0 Z W 5 0 X 1 R 5 c G V z X S 5 4 b W x Q S w E C L Q A U A A I A C A B F k b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P q H Z 2 U E e k C x 4 U 7 S U L q U K A A A A A A C A A A A A A A Q Z g A A A A E A A C A A A A A o p 8 s X W L 9 i O D T U X D r d l v c z 8 W 2 j G a v H U q d p p 6 J X s D R g G A A A A A A O g A A A A A I A A C A A A A C L K R t 9 q 7 D 0 x j T w f h D p 3 r 9 Q p z g N o R e E i Y H I m 4 u q i S G Z b l A A A A B M a O B 2 t f i s Q t q 5 b O x j A Y X N 1 F h O k o y r f 4 C 2 s Y V Z + 6 Z L I / 2 N c 8 B 2 I W T 8 w S n A H u l 7 d P F c K 5 8 R Z H 8 o D 5 8 e y W B h s k 7 n y b P U R n 3 D 1 u f 7 e S e k E m B b s 0 A A A A B z + e h E O Z C 5 k p z P z F W N y j 9 o t Z U 0 2 E S 1 Y k C R G L S K 7 r e O f P t d 8 6 f z U h C + V E / b D G D e C c O n A j P e V 5 z Y H u o I G d C b y 9 s 5 < / D a t a M a s h u p > 
</file>

<file path=customXml/itemProps1.xml><?xml version="1.0" encoding="utf-8"?>
<ds:datastoreItem xmlns:ds="http://schemas.openxmlformats.org/officeDocument/2006/customXml" ds:itemID="{BDE2E045-E523-4517-8777-50B70A63614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订单</vt:lpstr>
      <vt:lpstr>椰奶同款背包</vt:lpstr>
      <vt:lpstr>Rosé|Lisa同款</vt:lpstr>
      <vt:lpstr>已下单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milly</dc:creator>
  <cp:lastModifiedBy>milly</cp:lastModifiedBy>
  <dcterms:created xsi:type="dcterms:W3CDTF">2020-05-19T15:32:46Z</dcterms:created>
  <dcterms:modified xsi:type="dcterms:W3CDTF">2020-09-30T02:38:40Z</dcterms:modified>
</cp:coreProperties>
</file>