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BB5078A-A214-42D5-8239-34413C5DA3EE}" xr6:coauthVersionLast="45" xr6:coauthVersionMax="45" xr10:uidLastSave="{00000000-0000-0000-0000-000000000000}"/>
  <bookViews>
    <workbookView xWindow="-108" yWindow="-108" windowWidth="23256" windowHeight="12576" activeTab="3" xr2:uid="{35E5E20D-E500-4790-A1BA-A13E9D98634E}"/>
  </bookViews>
  <sheets>
    <sheet name="订单" sheetId="4" r:id="rId1"/>
    <sheet name="椰奶同款背包" sheetId="6" r:id="rId2"/>
    <sheet name="Rosé|Lisa同款" sheetId="7" r:id="rId3"/>
    <sheet name="已下单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5" l="1"/>
  <c r="I17" i="5"/>
  <c r="G17" i="5"/>
  <c r="E17" i="5"/>
  <c r="F30" i="6" l="1"/>
  <c r="D30" i="6"/>
  <c r="E30" i="6" l="1"/>
  <c r="G4" i="7" l="1"/>
  <c r="F4" i="7"/>
  <c r="D4" i="7"/>
  <c r="H4" i="7"/>
  <c r="I12" i="6" l="1"/>
  <c r="I17" i="6" l="1"/>
  <c r="I30" i="6" s="1"/>
  <c r="K12" i="6" l="1"/>
  <c r="F12" i="6"/>
  <c r="E12" i="6"/>
  <c r="D12" i="6"/>
  <c r="G14" i="4"/>
  <c r="G12" i="4" l="1"/>
  <c r="K6" i="6" l="1"/>
  <c r="I6" i="6"/>
  <c r="F6" i="6"/>
  <c r="E6" i="6"/>
  <c r="D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G7" authorId="0" shapeId="0" xr:uid="{F9B656C7-018F-46E3-8A43-2DE5CE3E280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  <comment ref="G12" authorId="0" shapeId="0" xr:uid="{76101DA2-1D4B-47CD-926B-409A295DB37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14" authorId="0" shapeId="0" xr:uid="{5ABBA2BD-CF97-4E37-9FC1-30B6AF4A122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22" authorId="0" shapeId="0" xr:uid="{C8D3A8D4-498C-4894-A009-7FAB59AC800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E8E66090-D247-4CDD-81B2-7FDBBF49FA1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06EC08B9-1F62-4BA4-AF44-3CA6C299A85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827919B9-85C0-47F0-9C18-F8BC3108648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DDAFCB32-521B-4739-996D-6473783E5A1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AB14E46A-F575-4EAA-A122-0D891491554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3A5EB85B-3309-4710-8985-FB202EB5FC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939DFE06-14E7-4877-B0A9-64D33037663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13E207C-01E1-4AAB-885B-987BC1A747E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B3802037-D996-4398-8E13-43256FF024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运费10+顺丰补差价23</t>
        </r>
      </text>
    </comment>
    <comment ref="I18" authorId="0" shapeId="0" xr:uid="{E32334D6-333F-4943-8A56-6DB4A6289CB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2" authorId="0" shapeId="0" xr:uid="{FE91C1E4-7630-4466-803F-41E4A57CA0D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J7" authorId="0" shapeId="0" xr:uid="{AD32A44D-89D2-427B-966F-75595EF5582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包括赖嘉欣的包裹</t>
        </r>
      </text>
    </comment>
  </commentList>
</comments>
</file>

<file path=xl/sharedStrings.xml><?xml version="1.0" encoding="utf-8"?>
<sst xmlns="http://schemas.openxmlformats.org/spreadsheetml/2006/main" count="244" uniqueCount="166">
  <si>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</si>
  <si>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</si>
  <si>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</si>
  <si>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</si>
  <si>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</si>
  <si>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</si>
  <si>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</si>
  <si>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</si>
  <si>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</si>
  <si>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</si>
  <si>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</si>
  <si>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</si>
  <si>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</si>
  <si>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</si>
  <si>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</si>
  <si>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</si>
  <si>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</si>
  <si>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</si>
  <si>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</si>
  <si>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</si>
  <si>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</si>
  <si>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</si>
  <si>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</si>
  <si>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</si>
  <si>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</si>
  <si>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</si>
  <si>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</si>
  <si>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</si>
  <si>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</si>
  <si>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</si>
  <si>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直邮</t>
    <phoneticPr fontId="2" type="noConversion"/>
  </si>
  <si>
    <t>fila</t>
    <phoneticPr fontId="2" type="noConversion"/>
  </si>
  <si>
    <t>flia</t>
    <phoneticPr fontId="2" type="noConversion"/>
  </si>
  <si>
    <t>已下单</t>
    <phoneticPr fontId="2" type="noConversion"/>
  </si>
  <si>
    <t>用途</t>
    <phoneticPr fontId="2" type="noConversion"/>
  </si>
  <si>
    <t>milly微信收款</t>
    <phoneticPr fontId="2" type="noConversion"/>
  </si>
  <si>
    <t>微信 or 支付宝</t>
    <phoneticPr fontId="2" type="noConversion"/>
  </si>
  <si>
    <t>250码</t>
    <phoneticPr fontId="2" type="noConversion"/>
  </si>
  <si>
    <t>fila米白猫爪运动鞋</t>
    <phoneticPr fontId="2" type="noConversion"/>
  </si>
  <si>
    <t>象牙白</t>
    <phoneticPr fontId="2" type="noConversion"/>
  </si>
  <si>
    <t>卡其色</t>
    <phoneticPr fontId="2" type="noConversion"/>
  </si>
  <si>
    <t>黑色</t>
    <phoneticPr fontId="2" type="noConversion"/>
  </si>
  <si>
    <t>BAON</t>
    <phoneticPr fontId="2" type="noConversion"/>
  </si>
  <si>
    <t>黑色</t>
  </si>
  <si>
    <t>txy</t>
    <phoneticPr fontId="2" type="noConversion"/>
  </si>
  <si>
    <t>‘1220773212159330531</t>
    <phoneticPr fontId="2" type="noConversion"/>
  </si>
  <si>
    <t>上海 上海市 松江区 广富林街道 3455弄华东政法大学五期公寓5号楼 ，000000</t>
    <phoneticPr fontId="2" type="noConversion"/>
  </si>
  <si>
    <t>孙邦</t>
    <phoneticPr fontId="2" type="noConversion"/>
  </si>
  <si>
    <t>河北省 廊坊市 广阳区 新源道街道 新财小区c栋1单元402 ，065000</t>
    <phoneticPr fontId="2" type="noConversion"/>
  </si>
  <si>
    <t>skoot</t>
    <phoneticPr fontId="2" type="noConversion"/>
  </si>
  <si>
    <t>原宿风涂鸦印花布长靴过膝平底</t>
    <phoneticPr fontId="2" type="noConversion"/>
  </si>
  <si>
    <t>pink  250—39</t>
    <phoneticPr fontId="2" type="noConversion"/>
  </si>
  <si>
    <t>刘清云</t>
  </si>
  <si>
    <t>北京 北京市 朝阳区 黑庄户镇 康城暖山66栋 ，000000</t>
    <phoneticPr fontId="2" type="noConversion"/>
  </si>
  <si>
    <t>’1220356767589884217</t>
    <phoneticPr fontId="2" type="noConversion"/>
  </si>
  <si>
    <t>‘1223793396510873643</t>
    <phoneticPr fontId="2" type="noConversion"/>
  </si>
  <si>
    <t>邵先生</t>
    <phoneticPr fontId="2" type="noConversion"/>
  </si>
  <si>
    <t>上海 上海市 浦东新区 花木街道 芳华路478弄芳华路478弄8幢27号601 ，000000</t>
    <phoneticPr fontId="2" type="noConversion"/>
  </si>
  <si>
    <t>‘1226748530040484556</t>
    <phoneticPr fontId="2" type="noConversion"/>
  </si>
  <si>
    <t>Xu-RP</t>
    <phoneticPr fontId="2" type="noConversion"/>
  </si>
  <si>
    <t>广东省 云浮市 罗定市 附城街道 广东省云浮市罗定市罗成街道西门岗5号罗定职业技术学院 ，000000</t>
    <phoneticPr fontId="2" type="noConversion"/>
  </si>
  <si>
    <t>已预定(四批)</t>
    <phoneticPr fontId="2" type="noConversion"/>
  </si>
  <si>
    <t>椰奶同款单肩斜挎包可调节</t>
    <phoneticPr fontId="2" type="noConversion"/>
  </si>
  <si>
    <t>黑*3</t>
    <phoneticPr fontId="2" type="noConversion"/>
  </si>
  <si>
    <t>‘1228659408180500456</t>
    <phoneticPr fontId="2" type="noConversion"/>
  </si>
  <si>
    <t>张馨予</t>
    <phoneticPr fontId="2" type="noConversion"/>
  </si>
  <si>
    <t>湖南省 长沙市 天心区 文源街道 韶山南路498号中南林业科技大学 ，000000</t>
    <phoneticPr fontId="2" type="noConversion"/>
  </si>
  <si>
    <t>’1232908959801588059</t>
    <phoneticPr fontId="2" type="noConversion"/>
  </si>
  <si>
    <t>Irene同款 短袖care bears</t>
    <phoneticPr fontId="2" type="noConversion"/>
  </si>
  <si>
    <t>ronron</t>
    <phoneticPr fontId="2" type="noConversion"/>
  </si>
  <si>
    <t>PURPLE 均码</t>
    <phoneticPr fontId="2" type="noConversion"/>
  </si>
  <si>
    <t>Tina</t>
    <phoneticPr fontId="2" type="noConversion"/>
  </si>
  <si>
    <t>广东省 深圳市 南山区 粤海街道 后海大道蔚蓝海岸A3-20BC ，518054</t>
    <phoneticPr fontId="2" type="noConversion"/>
  </si>
  <si>
    <t>’1236805994948468458</t>
    <phoneticPr fontId="2" type="noConversion"/>
  </si>
  <si>
    <t>WHYNOTUS</t>
    <phoneticPr fontId="2" type="noConversion"/>
  </si>
  <si>
    <t>黑白印花圆领短袖T恤百搭夏季</t>
    <phoneticPr fontId="2" type="noConversion"/>
  </si>
  <si>
    <t>black  M码</t>
    <phoneticPr fontId="2" type="noConversion"/>
  </si>
  <si>
    <t>Stephanie</t>
    <phoneticPr fontId="2" type="noConversion"/>
  </si>
  <si>
    <t>北京 北京市 顺义区 后沙峪镇 优山美地D区 46-1 ，000000</t>
    <phoneticPr fontId="2" type="noConversion"/>
  </si>
  <si>
    <t>‘1238807413974267543</t>
    <phoneticPr fontId="2" type="noConversion"/>
  </si>
  <si>
    <t>张元一</t>
    <phoneticPr fontId="2" type="noConversion"/>
  </si>
  <si>
    <t>广东省 深圳市 龙岗区 龙城街道 嶂背社区嶂背路96号菜鸟驿站 ，000000</t>
    <phoneticPr fontId="2" type="noConversion"/>
  </si>
  <si>
    <t>’1240398074609646938</t>
    <phoneticPr fontId="2" type="noConversion"/>
  </si>
  <si>
    <t>李亚玲</t>
    <phoneticPr fontId="2" type="noConversion"/>
  </si>
  <si>
    <t>四川省 成都市 武侯区 望江路街道 科华北路145号樱花假日 ，000000</t>
    <phoneticPr fontId="2" type="noConversion"/>
  </si>
  <si>
    <t>已预定(五批)</t>
    <phoneticPr fontId="2" type="noConversion"/>
  </si>
  <si>
    <t>‘1239220476439470743</t>
    <phoneticPr fontId="2" type="noConversion"/>
  </si>
  <si>
    <t>沈启恒</t>
    <phoneticPr fontId="2" type="noConversion"/>
  </si>
  <si>
    <t>浙江省 嘉兴市 海宁市 海洲街道 百合新城云霞苑5幢402室 ，314400</t>
    <phoneticPr fontId="2" type="noConversion"/>
  </si>
  <si>
    <t>’1241329431979900953</t>
    <phoneticPr fontId="2" type="noConversion"/>
  </si>
  <si>
    <t>孙涛</t>
    <phoneticPr fontId="2" type="noConversion"/>
  </si>
  <si>
    <t>安徽省 淮南市 田家庵区 泉山街道 洞山西路淮南师范学院泉山校区 ，232000</t>
    <phoneticPr fontId="2" type="noConversion"/>
  </si>
  <si>
    <t>‘1242487476216239316</t>
    <phoneticPr fontId="2" type="noConversion"/>
  </si>
  <si>
    <t>神州 - 2034045649</t>
    <phoneticPr fontId="2" type="noConversion"/>
  </si>
  <si>
    <t>广东省 东莞市 洪梅镇 沙望路正腾工业区神州集运转andrewyckwan (2034045649) ，000000</t>
    <phoneticPr fontId="2" type="noConversion"/>
  </si>
  <si>
    <t>1217393100324755223</t>
    <phoneticPr fontId="2" type="noConversion"/>
  </si>
  <si>
    <t>八月收益</t>
    <phoneticPr fontId="2" type="noConversion"/>
  </si>
  <si>
    <t>货款</t>
    <phoneticPr fontId="2" type="noConversion"/>
  </si>
  <si>
    <t>BAON(四批)</t>
    <phoneticPr fontId="2" type="noConversion"/>
  </si>
  <si>
    <t>BAON(五批)</t>
    <phoneticPr fontId="2" type="noConversion"/>
  </si>
  <si>
    <t>BAON(六批)</t>
    <phoneticPr fontId="2" type="noConversion"/>
  </si>
  <si>
    <t>‘1250601696854990440</t>
    <phoneticPr fontId="2" type="noConversion"/>
  </si>
  <si>
    <t>邓丽莎</t>
    <phoneticPr fontId="2" type="noConversion"/>
  </si>
  <si>
    <t>江苏省 南京市 浦口区 江浦街道 南京工业大学亚青 ，211800</t>
    <phoneticPr fontId="2" type="noConversion"/>
  </si>
  <si>
    <t>’1253562013650775953</t>
    <phoneticPr fontId="2" type="noConversion"/>
  </si>
  <si>
    <t>言胜辉</t>
    <phoneticPr fontId="2" type="noConversion"/>
  </si>
  <si>
    <t>湖南省 株洲市 荷塘区 宋家桥街道 朝阳村30栋 ，412000</t>
    <phoneticPr fontId="2" type="noConversion"/>
  </si>
  <si>
    <t>橘子</t>
    <phoneticPr fontId="2" type="noConversion"/>
  </si>
  <si>
    <t xml:space="preserve"> Bling Star</t>
    <phoneticPr fontId="2" type="noConversion"/>
  </si>
  <si>
    <t>Lisa同款水果串珠橘子草莓发夹</t>
    <phoneticPr fontId="2" type="noConversion"/>
  </si>
  <si>
    <t>‘1254837170530807613</t>
    <phoneticPr fontId="2" type="noConversion"/>
  </si>
  <si>
    <t>沈先生</t>
    <phoneticPr fontId="2" type="noConversion"/>
  </si>
  <si>
    <t>上海市 松江区 永丰街道 荣乐西路600弄华亭荣园26号 ，000000</t>
    <phoneticPr fontId="2" type="noConversion"/>
  </si>
  <si>
    <t>’1255749807936413749</t>
    <phoneticPr fontId="2" type="noConversion"/>
  </si>
  <si>
    <t>原璐</t>
    <phoneticPr fontId="2" type="noConversion"/>
  </si>
  <si>
    <t>江苏省 苏州市 苏州工业园区 苏州工业园区直属镇 独墅湖科教创新区林泉街370号文荟人才公寓 ，000000</t>
    <phoneticPr fontId="2" type="noConversion"/>
  </si>
  <si>
    <t>‘1257215259603955937</t>
    <phoneticPr fontId="2" type="noConversion"/>
  </si>
  <si>
    <t>nicole</t>
    <phoneticPr fontId="2" type="noConversion"/>
  </si>
  <si>
    <t>广东省 东莞市 沙田镇 大泥村临海北路5号GL中通分拔中心D栋三楼【新加坡集运仓】@PYP0H8C3#WCK6JYQ4W7UHX# ，000000</t>
    <phoneticPr fontId="2" type="noConversion"/>
  </si>
  <si>
    <t>国际物流</t>
    <phoneticPr fontId="2" type="noConversion"/>
  </si>
  <si>
    <t>’1202847937785005508</t>
    <phoneticPr fontId="2" type="noConversion"/>
  </si>
  <si>
    <t>邱艳玲</t>
    <phoneticPr fontId="2" type="noConversion"/>
  </si>
  <si>
    <t>上海 上海市 宝山区 大场镇 祁连山路2500弄祁连一村47号101 ，000000</t>
    <phoneticPr fontId="2" type="noConversion"/>
  </si>
  <si>
    <t>‘1258242051247719359</t>
    <phoneticPr fontId="2" type="noConversion"/>
  </si>
  <si>
    <t>姚霁轩</t>
    <phoneticPr fontId="2" type="noConversion"/>
  </si>
  <si>
    <t>四川省 成都市 锦江区 狮子山街道 静安路5号四川师范大学 ，610011</t>
    <phoneticPr fontId="2" type="noConversion"/>
  </si>
  <si>
    <t>’1256621617187599870</t>
    <phoneticPr fontId="2" type="noConversion"/>
  </si>
  <si>
    <t>black 230—37</t>
    <phoneticPr fontId="2" type="noConversion"/>
  </si>
  <si>
    <t>阿毛</t>
    <phoneticPr fontId="2" type="noConversion"/>
  </si>
  <si>
    <t>上海 上海市 长宁区 新泾镇 北虹路579弄柏仕晶舍17号楼102 ，000000</t>
    <phoneticPr fontId="2" type="noConversion"/>
  </si>
  <si>
    <t>象牙白</t>
    <phoneticPr fontId="2" type="noConversion"/>
  </si>
  <si>
    <t>涵涵</t>
    <phoneticPr fontId="2" type="noConversion"/>
  </si>
  <si>
    <t>山东省 烟台市 芝罘区 幸福街道 华信家园89号楼2单元1102 ，264001</t>
    <phoneticPr fontId="2" type="noConversion"/>
  </si>
  <si>
    <t>‘1262691865221200257</t>
    <phoneticPr fontId="2" type="noConversion"/>
  </si>
  <si>
    <t>‘1264780045598533561</t>
    <phoneticPr fontId="2" type="noConversion"/>
  </si>
  <si>
    <t>妻夫木聪</t>
    <phoneticPr fontId="2" type="noConversion"/>
  </si>
  <si>
    <t>上海 上海市 静安区 彭浦新村街道 共和新路4470弄10号601 ，000000</t>
    <phoneticPr fontId="2" type="noConversion"/>
  </si>
  <si>
    <t>已退款</t>
    <phoneticPr fontId="2" type="noConversion"/>
  </si>
  <si>
    <t>黑*12 象牙白*1</t>
    <phoneticPr fontId="2" type="noConversion"/>
  </si>
  <si>
    <t>已预定 橘子*1</t>
    <phoneticPr fontId="2" type="noConversion"/>
  </si>
  <si>
    <t>BlingStar</t>
    <phoneticPr fontId="2" type="noConversion"/>
  </si>
  <si>
    <t>橘子*1</t>
    <phoneticPr fontId="2" type="noConversion"/>
  </si>
  <si>
    <t>已预定(六批)</t>
    <phoneticPr fontId="2" type="noConversion"/>
  </si>
  <si>
    <t>mishimai</t>
    <phoneticPr fontId="2" type="noConversion"/>
  </si>
  <si>
    <t>9.xx</t>
    <phoneticPr fontId="2" type="noConversion"/>
  </si>
  <si>
    <t>耳钉*1 戒指*1</t>
    <phoneticPr fontId="2" type="noConversion"/>
  </si>
  <si>
    <t>微信下单</t>
    <phoneticPr fontId="2" type="noConversion"/>
  </si>
  <si>
    <t>‘1265613624884033459</t>
    <phoneticPr fontId="2" type="noConversion"/>
  </si>
  <si>
    <t>徐昊然</t>
    <phoneticPr fontId="2" type="noConversion"/>
  </si>
  <si>
    <t>浙江省 杭州市 萧山区 北干街道 建设四路龙湖春江天玺2期9-2203 ，311200</t>
    <phoneticPr fontId="2" type="noConversion"/>
  </si>
  <si>
    <t>朴彩英Rosé同款 BlingStar发夹</t>
    <phoneticPr fontId="2" type="noConversion"/>
  </si>
  <si>
    <t>八月库存</t>
    <phoneticPr fontId="2" type="noConversion"/>
  </si>
  <si>
    <t>‘1271435763741642049</t>
    <phoneticPr fontId="2" type="noConversion"/>
  </si>
  <si>
    <t>徐嘉琪</t>
  </si>
  <si>
    <t>河南省 新乡市 红旗区 洪门镇 新乡医学院三全学院 ，000000</t>
    <phoneticPr fontId="2" type="noConversion"/>
  </si>
  <si>
    <t>已退款</t>
    <phoneticPr fontId="2" type="noConversion"/>
  </si>
  <si>
    <t>买家退款</t>
    <phoneticPr fontId="2" type="noConversion"/>
  </si>
  <si>
    <t>花儿</t>
    <phoneticPr fontId="2" type="noConversion"/>
  </si>
  <si>
    <t>上海 上海市 闵行区 新虹街道 申滨路1051弄 爱博二村 61号201室 ，000000</t>
    <phoneticPr fontId="2" type="noConversion"/>
  </si>
  <si>
    <t>象牙白</t>
    <phoneticPr fontId="2" type="noConversion"/>
  </si>
  <si>
    <t>周笑逸</t>
    <phoneticPr fontId="2" type="noConversion"/>
  </si>
  <si>
    <t>上海市长宁区虹桥路977号3号楼2302室</t>
    <phoneticPr fontId="2" type="noConversion"/>
  </si>
  <si>
    <t>‘1277260743926552542</t>
  </si>
  <si>
    <t>透明*2</t>
    <phoneticPr fontId="2" type="noConversion"/>
  </si>
  <si>
    <t>已发货</t>
    <phoneticPr fontId="2" type="noConversion"/>
  </si>
  <si>
    <t>已退款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</si>
</sst>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0_ ;[Red]\-0.00\ "/>
    <numFmt numFmtId="181" formatCode="0.0_ ;[Red]\-0.0\ "/>
  </numFmts>
  <fonts count="2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  <font>
      <b/>
      <u/>
      <sz val="11"/>
      <color theme="0" tint="-0.1499984740745262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1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5" fillId="0" borderId="8" xfId="4" applyAlignment="1">
      <alignment horizontal="right" vertical="center"/>
    </xf>
    <xf numFmtId="0" fontId="5" fillId="0" borderId="9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0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178" fontId="0" fillId="4" borderId="7" xfId="0" applyNumberForma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/>
    </xf>
    <xf numFmtId="0" fontId="10" fillId="5" borderId="0" xfId="3" applyFill="1" applyAlignment="1">
      <alignment horizontal="center" vertical="center"/>
    </xf>
    <xf numFmtId="3" fontId="5" fillId="0" borderId="8" xfId="4" applyNumberFormat="1">
      <alignment vertical="center"/>
    </xf>
    <xf numFmtId="0" fontId="1" fillId="2" borderId="11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2" xfId="1" applyBorder="1" applyAlignment="1">
      <alignment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8" xfId="4" applyAlignment="1">
      <alignment horizontal="left" vertical="center"/>
    </xf>
    <xf numFmtId="0" fontId="11" fillId="4" borderId="6" xfId="0" applyFont="1" applyFill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13" xfId="2" applyNumberFormat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0" fillId="0" borderId="0" xfId="3" applyBorder="1" applyAlignment="1">
      <alignment horizontal="center" vertical="center"/>
    </xf>
    <xf numFmtId="176" fontId="5" fillId="0" borderId="14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14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0" xfId="4" applyNumberFormat="1" applyBorder="1">
      <alignment vertical="center"/>
    </xf>
    <xf numFmtId="0" fontId="0" fillId="4" borderId="15" xfId="0" applyFill="1" applyBorder="1">
      <alignment vertical="center"/>
    </xf>
    <xf numFmtId="0" fontId="0" fillId="6" borderId="6" xfId="0" applyFill="1" applyBorder="1">
      <alignment vertical="center"/>
    </xf>
    <xf numFmtId="3" fontId="0" fillId="6" borderId="6" xfId="0" applyNumberFormat="1" applyFill="1" applyBorder="1">
      <alignment vertical="center"/>
    </xf>
    <xf numFmtId="0" fontId="3" fillId="6" borderId="6" xfId="0" applyFont="1" applyFill="1" applyBorder="1" applyAlignment="1">
      <alignment horizontal="center" vertical="center"/>
    </xf>
    <xf numFmtId="0" fontId="6" fillId="6" borderId="6" xfId="0" applyFont="1" applyFill="1" applyBorder="1">
      <alignment vertical="center"/>
    </xf>
    <xf numFmtId="0" fontId="0" fillId="6" borderId="6" xfId="0" applyFill="1" applyBorder="1" applyAlignment="1">
      <alignment horizontal="left" vertical="center"/>
    </xf>
    <xf numFmtId="0" fontId="6" fillId="4" borderId="6" xfId="0" applyFont="1" applyFill="1" applyBorder="1">
      <alignment vertical="center"/>
    </xf>
    <xf numFmtId="0" fontId="0" fillId="6" borderId="15" xfId="0" applyFill="1" applyBorder="1">
      <alignment vertical="center"/>
    </xf>
    <xf numFmtId="178" fontId="0" fillId="6" borderId="16" xfId="0" applyNumberForma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178" fontId="0" fillId="4" borderId="16" xfId="0" quotePrefix="1" applyNumberFormat="1" applyFill="1" applyBorder="1" applyAlignment="1">
      <alignment horizontal="left" vertical="center"/>
    </xf>
    <xf numFmtId="181" fontId="4" fillId="3" borderId="17" xfId="2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6" borderId="6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 wrapText="1"/>
    </xf>
    <xf numFmtId="0" fontId="12" fillId="6" borderId="6" xfId="0" applyFont="1" applyFill="1" applyBorder="1">
      <alignment vertical="center"/>
    </xf>
    <xf numFmtId="3" fontId="12" fillId="6" borderId="6" xfId="0" applyNumberFormat="1" applyFont="1" applyFill="1" applyBorder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6" xfId="0" applyFont="1" applyFill="1" applyBorder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quotePrefix="1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178" fontId="12" fillId="6" borderId="7" xfId="0" applyNumberFormat="1" applyFont="1" applyFill="1" applyBorder="1" applyAlignment="1">
      <alignment horizontal="left" vertical="center"/>
    </xf>
    <xf numFmtId="178" fontId="0" fillId="4" borderId="16" xfId="0" applyNumberFormat="1" applyFill="1" applyBorder="1" applyAlignment="1">
      <alignment horizontal="left" vertical="center"/>
    </xf>
    <xf numFmtId="0" fontId="10" fillId="7" borderId="0" xfId="3" applyFill="1">
      <alignment vertical="center"/>
    </xf>
    <xf numFmtId="0" fontId="3" fillId="7" borderId="0" xfId="0" applyFont="1" applyFill="1">
      <alignment vertical="center"/>
    </xf>
    <xf numFmtId="0" fontId="6" fillId="4" borderId="5" xfId="0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 wrapText="1"/>
    </xf>
    <xf numFmtId="0" fontId="12" fillId="4" borderId="6" xfId="0" applyFont="1" applyFill="1" applyBorder="1">
      <alignment vertical="center"/>
    </xf>
    <xf numFmtId="3" fontId="12" fillId="4" borderId="6" xfId="0" applyNumberFormat="1" applyFont="1" applyFill="1" applyBorder="1">
      <alignment vertical="center"/>
    </xf>
    <xf numFmtId="0" fontId="13" fillId="4" borderId="6" xfId="0" applyFont="1" applyFill="1" applyBorder="1" applyAlignment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178" fontId="12" fillId="4" borderId="7" xfId="0" applyNumberFormat="1" applyFont="1" applyFill="1" applyBorder="1" applyAlignment="1">
      <alignment horizontal="left" vertical="center"/>
    </xf>
    <xf numFmtId="0" fontId="6" fillId="6" borderId="5" xfId="0" applyFont="1" applyFill="1" applyBorder="1">
      <alignment vertical="center"/>
    </xf>
    <xf numFmtId="180" fontId="4" fillId="3" borderId="17" xfId="2" applyNumberFormat="1" applyBorder="1" applyAlignment="1">
      <alignment horizontal="center" vertical="center"/>
    </xf>
    <xf numFmtId="0" fontId="12" fillId="6" borderId="6" xfId="0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178" fontId="0" fillId="6" borderId="16" xfId="0" quotePrefix="1" applyNumberFormat="1" applyFill="1" applyBorder="1" applyAlignment="1">
      <alignment horizontal="left" vertical="center"/>
    </xf>
    <xf numFmtId="0" fontId="3" fillId="6" borderId="6" xfId="0" applyFont="1" applyFill="1" applyBorder="1">
      <alignment vertical="center"/>
    </xf>
    <xf numFmtId="180" fontId="4" fillId="3" borderId="17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0" fontId="14" fillId="0" borderId="0" xfId="0" applyFont="1">
      <alignment vertical="center"/>
    </xf>
    <xf numFmtId="0" fontId="15" fillId="6" borderId="6" xfId="0" applyFont="1" applyFill="1" applyBorder="1">
      <alignment vertical="center"/>
    </xf>
    <xf numFmtId="180" fontId="16" fillId="3" borderId="17" xfId="2" applyNumberFormat="1" applyFon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0" fontId="17" fillId="4" borderId="6" xfId="0" applyFont="1" applyFill="1" applyBorder="1">
      <alignment vertical="center"/>
    </xf>
    <xf numFmtId="3" fontId="17" fillId="4" borderId="6" xfId="0" applyNumberFormat="1" applyFont="1" applyFill="1" applyBorder="1">
      <alignment vertical="center"/>
    </xf>
    <xf numFmtId="0" fontId="18" fillId="4" borderId="6" xfId="0" applyFont="1" applyFill="1" applyBorder="1">
      <alignment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6" xfId="0" quotePrefix="1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178" fontId="17" fillId="4" borderId="7" xfId="0" applyNumberFormat="1" applyFon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9" fillId="6" borderId="5" xfId="0" applyFont="1" applyFill="1" applyBorder="1">
      <alignment vertical="center"/>
    </xf>
    <xf numFmtId="0" fontId="19" fillId="6" borderId="6" xfId="0" applyFont="1" applyFill="1" applyBorder="1">
      <alignment vertical="center"/>
    </xf>
    <xf numFmtId="0" fontId="20" fillId="0" borderId="0" xfId="3" applyFont="1" applyAlignment="1">
      <alignment horizontal="center" vertical="center"/>
    </xf>
    <xf numFmtId="0" fontId="17" fillId="4" borderId="5" xfId="0" applyFont="1" applyFill="1" applyBorder="1" applyAlignment="1">
      <alignment vertical="center"/>
    </xf>
    <xf numFmtId="0" fontId="17" fillId="4" borderId="6" xfId="0" applyFont="1" applyFill="1" applyBorder="1" applyAlignment="1">
      <alignment vertical="center" wrapText="1"/>
    </xf>
    <xf numFmtId="0" fontId="18" fillId="4" borderId="6" xfId="0" applyFont="1" applyFill="1" applyBorder="1" applyAlignment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4" borderId="18" xfId="0" applyFont="1" applyFill="1" applyBorder="1" applyAlignment="1">
      <alignment horizontal="right" vertical="center"/>
    </xf>
    <xf numFmtId="0" fontId="13" fillId="4" borderId="19" xfId="0" applyFont="1" applyFill="1" applyBorder="1" applyAlignment="1">
      <alignment horizontal="right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right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16" totalsRowShown="0" headerRowDxfId="4" headerRowCellStyle="汇总">
  <autoFilter ref="T1:W16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BY.X%20BOUTIQUE&#20843;&#26376;&#35746;&#21333;.xlsx" TargetMode="External"/><Relationship Id="rId6" Type="http://schemas.openxmlformats.org/officeDocument/2006/relationships/comments" Target="../comments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R23"/>
  <sheetViews>
    <sheetView workbookViewId="0">
      <pane ySplit="1" topLeftCell="A2" activePane="bottomLeft" state="frozen"/>
      <selection pane="bottomLeft" activeCell="C8" sqref="C8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3.55468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112" t="s">
        <v>1</v>
      </c>
      <c r="C1" s="113"/>
      <c r="D1" s="1" t="s">
        <v>2</v>
      </c>
      <c r="E1" s="6" t="s">
        <v>9</v>
      </c>
      <c r="F1" s="6" t="s">
        <v>7</v>
      </c>
      <c r="G1" s="6" t="s">
        <v>8</v>
      </c>
      <c r="H1" s="6" t="s">
        <v>10</v>
      </c>
      <c r="I1" s="6" t="s">
        <v>15</v>
      </c>
      <c r="J1" s="6" t="s">
        <v>14</v>
      </c>
      <c r="K1" s="6" t="s">
        <v>16</v>
      </c>
      <c r="L1" s="6" t="s">
        <v>12</v>
      </c>
      <c r="M1" s="6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7" ht="19.95" customHeight="1" thickBot="1" x14ac:dyDescent="0.3">
      <c r="A2" s="26" t="s">
        <v>32</v>
      </c>
      <c r="B2" s="4" t="s">
        <v>30</v>
      </c>
    </row>
    <row r="3" spans="1:17" ht="19.95" customHeight="1" thickTop="1" thickBot="1" x14ac:dyDescent="0.3">
      <c r="A3" s="27">
        <v>9.1</v>
      </c>
      <c r="B3" s="28" t="s">
        <v>38</v>
      </c>
      <c r="C3" s="2" t="s">
        <v>37</v>
      </c>
      <c r="D3" s="2">
        <v>1</v>
      </c>
      <c r="E3" s="7"/>
      <c r="F3" s="2">
        <v>420</v>
      </c>
      <c r="G3" s="14">
        <v>420</v>
      </c>
      <c r="H3" s="5">
        <v>350</v>
      </c>
      <c r="I3" s="5"/>
      <c r="J3" s="12"/>
      <c r="K3" s="20"/>
      <c r="L3" s="12"/>
      <c r="M3" s="24"/>
      <c r="N3" s="3"/>
      <c r="O3" s="3"/>
      <c r="P3" s="21"/>
      <c r="Q3" s="13" t="s">
        <v>36</v>
      </c>
    </row>
    <row r="4" spans="1:17" ht="19.95" customHeight="1" thickTop="1" x14ac:dyDescent="0.25">
      <c r="C4" s="15" t="s">
        <v>33</v>
      </c>
    </row>
    <row r="6" spans="1:17" ht="19.95" customHeight="1" thickBot="1" x14ac:dyDescent="0.3">
      <c r="A6" s="26" t="s">
        <v>49</v>
      </c>
      <c r="B6" s="4"/>
    </row>
    <row r="7" spans="1:17" ht="19.95" customHeight="1" thickTop="1" thickBot="1" x14ac:dyDescent="0.3">
      <c r="A7" s="27">
        <v>9.1</v>
      </c>
      <c r="B7" s="54" t="s">
        <v>50</v>
      </c>
      <c r="C7" s="55" t="s">
        <v>51</v>
      </c>
      <c r="D7" s="56">
        <v>1</v>
      </c>
      <c r="E7" s="57"/>
      <c r="F7" s="56">
        <v>2925</v>
      </c>
      <c r="G7" s="58">
        <v>2895</v>
      </c>
      <c r="H7" s="59">
        <v>2714</v>
      </c>
      <c r="I7" s="59"/>
      <c r="J7" s="60"/>
      <c r="K7" s="61"/>
      <c r="L7" s="60"/>
      <c r="M7" s="62">
        <v>12</v>
      </c>
      <c r="N7" s="63" t="s">
        <v>52</v>
      </c>
      <c r="O7" s="63">
        <v>13269969782</v>
      </c>
      <c r="P7" s="64" t="s">
        <v>53</v>
      </c>
      <c r="Q7" s="65" t="s">
        <v>54</v>
      </c>
    </row>
    <row r="8" spans="1:17" ht="19.95" customHeight="1" thickTop="1" x14ac:dyDescent="0.25">
      <c r="C8" s="15" t="s">
        <v>33</v>
      </c>
    </row>
    <row r="9" spans="1:17" ht="19.95" customHeight="1" x14ac:dyDescent="0.25">
      <c r="C9" s="52"/>
    </row>
    <row r="11" spans="1:17" ht="19.95" customHeight="1" thickBot="1" x14ac:dyDescent="0.3">
      <c r="A11" s="26" t="s">
        <v>69</v>
      </c>
      <c r="B11" s="4"/>
    </row>
    <row r="12" spans="1:17" ht="19.95" customHeight="1" thickTop="1" thickBot="1" x14ac:dyDescent="0.3">
      <c r="A12" s="27">
        <v>9.6999999999999993</v>
      </c>
      <c r="B12" s="71" t="s">
        <v>68</v>
      </c>
      <c r="C12" s="72" t="s">
        <v>70</v>
      </c>
      <c r="D12" s="73">
        <v>1</v>
      </c>
      <c r="E12" s="74"/>
      <c r="F12" s="73">
        <v>218</v>
      </c>
      <c r="G12" s="75">
        <f>F12+10</f>
        <v>228</v>
      </c>
      <c r="H12" s="70"/>
      <c r="I12" s="70"/>
      <c r="J12" s="76"/>
      <c r="K12" s="77"/>
      <c r="L12" s="76"/>
      <c r="M12" s="33"/>
      <c r="N12" s="78" t="s">
        <v>71</v>
      </c>
      <c r="O12" s="78">
        <v>15014017517</v>
      </c>
      <c r="P12" s="79" t="s">
        <v>72</v>
      </c>
      <c r="Q12" s="80" t="s">
        <v>67</v>
      </c>
    </row>
    <row r="13" spans="1:17" ht="19.95" customHeight="1" thickTop="1" thickBot="1" x14ac:dyDescent="0.3">
      <c r="A13" s="26" t="s">
        <v>74</v>
      </c>
      <c r="B13" s="4"/>
    </row>
    <row r="14" spans="1:17" ht="19.95" customHeight="1" thickTop="1" thickBot="1" x14ac:dyDescent="0.3">
      <c r="A14" s="27">
        <v>9.6999999999999993</v>
      </c>
      <c r="B14" s="54" t="s">
        <v>75</v>
      </c>
      <c r="C14" s="55" t="s">
        <v>76</v>
      </c>
      <c r="D14" s="56">
        <v>1</v>
      </c>
      <c r="E14" s="57"/>
      <c r="F14" s="56">
        <v>282</v>
      </c>
      <c r="G14" s="58">
        <f>F14+10</f>
        <v>292</v>
      </c>
      <c r="H14" s="59"/>
      <c r="I14" s="59"/>
      <c r="J14" s="60"/>
      <c r="K14" s="61"/>
      <c r="L14" s="60"/>
      <c r="M14" s="62"/>
      <c r="N14" s="63" t="s">
        <v>77</v>
      </c>
      <c r="O14" s="63">
        <v>15510480801</v>
      </c>
      <c r="P14" s="64" t="s">
        <v>78</v>
      </c>
      <c r="Q14" s="65" t="s">
        <v>73</v>
      </c>
    </row>
    <row r="15" spans="1:17" ht="19.95" customHeight="1" thickTop="1" x14ac:dyDescent="0.25">
      <c r="C15" s="15" t="s">
        <v>33</v>
      </c>
    </row>
    <row r="17" spans="1:18" ht="19.95" customHeight="1" thickBot="1" x14ac:dyDescent="0.3">
      <c r="A17" s="26" t="s">
        <v>143</v>
      </c>
      <c r="B17" s="4"/>
    </row>
    <row r="18" spans="1:18" ht="19.95" customHeight="1" thickTop="1" thickBot="1" x14ac:dyDescent="0.3">
      <c r="A18" s="27" t="s">
        <v>144</v>
      </c>
      <c r="B18" s="54" t="s">
        <v>145</v>
      </c>
      <c r="C18" s="55"/>
      <c r="D18" s="56">
        <v>2</v>
      </c>
      <c r="E18" s="57"/>
      <c r="F18" s="56">
        <v>597</v>
      </c>
      <c r="G18" s="58">
        <v>597</v>
      </c>
      <c r="H18" s="59"/>
      <c r="I18" s="59"/>
      <c r="J18" s="60"/>
      <c r="K18" s="61"/>
      <c r="L18" s="60"/>
      <c r="M18" s="62"/>
      <c r="N18" s="63" t="s">
        <v>160</v>
      </c>
      <c r="O18" s="63">
        <v>17721005618</v>
      </c>
      <c r="P18" s="64" t="s">
        <v>161</v>
      </c>
      <c r="Q18" s="65" t="s">
        <v>146</v>
      </c>
    </row>
    <row r="19" spans="1:18" ht="19.95" customHeight="1" thickTop="1" x14ac:dyDescent="0.25">
      <c r="C19" s="15" t="s">
        <v>33</v>
      </c>
    </row>
    <row r="21" spans="1:18" ht="19.95" customHeight="1" thickBot="1" x14ac:dyDescent="0.3">
      <c r="A21" s="26" t="s">
        <v>49</v>
      </c>
      <c r="B21" s="4"/>
    </row>
    <row r="22" spans="1:18" ht="19.95" customHeight="1" thickTop="1" thickBot="1" x14ac:dyDescent="0.3">
      <c r="A22" s="88">
        <v>9.19</v>
      </c>
      <c r="B22" s="109" t="s">
        <v>50</v>
      </c>
      <c r="C22" s="110" t="s">
        <v>127</v>
      </c>
      <c r="D22" s="95">
        <v>1</v>
      </c>
      <c r="E22" s="96"/>
      <c r="F22" s="95">
        <v>2925</v>
      </c>
      <c r="G22" s="111">
        <v>2895</v>
      </c>
      <c r="H22" s="97"/>
      <c r="I22" s="97"/>
      <c r="J22" s="98"/>
      <c r="K22" s="99"/>
      <c r="L22" s="98"/>
      <c r="M22" s="100"/>
      <c r="N22" s="101" t="s">
        <v>128</v>
      </c>
      <c r="O22" s="101">
        <v>13528875363</v>
      </c>
      <c r="P22" s="102" t="s">
        <v>129</v>
      </c>
      <c r="Q22" s="103" t="s">
        <v>126</v>
      </c>
      <c r="R22" t="s">
        <v>165</v>
      </c>
    </row>
    <row r="23" spans="1:18" ht="19.95" customHeight="1" thickTop="1" x14ac:dyDescent="0.25"/>
  </sheetData>
  <mergeCells count="1">
    <mergeCell ref="B1:C1"/>
  </mergeCells>
  <phoneticPr fontId="2" type="noConversion"/>
  <conditionalFormatting sqref="C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B2" display="已下单" xr:uid="{86BA9320-1C42-4E60-90E5-784367321FD2}"/>
    <hyperlink ref="C8" location="已下单!B3" display="已下单" xr:uid="{D2EDE04F-0427-4B11-A8A9-A381F48F5244}"/>
    <hyperlink ref="C15" location="已下单!A6" display="已下单" xr:uid="{D9376630-1804-47B9-B2D5-0AD7DD4083BC}"/>
    <hyperlink ref="C19" location="已下单!B10" display="已下单" xr:uid="{AE364A2A-1660-40D4-A607-069A95136A9E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EC29-7B50-4520-AB7C-6D8EEB9D59F5}">
  <dimension ref="A1:P30"/>
  <sheetViews>
    <sheetView workbookViewId="0">
      <pane ySplit="1" topLeftCell="A2" activePane="bottomLeft" state="frozen"/>
      <selection pane="bottomLeft" activeCell="C6" sqref="C6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7.88671875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12" t="s">
        <v>1</v>
      </c>
      <c r="C1" s="113"/>
      <c r="D1" s="1" t="s">
        <v>39</v>
      </c>
      <c r="E1" s="1" t="s">
        <v>40</v>
      </c>
      <c r="F1" s="1" t="s">
        <v>41</v>
      </c>
      <c r="G1" s="1" t="s">
        <v>9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17</v>
      </c>
    </row>
    <row r="2" spans="1:15" ht="19.95" customHeight="1" thickBot="1" x14ac:dyDescent="0.3">
      <c r="A2" s="26" t="s">
        <v>42</v>
      </c>
    </row>
    <row r="3" spans="1:15" ht="19.95" customHeight="1" thickTop="1" thickBot="1" x14ac:dyDescent="0.3">
      <c r="A3" s="49">
        <v>8.31</v>
      </c>
      <c r="C3" s="2" t="s">
        <v>43</v>
      </c>
      <c r="D3" s="2"/>
      <c r="E3" s="2"/>
      <c r="F3" s="2">
        <v>1</v>
      </c>
      <c r="G3" s="7"/>
      <c r="H3" s="2">
        <v>168</v>
      </c>
      <c r="I3" s="2">
        <v>178</v>
      </c>
      <c r="J3" s="12"/>
      <c r="K3" s="46">
        <v>8</v>
      </c>
      <c r="L3" s="3" t="s">
        <v>44</v>
      </c>
      <c r="M3" s="3">
        <v>13037166033</v>
      </c>
      <c r="N3" s="40" t="s">
        <v>46</v>
      </c>
      <c r="O3" s="50" t="s">
        <v>95</v>
      </c>
    </row>
    <row r="4" spans="1:15" ht="19.95" customHeight="1" thickTop="1" thickBot="1" x14ac:dyDescent="0.3">
      <c r="A4" s="51">
        <v>9.1999999999999993</v>
      </c>
      <c r="C4" s="41" t="s">
        <v>41</v>
      </c>
      <c r="D4" s="41"/>
      <c r="E4" s="41"/>
      <c r="F4" s="41">
        <v>1</v>
      </c>
      <c r="G4" s="42"/>
      <c r="H4" s="41">
        <v>168</v>
      </c>
      <c r="I4" s="41">
        <v>178</v>
      </c>
      <c r="J4" s="43"/>
      <c r="K4" s="44">
        <v>8</v>
      </c>
      <c r="L4" s="41" t="s">
        <v>47</v>
      </c>
      <c r="M4" s="45">
        <v>13082086669</v>
      </c>
      <c r="N4" s="47" t="s">
        <v>48</v>
      </c>
      <c r="O4" s="48" t="s">
        <v>45</v>
      </c>
    </row>
    <row r="5" spans="1:15" ht="19.95" customHeight="1" thickTop="1" thickBot="1" x14ac:dyDescent="0.3">
      <c r="A5" s="51">
        <v>9.3000000000000007</v>
      </c>
      <c r="C5" s="2" t="s">
        <v>41</v>
      </c>
      <c r="D5" s="2"/>
      <c r="E5" s="2"/>
      <c r="F5" s="2">
        <v>1</v>
      </c>
      <c r="G5" s="7"/>
      <c r="H5" s="2">
        <v>168</v>
      </c>
      <c r="I5" s="2">
        <v>178</v>
      </c>
      <c r="J5" s="12"/>
      <c r="K5" s="46">
        <v>8</v>
      </c>
      <c r="L5" s="2" t="s">
        <v>56</v>
      </c>
      <c r="M5" s="3">
        <v>13357022670</v>
      </c>
      <c r="N5" s="40" t="s">
        <v>57</v>
      </c>
      <c r="O5" s="66" t="s">
        <v>55</v>
      </c>
    </row>
    <row r="6" spans="1:15" ht="19.95" customHeight="1" thickTop="1" x14ac:dyDescent="0.25">
      <c r="C6" s="67" t="s">
        <v>61</v>
      </c>
      <c r="D6" s="68">
        <f>SUM(D3:D5)</f>
        <v>0</v>
      </c>
      <c r="E6" s="68">
        <f>SUM(E3:E5)</f>
        <v>0</v>
      </c>
      <c r="F6" s="68">
        <f>SUM(F3:F5)</f>
        <v>3</v>
      </c>
      <c r="G6" s="68"/>
      <c r="H6" s="68"/>
      <c r="I6" s="68">
        <f>SUM(I3:I5)</f>
        <v>534</v>
      </c>
      <c r="K6" s="68">
        <f>SUM(K3:K5)</f>
        <v>24</v>
      </c>
    </row>
    <row r="8" spans="1:15" ht="19.95" customHeight="1" thickBot="1" x14ac:dyDescent="0.3"/>
    <row r="9" spans="1:15" ht="19.95" customHeight="1" thickTop="1" thickBot="1" x14ac:dyDescent="0.3">
      <c r="A9" s="51">
        <v>9.4</v>
      </c>
      <c r="C9" s="41" t="s">
        <v>41</v>
      </c>
      <c r="D9" s="41"/>
      <c r="E9" s="41"/>
      <c r="F9" s="41">
        <v>1</v>
      </c>
      <c r="G9" s="42"/>
      <c r="H9" s="41">
        <v>168</v>
      </c>
      <c r="I9" s="41">
        <v>178</v>
      </c>
      <c r="J9" s="43"/>
      <c r="K9" s="44">
        <v>8</v>
      </c>
      <c r="L9" s="41" t="s">
        <v>59</v>
      </c>
      <c r="M9" s="45">
        <v>13710115177</v>
      </c>
      <c r="N9" s="47" t="s">
        <v>60</v>
      </c>
      <c r="O9" s="48" t="s">
        <v>58</v>
      </c>
    </row>
    <row r="10" spans="1:15" ht="19.95" customHeight="1" thickTop="1" thickBot="1" x14ac:dyDescent="0.3">
      <c r="A10" s="51">
        <v>9.6</v>
      </c>
      <c r="C10" s="2" t="s">
        <v>41</v>
      </c>
      <c r="D10" s="2"/>
      <c r="E10" s="2"/>
      <c r="F10" s="2">
        <v>1</v>
      </c>
      <c r="G10" s="7"/>
      <c r="H10" s="2">
        <v>168</v>
      </c>
      <c r="I10" s="2">
        <v>178</v>
      </c>
      <c r="J10" s="12"/>
      <c r="K10" s="46">
        <v>8</v>
      </c>
      <c r="L10" s="2" t="s">
        <v>65</v>
      </c>
      <c r="M10" s="3">
        <v>13599600371</v>
      </c>
      <c r="N10" s="40" t="s">
        <v>66</v>
      </c>
      <c r="O10" s="66" t="s">
        <v>64</v>
      </c>
    </row>
    <row r="11" spans="1:15" ht="19.95" customHeight="1" thickTop="1" thickBot="1" x14ac:dyDescent="0.3">
      <c r="A11" s="49">
        <v>9.1</v>
      </c>
      <c r="C11" s="41" t="s">
        <v>43</v>
      </c>
      <c r="D11" s="41"/>
      <c r="E11" s="41"/>
      <c r="F11" s="41">
        <v>1</v>
      </c>
      <c r="G11" s="42"/>
      <c r="H11" s="41">
        <v>168</v>
      </c>
      <c r="I11" s="41">
        <v>178</v>
      </c>
      <c r="J11" s="43"/>
      <c r="K11" s="44">
        <v>8</v>
      </c>
      <c r="L11" s="45" t="s">
        <v>80</v>
      </c>
      <c r="M11" s="45">
        <v>17727557147</v>
      </c>
      <c r="N11" s="47" t="s">
        <v>81</v>
      </c>
      <c r="O11" s="85" t="s">
        <v>79</v>
      </c>
    </row>
    <row r="12" spans="1:15" ht="19.95" customHeight="1" thickTop="1" x14ac:dyDescent="0.25">
      <c r="C12" s="67" t="s">
        <v>85</v>
      </c>
      <c r="D12" s="68">
        <f>SUM(D9:D11)</f>
        <v>0</v>
      </c>
      <c r="E12" s="68">
        <f>SUM(E9:E11)</f>
        <v>0</v>
      </c>
      <c r="F12" s="68">
        <f>SUM(F9:F11)</f>
        <v>3</v>
      </c>
      <c r="G12" s="68"/>
      <c r="H12" s="68"/>
      <c r="I12" s="68">
        <f>SUM(I9:I11)</f>
        <v>534</v>
      </c>
      <c r="K12" s="68">
        <f>SUM(K9:K11)</f>
        <v>24</v>
      </c>
    </row>
    <row r="14" spans="1:15" ht="19.95" customHeight="1" thickBot="1" x14ac:dyDescent="0.3"/>
    <row r="15" spans="1:15" ht="19.95" customHeight="1" thickTop="1" thickBot="1" x14ac:dyDescent="0.3">
      <c r="A15" s="114">
        <v>9.11</v>
      </c>
      <c r="C15" s="41" t="s">
        <v>41</v>
      </c>
      <c r="D15" s="41"/>
      <c r="E15" s="41"/>
      <c r="F15" s="41">
        <v>1</v>
      </c>
      <c r="G15" s="42"/>
      <c r="H15" s="41">
        <v>168</v>
      </c>
      <c r="I15" s="41">
        <v>178</v>
      </c>
      <c r="J15" s="43"/>
      <c r="K15" s="44"/>
      <c r="L15" s="41" t="s">
        <v>87</v>
      </c>
      <c r="M15" s="45">
        <v>18868327330</v>
      </c>
      <c r="N15" s="47" t="s">
        <v>88</v>
      </c>
      <c r="O15" s="48" t="s">
        <v>86</v>
      </c>
    </row>
    <row r="16" spans="1:15" ht="19.95" customHeight="1" thickTop="1" thickBot="1" x14ac:dyDescent="0.3">
      <c r="A16" s="115"/>
      <c r="C16" s="2" t="s">
        <v>41</v>
      </c>
      <c r="D16" s="2"/>
      <c r="E16" s="2"/>
      <c r="F16" s="2">
        <v>1</v>
      </c>
      <c r="G16" s="7"/>
      <c r="H16" s="2">
        <v>168</v>
      </c>
      <c r="I16" s="2">
        <v>178</v>
      </c>
      <c r="J16" s="12"/>
      <c r="K16" s="46"/>
      <c r="L16" s="2" t="s">
        <v>83</v>
      </c>
      <c r="M16" s="3">
        <v>18215607723</v>
      </c>
      <c r="N16" s="40" t="s">
        <v>84</v>
      </c>
      <c r="O16" s="66" t="s">
        <v>82</v>
      </c>
    </row>
    <row r="17" spans="1:16" ht="19.95" customHeight="1" thickTop="1" thickBot="1" x14ac:dyDescent="0.3">
      <c r="A17" s="115"/>
      <c r="C17" s="41" t="s">
        <v>41</v>
      </c>
      <c r="D17" s="41"/>
      <c r="E17" s="41"/>
      <c r="F17" s="41">
        <v>1</v>
      </c>
      <c r="G17" s="42"/>
      <c r="H17" s="41">
        <v>168</v>
      </c>
      <c r="I17" s="86">
        <f>178+23</f>
        <v>201</v>
      </c>
      <c r="J17" s="43"/>
      <c r="K17" s="44"/>
      <c r="L17" s="41" t="s">
        <v>90</v>
      </c>
      <c r="M17" s="45">
        <v>17364314236</v>
      </c>
      <c r="N17" s="47" t="s">
        <v>91</v>
      </c>
      <c r="O17" s="48" t="s">
        <v>89</v>
      </c>
    </row>
    <row r="18" spans="1:16" ht="19.95" customHeight="1" thickTop="1" thickBot="1" x14ac:dyDescent="0.3">
      <c r="A18" s="49">
        <v>9.1199999999999992</v>
      </c>
      <c r="C18" s="2" t="s">
        <v>43</v>
      </c>
      <c r="D18" s="2"/>
      <c r="E18" s="2"/>
      <c r="F18" s="2">
        <v>1</v>
      </c>
      <c r="G18" s="7"/>
      <c r="H18" s="2">
        <v>168</v>
      </c>
      <c r="I18" s="2">
        <v>178</v>
      </c>
      <c r="J18" s="12"/>
      <c r="K18" s="46"/>
      <c r="L18" s="3" t="s">
        <v>93</v>
      </c>
      <c r="M18" s="3">
        <v>13532580699</v>
      </c>
      <c r="N18" s="40" t="s">
        <v>94</v>
      </c>
      <c r="O18" s="50" t="s">
        <v>92</v>
      </c>
    </row>
    <row r="19" spans="1:16" ht="19.95" customHeight="1" thickTop="1" thickBot="1" x14ac:dyDescent="0.3">
      <c r="A19" s="93">
        <v>9.16</v>
      </c>
      <c r="B19" s="91"/>
      <c r="C19" s="92" t="s">
        <v>43</v>
      </c>
      <c r="D19" s="41"/>
      <c r="E19" s="41"/>
      <c r="F19" s="41"/>
      <c r="G19" s="42"/>
      <c r="H19" s="41"/>
      <c r="I19" s="41"/>
      <c r="J19" s="43"/>
      <c r="K19" s="44"/>
      <c r="L19" s="92" t="s">
        <v>102</v>
      </c>
      <c r="M19" s="92">
        <v>15951602897</v>
      </c>
      <c r="N19" s="92" t="s">
        <v>103</v>
      </c>
      <c r="O19" s="92" t="s">
        <v>101</v>
      </c>
      <c r="P19" t="s">
        <v>137</v>
      </c>
    </row>
    <row r="20" spans="1:16" ht="19.95" customHeight="1" thickTop="1" thickBot="1" x14ac:dyDescent="0.3">
      <c r="A20" s="82">
        <v>9.17</v>
      </c>
      <c r="C20" s="2" t="s">
        <v>43</v>
      </c>
      <c r="D20" s="2"/>
      <c r="E20" s="2"/>
      <c r="F20" s="2">
        <v>1</v>
      </c>
      <c r="G20" s="7"/>
      <c r="H20" s="2">
        <v>168</v>
      </c>
      <c r="I20" s="2">
        <v>178</v>
      </c>
      <c r="J20" s="12"/>
      <c r="K20" s="46"/>
      <c r="L20" s="3" t="s">
        <v>105</v>
      </c>
      <c r="M20" s="3">
        <v>18975391063</v>
      </c>
      <c r="N20" s="40" t="s">
        <v>106</v>
      </c>
      <c r="O20" s="50" t="s">
        <v>104</v>
      </c>
    </row>
    <row r="21" spans="1:16" ht="19.95" customHeight="1" thickTop="1" thickBot="1" x14ac:dyDescent="0.3">
      <c r="A21" s="82">
        <v>9.18</v>
      </c>
      <c r="C21" s="41" t="s">
        <v>43</v>
      </c>
      <c r="D21" s="41"/>
      <c r="E21" s="41"/>
      <c r="F21" s="41">
        <v>1</v>
      </c>
      <c r="G21" s="42"/>
      <c r="H21" s="41">
        <v>168</v>
      </c>
      <c r="I21" s="41">
        <v>178</v>
      </c>
      <c r="J21" s="43"/>
      <c r="K21" s="44"/>
      <c r="L21" s="45" t="s">
        <v>114</v>
      </c>
      <c r="M21" s="45">
        <v>15277110217</v>
      </c>
      <c r="N21" s="47" t="s">
        <v>115</v>
      </c>
      <c r="O21" s="85" t="s">
        <v>113</v>
      </c>
    </row>
    <row r="22" spans="1:16" ht="19.95" customHeight="1" thickTop="1" thickBot="1" x14ac:dyDescent="0.3">
      <c r="A22" s="82">
        <v>9.19</v>
      </c>
      <c r="C22" s="2" t="s">
        <v>43</v>
      </c>
      <c r="D22" s="2"/>
      <c r="E22" s="2"/>
      <c r="F22" s="2">
        <v>1</v>
      </c>
      <c r="G22" s="7"/>
      <c r="H22" s="2">
        <v>168</v>
      </c>
      <c r="I22" s="2">
        <v>178</v>
      </c>
      <c r="J22" s="12"/>
      <c r="K22" s="46"/>
      <c r="L22" s="3" t="s">
        <v>117</v>
      </c>
      <c r="M22" s="3">
        <v>15768278815</v>
      </c>
      <c r="N22" s="40" t="s">
        <v>118</v>
      </c>
      <c r="O22" s="50" t="s">
        <v>116</v>
      </c>
      <c r="P22" t="s">
        <v>119</v>
      </c>
    </row>
    <row r="23" spans="1:16" ht="19.95" customHeight="1" thickTop="1" thickBot="1" x14ac:dyDescent="0.3">
      <c r="A23" s="114">
        <v>9.1999999999999993</v>
      </c>
      <c r="C23" s="41" t="s">
        <v>43</v>
      </c>
      <c r="D23" s="41"/>
      <c r="E23" s="41"/>
      <c r="F23" s="41">
        <v>1</v>
      </c>
      <c r="G23" s="42"/>
      <c r="H23" s="41">
        <v>168</v>
      </c>
      <c r="I23" s="41">
        <v>178</v>
      </c>
      <c r="J23" s="43"/>
      <c r="K23" s="44"/>
      <c r="L23" s="45" t="s">
        <v>121</v>
      </c>
      <c r="M23" s="45">
        <v>13916246986</v>
      </c>
      <c r="N23" s="47" t="s">
        <v>122</v>
      </c>
      <c r="O23" s="85" t="s">
        <v>120</v>
      </c>
    </row>
    <row r="24" spans="1:16" ht="19.95" customHeight="1" thickTop="1" thickBot="1" x14ac:dyDescent="0.3">
      <c r="A24" s="115"/>
      <c r="C24" s="2" t="s">
        <v>43</v>
      </c>
      <c r="D24" s="2"/>
      <c r="E24" s="2"/>
      <c r="F24" s="2">
        <v>1</v>
      </c>
      <c r="G24" s="7"/>
      <c r="H24" s="2">
        <v>168</v>
      </c>
      <c r="I24" s="2">
        <v>178</v>
      </c>
      <c r="J24" s="12"/>
      <c r="K24" s="46"/>
      <c r="L24" s="3" t="s">
        <v>124</v>
      </c>
      <c r="M24" s="3">
        <v>15181296229</v>
      </c>
      <c r="N24" s="40" t="s">
        <v>125</v>
      </c>
      <c r="O24" s="50" t="s">
        <v>123</v>
      </c>
    </row>
    <row r="25" spans="1:16" ht="19.95" customHeight="1" thickTop="1" thickBot="1" x14ac:dyDescent="0.3">
      <c r="A25" s="87">
        <v>9.2200000000000006</v>
      </c>
      <c r="C25" s="41" t="s">
        <v>130</v>
      </c>
      <c r="D25" s="41"/>
      <c r="E25" s="41"/>
      <c r="F25" s="41"/>
      <c r="G25" s="42"/>
      <c r="H25" s="41"/>
      <c r="I25" s="41"/>
      <c r="J25" s="43"/>
      <c r="K25" s="44"/>
      <c r="L25" s="92" t="s">
        <v>131</v>
      </c>
      <c r="M25" s="92">
        <v>13964441985</v>
      </c>
      <c r="N25" s="92" t="s">
        <v>132</v>
      </c>
      <c r="O25" s="92" t="s">
        <v>133</v>
      </c>
      <c r="P25" t="s">
        <v>137</v>
      </c>
    </row>
    <row r="26" spans="1:16" ht="19.95" customHeight="1" thickTop="1" thickBot="1" x14ac:dyDescent="0.3">
      <c r="A26" s="89">
        <v>9.23</v>
      </c>
      <c r="C26" s="2" t="s">
        <v>43</v>
      </c>
      <c r="D26" s="2"/>
      <c r="E26" s="2"/>
      <c r="F26" s="2">
        <v>1</v>
      </c>
      <c r="G26" s="7"/>
      <c r="H26" s="2">
        <v>168</v>
      </c>
      <c r="I26" s="2">
        <v>178</v>
      </c>
      <c r="J26" s="12"/>
      <c r="K26" s="46"/>
      <c r="L26" s="3" t="s">
        <v>135</v>
      </c>
      <c r="M26" s="3">
        <v>17551045152</v>
      </c>
      <c r="N26" s="40" t="s">
        <v>136</v>
      </c>
      <c r="O26" s="50" t="s">
        <v>134</v>
      </c>
    </row>
    <row r="27" spans="1:16" ht="19.95" customHeight="1" thickTop="1" thickBot="1" x14ac:dyDescent="0.3">
      <c r="A27" s="90">
        <v>9.24</v>
      </c>
      <c r="C27" s="41" t="s">
        <v>43</v>
      </c>
      <c r="D27" s="41"/>
      <c r="E27" s="41"/>
      <c r="F27" s="41">
        <v>1</v>
      </c>
      <c r="G27" s="42"/>
      <c r="H27" s="41">
        <v>168</v>
      </c>
      <c r="I27" s="41">
        <v>178</v>
      </c>
      <c r="J27" s="43"/>
      <c r="K27" s="44"/>
      <c r="L27" s="45" t="s">
        <v>148</v>
      </c>
      <c r="M27" s="45">
        <v>13735299930</v>
      </c>
      <c r="N27" s="47" t="s">
        <v>149</v>
      </c>
      <c r="O27" s="85" t="s">
        <v>147</v>
      </c>
    </row>
    <row r="28" spans="1:16" ht="19.95" customHeight="1" thickTop="1" thickBot="1" x14ac:dyDescent="0.3">
      <c r="A28" s="94">
        <v>9.27</v>
      </c>
      <c r="C28" s="2" t="s">
        <v>43</v>
      </c>
      <c r="D28" s="2"/>
      <c r="E28" s="2"/>
      <c r="F28" s="2">
        <v>1</v>
      </c>
      <c r="G28" s="7"/>
      <c r="H28" s="2">
        <v>168</v>
      </c>
      <c r="I28" s="2">
        <v>178</v>
      </c>
      <c r="J28" s="12"/>
      <c r="K28" s="46"/>
      <c r="L28" s="3" t="s">
        <v>153</v>
      </c>
      <c r="M28" s="3">
        <v>15120893077</v>
      </c>
      <c r="N28" s="40" t="s">
        <v>154</v>
      </c>
      <c r="O28" s="50" t="s">
        <v>152</v>
      </c>
    </row>
    <row r="29" spans="1:16" ht="19.95" customHeight="1" thickTop="1" thickBot="1" x14ac:dyDescent="0.3">
      <c r="A29" s="104">
        <v>9.3000000000000007</v>
      </c>
      <c r="C29" s="41" t="s">
        <v>159</v>
      </c>
      <c r="D29" s="41">
        <v>1</v>
      </c>
      <c r="E29" s="41"/>
      <c r="F29" s="41"/>
      <c r="G29" s="42"/>
      <c r="H29" s="41">
        <v>168</v>
      </c>
      <c r="I29" s="41">
        <v>178</v>
      </c>
      <c r="J29" s="43"/>
      <c r="K29" s="44"/>
      <c r="L29" s="45" t="s">
        <v>157</v>
      </c>
      <c r="M29" s="45">
        <v>18507159920</v>
      </c>
      <c r="N29" s="47" t="s">
        <v>158</v>
      </c>
      <c r="O29" s="85" t="s">
        <v>162</v>
      </c>
    </row>
    <row r="30" spans="1:16" ht="19.95" customHeight="1" thickTop="1" x14ac:dyDescent="0.25">
      <c r="C30" s="67" t="s">
        <v>142</v>
      </c>
      <c r="D30" s="68">
        <f>SUM(D15:D29)</f>
        <v>1</v>
      </c>
      <c r="E30" s="68">
        <f>SUM(E15:E27)</f>
        <v>0</v>
      </c>
      <c r="F30" s="68">
        <f>SUM(F15:F29)</f>
        <v>12</v>
      </c>
      <c r="G30" s="68"/>
      <c r="H30" s="68"/>
      <c r="I30" s="68">
        <f>SUM(I15:I29)</f>
        <v>2337</v>
      </c>
      <c r="K30" s="68" t="s">
        <v>164</v>
      </c>
    </row>
  </sheetData>
  <mergeCells count="3">
    <mergeCell ref="B1:C1"/>
    <mergeCell ref="A15:A17"/>
    <mergeCell ref="A23:A24"/>
  </mergeCells>
  <phoneticPr fontId="2" type="noConversion"/>
  <hyperlinks>
    <hyperlink ref="C6" location="已下单!B4" display="已预定(四批)" xr:uid="{763244DE-E77E-4FC8-8AF9-6AC353D02E4C}"/>
    <hyperlink ref="C12" location="已下单!B5" display="已预定(五批)" xr:uid="{5C3480A1-1116-460C-AE66-45088A9938C9}"/>
    <hyperlink ref="C30" location="已下单!B8" display="(六批)" xr:uid="{9959A2E1-71F9-411B-88D9-B365AA0C8123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2CED-2329-4C34-AEDA-08A19976B0D3}">
  <dimension ref="A1:R4"/>
  <sheetViews>
    <sheetView topLeftCell="B1" workbookViewId="0">
      <selection activeCell="Q3" sqref="Q3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8" ht="19.95" customHeight="1" x14ac:dyDescent="0.25">
      <c r="A1" s="1" t="s">
        <v>11</v>
      </c>
      <c r="B1" s="112" t="s">
        <v>1</v>
      </c>
      <c r="C1" s="113"/>
      <c r="D1" s="1" t="s">
        <v>2</v>
      </c>
      <c r="E1" s="1" t="s">
        <v>9</v>
      </c>
      <c r="F1" s="1" t="s">
        <v>7</v>
      </c>
      <c r="G1" s="1" t="s">
        <v>8</v>
      </c>
      <c r="H1" s="1" t="s">
        <v>10</v>
      </c>
      <c r="I1" s="1" t="s">
        <v>6</v>
      </c>
      <c r="J1" s="1" t="s">
        <v>14</v>
      </c>
      <c r="K1" s="1" t="s">
        <v>16</v>
      </c>
      <c r="L1" s="1" t="s">
        <v>12</v>
      </c>
      <c r="M1" s="1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8" ht="19.95" customHeight="1" thickBot="1" x14ac:dyDescent="0.3">
      <c r="A2" s="26" t="s">
        <v>108</v>
      </c>
      <c r="B2" s="4"/>
    </row>
    <row r="3" spans="1:18" ht="19.95" customHeight="1" thickTop="1" thickBot="1" x14ac:dyDescent="0.3">
      <c r="A3" s="88">
        <v>9.18</v>
      </c>
      <c r="B3" s="95" t="s">
        <v>109</v>
      </c>
      <c r="C3" s="95" t="s">
        <v>107</v>
      </c>
      <c r="D3" s="95"/>
      <c r="E3" s="96"/>
      <c r="F3" s="95"/>
      <c r="G3" s="95"/>
      <c r="H3" s="97"/>
      <c r="I3" s="97"/>
      <c r="J3" s="98"/>
      <c r="K3" s="99"/>
      <c r="L3" s="98"/>
      <c r="M3" s="100"/>
      <c r="N3" s="101" t="s">
        <v>111</v>
      </c>
      <c r="O3" s="101">
        <v>15000348678</v>
      </c>
      <c r="P3" s="102" t="s">
        <v>112</v>
      </c>
      <c r="Q3" s="103" t="s">
        <v>110</v>
      </c>
      <c r="R3" t="s">
        <v>155</v>
      </c>
    </row>
    <row r="4" spans="1:18" ht="19.95" customHeight="1" thickTop="1" x14ac:dyDescent="0.25">
      <c r="B4" s="15" t="s">
        <v>139</v>
      </c>
      <c r="D4">
        <f>SUM(D3)</f>
        <v>0</v>
      </c>
      <c r="F4">
        <f>SUM(F3)</f>
        <v>0</v>
      </c>
      <c r="G4">
        <f>SUM(G3)</f>
        <v>0</v>
      </c>
      <c r="H4" t="e">
        <f>SUM(#REF!)</f>
        <v>#REF!</v>
      </c>
    </row>
  </sheetData>
  <mergeCells count="1">
    <mergeCell ref="B1:C1"/>
  </mergeCells>
  <phoneticPr fontId="2" type="noConversion"/>
  <conditionalFormatting sqref="B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4" location="已下单!B9" display="已预定 橘子*1" xr:uid="{1EC33B94-20EA-4FEC-9DCF-ECEBE4D9DA0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18"/>
  <sheetViews>
    <sheetView tabSelected="1" workbookViewId="0">
      <selection activeCell="B4" sqref="B4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17" t="s">
        <v>1</v>
      </c>
      <c r="D1" s="19"/>
      <c r="E1" s="1" t="s">
        <v>2</v>
      </c>
      <c r="F1" s="6" t="s">
        <v>18</v>
      </c>
      <c r="G1" s="6" t="s">
        <v>22</v>
      </c>
      <c r="H1" s="6" t="s">
        <v>24</v>
      </c>
      <c r="I1" s="6" t="s">
        <v>19</v>
      </c>
      <c r="J1" s="6" t="s">
        <v>26</v>
      </c>
      <c r="K1" s="6" t="s">
        <v>27</v>
      </c>
      <c r="L1" s="6" t="s">
        <v>6</v>
      </c>
      <c r="M1" s="6" t="s">
        <v>35</v>
      </c>
      <c r="O1" s="9" t="s">
        <v>11</v>
      </c>
      <c r="P1" s="10" t="s">
        <v>20</v>
      </c>
      <c r="Q1" s="10" t="s">
        <v>21</v>
      </c>
      <c r="R1" s="10" t="s">
        <v>34</v>
      </c>
      <c r="T1" s="9" t="s">
        <v>11</v>
      </c>
      <c r="U1" s="10" t="s">
        <v>20</v>
      </c>
      <c r="V1" s="10" t="s">
        <v>21</v>
      </c>
      <c r="W1" s="10" t="s">
        <v>34</v>
      </c>
    </row>
    <row r="2" spans="1:23" ht="19.95" customHeight="1" thickTop="1" thickBot="1" x14ac:dyDescent="0.3">
      <c r="A2" s="29">
        <v>9.1</v>
      </c>
      <c r="B2" s="18" t="s">
        <v>31</v>
      </c>
      <c r="C2" s="28" t="s">
        <v>38</v>
      </c>
      <c r="D2" s="2" t="s">
        <v>37</v>
      </c>
      <c r="E2" s="2">
        <v>1</v>
      </c>
      <c r="F2" s="7"/>
      <c r="G2" s="2">
        <v>420</v>
      </c>
      <c r="H2" s="14"/>
      <c r="I2" s="5">
        <v>350</v>
      </c>
      <c r="J2" s="12">
        <v>0</v>
      </c>
      <c r="K2" s="33">
        <v>0</v>
      </c>
      <c r="L2" s="12" t="s">
        <v>30</v>
      </c>
      <c r="M2" s="12"/>
      <c r="O2" s="25">
        <v>9.15</v>
      </c>
      <c r="P2" s="36" t="s">
        <v>96</v>
      </c>
      <c r="Q2" s="11">
        <v>1546.93</v>
      </c>
      <c r="R2" s="11" t="s">
        <v>97</v>
      </c>
      <c r="T2" s="25"/>
      <c r="U2" s="18"/>
      <c r="V2" s="39"/>
      <c r="W2" s="11"/>
    </row>
    <row r="3" spans="1:23" ht="19.95" customHeight="1" thickTop="1" thickBot="1" x14ac:dyDescent="0.3">
      <c r="A3" s="29">
        <v>9.1</v>
      </c>
      <c r="B3" s="18" t="s">
        <v>49</v>
      </c>
      <c r="C3" s="54" t="s">
        <v>50</v>
      </c>
      <c r="D3" s="55" t="s">
        <v>51</v>
      </c>
      <c r="E3" s="56">
        <v>1</v>
      </c>
      <c r="F3" s="57"/>
      <c r="G3" s="83">
        <v>2895</v>
      </c>
      <c r="H3" s="53"/>
      <c r="I3" s="59">
        <v>2714</v>
      </c>
      <c r="J3" s="121">
        <v>277</v>
      </c>
      <c r="K3" s="62">
        <v>12</v>
      </c>
      <c r="L3" s="43"/>
      <c r="M3" s="43"/>
      <c r="O3" s="32"/>
      <c r="P3" s="37"/>
      <c r="Q3" s="11"/>
      <c r="R3" s="31"/>
      <c r="T3" s="25"/>
      <c r="U3" s="30"/>
      <c r="V3" s="39"/>
      <c r="W3" s="31"/>
    </row>
    <row r="4" spans="1:23" ht="19.95" customHeight="1" thickTop="1" thickBot="1" x14ac:dyDescent="0.3">
      <c r="A4" s="29">
        <v>9.6</v>
      </c>
      <c r="B4" s="18" t="s">
        <v>98</v>
      </c>
      <c r="C4" s="69" t="s">
        <v>62</v>
      </c>
      <c r="D4" s="2" t="s">
        <v>63</v>
      </c>
      <c r="E4" s="2">
        <v>3</v>
      </c>
      <c r="F4" s="7">
        <v>19000</v>
      </c>
      <c r="G4" s="2">
        <v>534</v>
      </c>
      <c r="H4" s="7"/>
      <c r="I4" s="70">
        <v>353</v>
      </c>
      <c r="J4" s="122"/>
      <c r="K4" s="33">
        <v>24</v>
      </c>
      <c r="L4" s="12"/>
      <c r="M4" s="12"/>
      <c r="O4" s="34"/>
      <c r="P4" s="30"/>
      <c r="Q4" s="35"/>
      <c r="R4" s="31"/>
      <c r="T4" s="34"/>
      <c r="U4" s="30"/>
      <c r="V4" s="39"/>
      <c r="W4" s="31"/>
    </row>
    <row r="5" spans="1:23" ht="19.95" customHeight="1" thickTop="1" thickBot="1" x14ac:dyDescent="0.3">
      <c r="A5" s="29">
        <v>9.9</v>
      </c>
      <c r="B5" s="18" t="s">
        <v>99</v>
      </c>
      <c r="C5" s="81" t="s">
        <v>62</v>
      </c>
      <c r="D5" s="41" t="s">
        <v>63</v>
      </c>
      <c r="E5" s="41">
        <v>3</v>
      </c>
      <c r="F5" s="42">
        <v>19000</v>
      </c>
      <c r="G5" s="41">
        <v>534</v>
      </c>
      <c r="H5" s="42"/>
      <c r="I5" s="59">
        <v>350</v>
      </c>
      <c r="J5" s="122"/>
      <c r="K5" s="62">
        <v>24</v>
      </c>
      <c r="L5" s="43"/>
      <c r="M5" s="43"/>
      <c r="O5" s="34"/>
      <c r="P5" s="30"/>
      <c r="Q5" s="35"/>
      <c r="R5" s="31"/>
      <c r="T5" s="34"/>
      <c r="U5" s="30"/>
      <c r="V5" s="39"/>
      <c r="W5" s="31"/>
    </row>
    <row r="6" spans="1:23" ht="19.95" customHeight="1" thickTop="1" thickBot="1" x14ac:dyDescent="0.3">
      <c r="A6" s="118">
        <v>9.11</v>
      </c>
      <c r="B6" s="18" t="s">
        <v>69</v>
      </c>
      <c r="C6" s="71" t="s">
        <v>68</v>
      </c>
      <c r="D6" s="72" t="s">
        <v>70</v>
      </c>
      <c r="E6" s="2">
        <v>1</v>
      </c>
      <c r="F6" s="7"/>
      <c r="G6" s="2">
        <v>228</v>
      </c>
      <c r="H6" s="7"/>
      <c r="I6" s="119">
        <v>413</v>
      </c>
      <c r="J6" s="123"/>
      <c r="K6" s="33">
        <v>8</v>
      </c>
      <c r="L6" s="12"/>
      <c r="M6" s="12"/>
      <c r="O6" s="34"/>
      <c r="P6" s="30"/>
      <c r="Q6" s="35"/>
      <c r="R6" s="31"/>
      <c r="T6" s="34"/>
      <c r="U6" s="30"/>
      <c r="V6" s="39"/>
      <c r="W6" s="31"/>
    </row>
    <row r="7" spans="1:23" ht="19.95" customHeight="1" thickTop="1" thickBot="1" x14ac:dyDescent="0.3">
      <c r="A7" s="118"/>
      <c r="B7" s="18" t="s">
        <v>74</v>
      </c>
      <c r="C7" s="54" t="s">
        <v>75</v>
      </c>
      <c r="D7" s="55" t="s">
        <v>76</v>
      </c>
      <c r="E7" s="41">
        <v>1</v>
      </c>
      <c r="F7" s="42"/>
      <c r="G7" s="41">
        <v>292</v>
      </c>
      <c r="H7" s="42"/>
      <c r="I7" s="120"/>
      <c r="J7" s="121">
        <v>354</v>
      </c>
      <c r="K7" s="116">
        <v>112</v>
      </c>
      <c r="L7" s="43"/>
      <c r="M7" s="43"/>
      <c r="O7" s="34"/>
      <c r="P7" s="30"/>
      <c r="Q7" s="35"/>
      <c r="R7" s="31"/>
      <c r="T7" s="34"/>
      <c r="U7" s="30"/>
      <c r="V7" s="39"/>
      <c r="W7" s="31"/>
    </row>
    <row r="8" spans="1:23" ht="19.95" customHeight="1" thickTop="1" thickBot="1" x14ac:dyDescent="0.3">
      <c r="A8" s="118">
        <v>9.24</v>
      </c>
      <c r="B8" s="18" t="s">
        <v>100</v>
      </c>
      <c r="C8" s="69" t="s">
        <v>62</v>
      </c>
      <c r="D8" s="2" t="s">
        <v>138</v>
      </c>
      <c r="E8" s="2">
        <v>13</v>
      </c>
      <c r="F8" s="7">
        <v>19000</v>
      </c>
      <c r="G8" s="2">
        <v>2337</v>
      </c>
      <c r="H8" s="7"/>
      <c r="I8" s="119">
        <v>2238</v>
      </c>
      <c r="J8" s="122"/>
      <c r="K8" s="117"/>
      <c r="L8" s="12"/>
      <c r="M8" s="12"/>
    </row>
    <row r="9" spans="1:23" ht="19.95" customHeight="1" thickTop="1" thickBot="1" x14ac:dyDescent="0.3">
      <c r="A9" s="118"/>
      <c r="B9" s="108" t="s">
        <v>140</v>
      </c>
      <c r="C9" s="106" t="s">
        <v>109</v>
      </c>
      <c r="D9" s="107" t="s">
        <v>141</v>
      </c>
      <c r="E9" s="107"/>
      <c r="F9" s="42"/>
      <c r="G9" s="41"/>
      <c r="H9" s="53"/>
      <c r="I9" s="124"/>
      <c r="J9" s="122"/>
      <c r="K9" s="84"/>
      <c r="L9" s="43" t="s">
        <v>156</v>
      </c>
      <c r="M9" s="43"/>
    </row>
    <row r="10" spans="1:23" ht="19.95" customHeight="1" thickTop="1" thickBot="1" x14ac:dyDescent="0.3">
      <c r="A10" s="118"/>
      <c r="B10" s="18" t="s">
        <v>143</v>
      </c>
      <c r="C10" s="69" t="s">
        <v>145</v>
      </c>
      <c r="D10" s="2"/>
      <c r="E10" s="2">
        <v>2</v>
      </c>
      <c r="F10" s="7"/>
      <c r="G10" s="2">
        <v>597</v>
      </c>
      <c r="H10" s="7"/>
      <c r="I10" s="120"/>
      <c r="J10" s="123"/>
      <c r="K10" s="105"/>
      <c r="L10" s="12"/>
      <c r="M10" s="12"/>
    </row>
    <row r="11" spans="1:23" ht="19.95" customHeight="1" thickTop="1" x14ac:dyDescent="0.25"/>
    <row r="12" spans="1:23" ht="19.95" customHeight="1" thickBot="1" x14ac:dyDescent="0.3"/>
    <row r="13" spans="1:23" ht="19.95" customHeight="1" thickTop="1" thickBot="1" x14ac:dyDescent="0.3">
      <c r="A13" s="1" t="s">
        <v>151</v>
      </c>
      <c r="B13" s="18" t="s">
        <v>140</v>
      </c>
      <c r="C13" s="81" t="s">
        <v>150</v>
      </c>
      <c r="D13" s="41" t="s">
        <v>163</v>
      </c>
      <c r="E13" s="41"/>
      <c r="F13" s="42"/>
      <c r="G13" s="41">
        <v>68</v>
      </c>
      <c r="H13" s="42"/>
      <c r="I13" s="43"/>
      <c r="J13" s="43"/>
      <c r="K13" s="105"/>
      <c r="L13" s="43"/>
      <c r="M13" s="43"/>
    </row>
    <row r="14" spans="1:23" ht="19.95" customHeight="1" thickTop="1" x14ac:dyDescent="0.25"/>
    <row r="16" spans="1:23" ht="19.95" customHeight="1" thickBot="1" x14ac:dyDescent="0.3">
      <c r="E16" s="8" t="s">
        <v>25</v>
      </c>
      <c r="G16" s="8" t="s">
        <v>23</v>
      </c>
      <c r="H16" s="22"/>
      <c r="I16" s="23" t="s">
        <v>28</v>
      </c>
      <c r="L16" s="8" t="s">
        <v>29</v>
      </c>
      <c r="T16" s="34"/>
      <c r="U16" s="38"/>
      <c r="V16" s="39"/>
      <c r="W16" s="35"/>
    </row>
    <row r="17" spans="3:12" ht="19.95" customHeight="1" thickTop="1" thickBot="1" x14ac:dyDescent="0.3">
      <c r="E17" s="16">
        <f>SUM(E2:E10)</f>
        <v>25</v>
      </c>
      <c r="G17" s="16">
        <f>SUM(G2:G13)</f>
        <v>7905</v>
      </c>
      <c r="I17" s="16">
        <f>SUM(I2:K13)</f>
        <v>7229</v>
      </c>
      <c r="L17" s="16">
        <f>G17-I17</f>
        <v>676</v>
      </c>
    </row>
    <row r="18" spans="3:12" ht="19.8" customHeight="1" thickTop="1" x14ac:dyDescent="0.25">
      <c r="C18" s="4"/>
    </row>
  </sheetData>
  <mergeCells count="7">
    <mergeCell ref="K7:K8"/>
    <mergeCell ref="A6:A7"/>
    <mergeCell ref="I6:I7"/>
    <mergeCell ref="J3:J6"/>
    <mergeCell ref="A8:A10"/>
    <mergeCell ref="I8:I10"/>
    <mergeCell ref="J7:J10"/>
  </mergeCells>
  <phoneticPr fontId="2" type="noConversion"/>
  <hyperlinks>
    <hyperlink ref="B2" location="订单!A2" display="fila" xr:uid="{5036CFCF-8246-4E27-BC8B-B58002B7D51E}"/>
    <hyperlink ref="B3" location="订单!A6" display="skoot" xr:uid="{D257B26E-00C7-4F91-8413-8F78FF6F3911}"/>
    <hyperlink ref="B4" location="椰奶同款背包!A2" display="BAON" xr:uid="{3866E81B-B5B7-4FAD-807D-53C56153B82C}"/>
    <hyperlink ref="B5" location="椰奶同款背包!A9" display="BAON" xr:uid="{884209C5-F9D5-4AF6-B458-1CB0E24B812D}"/>
    <hyperlink ref="B6" location="订单!A11" display="BAON" xr:uid="{18BE4ABA-D1F5-4AA1-9FBC-01C07DB47D1D}"/>
    <hyperlink ref="B7" location="订单!A11" display="BAON" xr:uid="{9C56ECD0-F3A8-4487-A6E6-A7F5DD971CAF}"/>
    <hyperlink ref="B8" location="椰奶同款背包!A15" display="BAON(六批)" xr:uid="{5C09FDDF-9F37-4A15-9CB7-FA106BEC616B}"/>
    <hyperlink ref="B9" location="'Rosé|Lisa同款'!A2" display="BlingStar" xr:uid="{F285928E-48CC-4B3C-A6A3-B047DCCC780B}"/>
    <hyperlink ref="B10" location="订单!A17" display="mishimai" xr:uid="{774358AD-BD2B-4286-A48E-59FED68D7370}"/>
    <hyperlink ref="B13" r:id="rId1" xr:uid="{10E6A939-584C-42C9-9A58-2C0830C3E254}"/>
  </hyperlinks>
  <pageMargins left="0.7" right="0.7" top="0.75" bottom="0.75" header="0.3" footer="0.3"/>
  <pageSetup paperSize="9" orientation="portrait"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订单</vt:lpstr>
      <vt:lpstr>椰奶同款背包</vt:lpstr>
      <vt:lpstr>Rosé|Lisa同款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2020-10-09T02:17:23Z</dcterms:modified>
</cp:coreProperties>
</file>