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4821B861-367A-4EB2-BA9E-3A755137C818}" xr6:coauthVersionLast="45" xr6:coauthVersionMax="45" xr10:uidLastSave="{00000000-0000-0000-0000-000000000000}"/>
  <bookViews>
    <workbookView xWindow="12432" yWindow="12" windowWidth="11568" windowHeight="12180" firstSheet="1" activeTab="1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其他问题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5" i="1" l="1"/>
  <c r="O27" i="4" l="1"/>
  <c r="O28" i="4"/>
  <c r="O29" i="4"/>
  <c r="O30" i="4"/>
  <c r="O31" i="4"/>
  <c r="O32" i="4"/>
  <c r="K31" i="4"/>
  <c r="N31" i="4" s="1"/>
  <c r="P31" i="4" s="1"/>
  <c r="K28" i="4"/>
  <c r="N28" i="4" s="1"/>
  <c r="K29" i="4"/>
  <c r="N29" i="4" s="1"/>
  <c r="K30" i="4"/>
  <c r="N30" i="4" s="1"/>
  <c r="K27" i="4"/>
  <c r="N27" i="4" s="1"/>
  <c r="P30" i="4" l="1"/>
  <c r="P29" i="4"/>
  <c r="P28" i="4"/>
  <c r="P27" i="4"/>
  <c r="K32" i="4"/>
  <c r="N32" i="4" s="1"/>
  <c r="P32" i="4" s="1"/>
  <c r="O26" i="4" l="1"/>
  <c r="K26" i="4"/>
  <c r="N26" i="4" s="1"/>
  <c r="P26" i="4" l="1"/>
  <c r="K140" i="1"/>
  <c r="N140" i="1" s="1"/>
  <c r="K141" i="1"/>
  <c r="N141" i="1" s="1"/>
  <c r="K138" i="1"/>
  <c r="N138" i="1" s="1"/>
  <c r="N135" i="1" l="1"/>
  <c r="K135" i="1"/>
  <c r="K136" i="1"/>
  <c r="K130" i="1"/>
  <c r="N130" i="1" s="1"/>
  <c r="K131" i="1"/>
  <c r="N131" i="1" s="1"/>
  <c r="N117" i="1" l="1"/>
  <c r="K117" i="1"/>
  <c r="K115" i="1"/>
  <c r="N115" i="1" s="1"/>
  <c r="K107" i="1"/>
  <c r="N107" i="1" s="1"/>
  <c r="K149" i="6" l="1"/>
  <c r="G149" i="6"/>
  <c r="F149" i="6"/>
  <c r="H149" i="6"/>
  <c r="L149" i="6"/>
  <c r="I149" i="6"/>
  <c r="N136" i="1" l="1"/>
  <c r="K120" i="1" l="1"/>
  <c r="N120" i="1" s="1"/>
  <c r="K121" i="1"/>
  <c r="N121" i="1" s="1"/>
  <c r="K87" i="1" l="1"/>
  <c r="K137" i="1" l="1"/>
  <c r="N137" i="1" s="1"/>
  <c r="S72" i="1" l="1"/>
  <c r="S37" i="1"/>
  <c r="S51" i="1"/>
  <c r="S52" i="1"/>
  <c r="S55" i="1"/>
  <c r="S59" i="1"/>
  <c r="S63" i="1"/>
  <c r="S65" i="1"/>
  <c r="S70" i="1"/>
  <c r="S3" i="1"/>
  <c r="K99" i="1" l="1"/>
  <c r="N99" i="1" s="1"/>
  <c r="K100" i="1"/>
  <c r="N100" i="1" s="1"/>
  <c r="K84" i="1"/>
  <c r="N84" i="1" s="1"/>
  <c r="K81" i="1"/>
  <c r="N81" i="1" s="1"/>
  <c r="K74" i="1" l="1"/>
  <c r="N74" i="1" s="1"/>
  <c r="K75" i="1"/>
  <c r="N75" i="1" s="1"/>
  <c r="K76" i="1"/>
  <c r="N76" i="1" s="1"/>
  <c r="K62" i="1" l="1"/>
  <c r="K61" i="1"/>
  <c r="N61" i="1" s="1"/>
  <c r="K103" i="1" l="1"/>
  <c r="N103" i="1" s="1"/>
  <c r="K97" i="1"/>
  <c r="N97" i="1" s="1"/>
  <c r="N87" i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O25" i="4" l="1"/>
  <c r="K25" i="4"/>
  <c r="N25" i="4" s="1"/>
  <c r="O24" i="4"/>
  <c r="K24" i="4"/>
  <c r="N24" i="4" s="1"/>
  <c r="O23" i="4"/>
  <c r="K23" i="4"/>
  <c r="N23" i="4" s="1"/>
  <c r="O22" i="4"/>
  <c r="K22" i="4"/>
  <c r="N22" i="4" s="1"/>
  <c r="O21" i="4"/>
  <c r="K21" i="4"/>
  <c r="N21" i="4" s="1"/>
  <c r="O20" i="4"/>
  <c r="K20" i="4"/>
  <c r="N20" i="4" s="1"/>
  <c r="O19" i="4"/>
  <c r="K19" i="4"/>
  <c r="N19" i="4" s="1"/>
  <c r="O18" i="4"/>
  <c r="K18" i="4"/>
  <c r="N18" i="4" s="1"/>
  <c r="O17" i="4"/>
  <c r="K17" i="4"/>
  <c r="N17" i="4" s="1"/>
  <c r="O16" i="4"/>
  <c r="K16" i="4"/>
  <c r="N16" i="4" s="1"/>
  <c r="O14" i="4"/>
  <c r="K14" i="4"/>
  <c r="N14" i="4" s="1"/>
  <c r="O13" i="4"/>
  <c r="K13" i="4"/>
  <c r="N13" i="4" s="1"/>
  <c r="O12" i="4"/>
  <c r="K12" i="4"/>
  <c r="N12" i="4" s="1"/>
  <c r="O11" i="4"/>
  <c r="K11" i="4"/>
  <c r="N11" i="4" s="1"/>
  <c r="O10" i="4"/>
  <c r="K10" i="4"/>
  <c r="N10" i="4" s="1"/>
  <c r="O9" i="4"/>
  <c r="K9" i="4"/>
  <c r="N9" i="4" s="1"/>
  <c r="O8" i="4"/>
  <c r="K8" i="4"/>
  <c r="N8" i="4" s="1"/>
  <c r="O7" i="4"/>
  <c r="K7" i="4"/>
  <c r="N7" i="4" s="1"/>
  <c r="O6" i="4"/>
  <c r="K6" i="4"/>
  <c r="N6" i="4" s="1"/>
  <c r="O5" i="4"/>
  <c r="K5" i="4"/>
  <c r="N5" i="4" s="1"/>
  <c r="O4" i="4"/>
  <c r="K4" i="4"/>
  <c r="N4" i="4" s="1"/>
  <c r="O3" i="4"/>
  <c r="K3" i="4"/>
  <c r="N3" i="4" s="1"/>
  <c r="O2" i="4"/>
  <c r="K2" i="4"/>
  <c r="N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P5" i="4" l="1"/>
  <c r="P9" i="4"/>
  <c r="P18" i="4"/>
  <c r="P11" i="4"/>
  <c r="P16" i="4"/>
  <c r="P20" i="4"/>
  <c r="P24" i="4"/>
  <c r="P19" i="4"/>
  <c r="P4" i="4"/>
  <c r="P8" i="4"/>
  <c r="P12" i="4"/>
  <c r="P17" i="4"/>
  <c r="P21" i="4"/>
  <c r="P25" i="4"/>
  <c r="P3" i="4"/>
  <c r="P7" i="4"/>
  <c r="P14" i="4"/>
  <c r="P22" i="4"/>
  <c r="P23" i="4"/>
  <c r="P2" i="4"/>
  <c r="P6" i="4"/>
  <c r="P13" i="4"/>
  <c r="P10" i="4"/>
</calcChain>
</file>

<file path=xl/sharedStrings.xml><?xml version="1.0" encoding="utf-8"?>
<sst xmlns="http://schemas.openxmlformats.org/spreadsheetml/2006/main" count="2103" uniqueCount="1257">
  <si>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</si>
  <si>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</si>
  <si>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</si>
  <si>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</si>
  <si>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</si>
  <si>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</si>
  <si>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</si>
  <si>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</si>
  <si>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</si>
  <si>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</si>
  <si>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</si>
  <si>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</si>
  <si>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</si>
  <si>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</si>
  <si>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</si>
  <si>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</si>
  <si>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</si>
  <si>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</si>
  <si>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</si>
  <si>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</si>
  <si>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</si>
  <si>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</si>
  <si>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</si>
  <si>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</si>
  <si>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</si>
  <si>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金曜汉 Your Heartthrob一代反光手幅</t>
  </si>
  <si>
    <t>暂未找到</t>
    <phoneticPr fontId="2" type="noConversion"/>
  </si>
  <si>
    <t xml:space="preserve">孙东杓饭制证件照二贩 </t>
  </si>
  <si>
    <t>八件之一</t>
    <phoneticPr fontId="2" type="noConversion"/>
  </si>
  <si>
    <t>饭制404练习生戒指</t>
  </si>
  <si>
    <t>李翰洁ninevelvet反光手幅</t>
  </si>
  <si>
    <t>李垠尚 Dear_Red 一代手幅</t>
    <phoneticPr fontId="2" type="noConversion"/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</si>
  <si>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</si>
  <si>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</si>
  <si>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</si>
  <si>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</si>
  <si>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</si>
  <si>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</si>
  <si>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</si>
  <si>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</si>
  <si>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</si>
  <si>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</si>
  <si>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</si>
  <si>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</si>
  <si>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</si>
  <si>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</si>
  <si>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</si>
  <si>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</si>
  <si>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</si>
  <si>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</si>
  <si>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</si>
  <si>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</si>
  <si>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</si>
  <si>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</si>
  <si>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</si>
  <si>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</si>
  <si>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</si>
  <si>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</si>
  <si>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</si>
  <si>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</si>
  <si>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</si>
  <si>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</si>
  <si>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</si>
  <si>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</si>
  <si>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</si>
  <si>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</si>
  <si>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</si>
  <si>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</si>
  <si>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</si>
  <si>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</si>
  <si>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</si>
  <si>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</si>
  <si>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</si>
  <si>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</si>
  <si>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</si>
  <si>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</si>
  <si>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</si>
  <si>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</si>
  <si>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</si>
  <si>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</si>
  <si>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</si>
  <si>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</si>
  <si>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</si>
  <si>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</si>
  <si>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</si>
  <si>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</si>
  <si>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</si>
  <si>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</si>
  <si>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</si>
  <si>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</si>
  <si>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曹承衍 Bunny 二代反光手幅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</si>
  <si>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</si>
  <si>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</si>
  <si>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</si>
  <si>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</si>
  <si>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</si>
  <si>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</si>
  <si>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</si>
  <si>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</si>
  <si>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</si>
  <si>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</si>
  <si>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</si>
  <si>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</si>
  <si>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</si>
  <si>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</si>
  <si>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</si>
  <si>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</si>
  <si>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</si>
  <si>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</si>
  <si>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</si>
  <si>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</si>
  <si>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</si>
  <si>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</si>
  <si>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</si>
  <si>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</si>
  <si>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</si>
  <si>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</si>
  <si>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</si>
  <si>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AB6IX 饭制证件照</t>
    <phoneticPr fontId="2" type="noConversion"/>
  </si>
  <si>
    <t>钥匙扣和胶带未加代购费</t>
    <phoneticPr fontId="2" type="noConversion"/>
  </si>
  <si>
    <t>手机支架未加代购费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</si>
  <si>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</si>
  <si>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</si>
  <si>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</si>
  <si>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</si>
  <si>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</si>
  <si>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</si>
  <si>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</si>
  <si>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</si>
  <si>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</si>
  <si>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</si>
  <si>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</si>
  <si>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</si>
  <si>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</si>
  <si>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</si>
  <si>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</si>
  <si>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</si>
  <si>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</si>
  <si>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</si>
  <si>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</si>
  <si>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</si>
  <si>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</si>
  <si>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</si>
  <si>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</si>
  <si>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</si>
  <si>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</si>
  <si>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</si>
  <si>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</si>
  <si>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t>20usd 定价142 总价未加代购费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</si>
  <si>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</si>
  <si>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</si>
  <si>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</si>
  <si>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</si>
  <si>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</si>
  <si>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</si>
  <si>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</si>
  <si>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</si>
  <si>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</si>
  <si>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</si>
  <si>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</si>
  <si>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</si>
  <si>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</si>
  <si>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</si>
  <si>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</si>
  <si>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</si>
  <si>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</si>
  <si>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</si>
  <si>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</si>
  <si>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</si>
  <si>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</si>
  <si>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</si>
  <si>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</si>
  <si>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</si>
  <si>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</si>
  <si>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</si>
  <si>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</si>
  <si>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</si>
  <si>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</si>
  <si>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</si>
  <si>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</si>
  <si>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</si>
  <si>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</si>
  <si>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</si>
  <si>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</si>
  <si>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</si>
  <si>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</si>
  <si>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</si>
  <si>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</si>
  <si>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</si>
  <si>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</si>
  <si>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</si>
  <si>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</si>
  <si>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</si>
  <si>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</si>
  <si>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</si>
  <si>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</si>
  <si>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</si>
  <si>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</si>
  <si>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</si>
  <si>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9.4韩国到货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</si>
  <si>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</si>
  <si>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</si>
  <si>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</si>
  <si>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</si>
  <si>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</si>
  <si>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</si>
  <si>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</si>
  <si>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</si>
  <si>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</si>
  <si>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</si>
  <si>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</si>
  <si>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</si>
  <si>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</si>
  <si>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</si>
  <si>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</si>
  <si>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</si>
  <si>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</si>
  <si>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</si>
  <si>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</si>
  <si>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</si>
  <si>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</si>
  <si>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</si>
  <si>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</si>
  <si>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</si>
  <si>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</si>
  <si>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</si>
  <si>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</si>
  <si>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</si>
  <si>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</si>
  <si>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</si>
  <si>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</si>
  <si>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</si>
  <si>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</si>
  <si>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</si>
  <si>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</si>
  <si>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汇款时sgd汇成usd 推主已退款(paypal 32.58usd) / 17sgd 定价122 错当usd来定价 正确定价:100  销量:9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</si>
  <si>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</si>
  <si>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</si>
  <si>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</si>
  <si>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</si>
  <si>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</si>
  <si>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</si>
  <si>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</si>
  <si>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</si>
  <si>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</si>
  <si>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</si>
  <si>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</si>
  <si>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</si>
  <si>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</si>
  <si>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</si>
  <si>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</si>
  <si>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</si>
  <si>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</si>
  <si>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</si>
  <si>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</si>
  <si>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</si>
  <si>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</si>
  <si>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</si>
  <si>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</si>
  <si>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</si>
  <si>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</si>
  <si>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</si>
  <si>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</si>
  <si>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</si>
  <si>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</si>
  <si>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</si>
  <si>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</si>
  <si>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</si>
  <si>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</si>
  <si>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</si>
  <si>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</si>
  <si>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</si>
  <si>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</si>
  <si>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</si>
  <si>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</si>
  <si>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</si>
  <si>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</si>
  <si>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</si>
  <si>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</si>
  <si>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</si>
  <si>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</si>
  <si>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</si>
  <si>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</si>
  <si>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</si>
  <si>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</si>
  <si>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</si>
  <si>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</si>
  <si>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</si>
  <si>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</si>
  <si>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</si>
  <si>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</si>
  <si>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</si>
  <si>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</si>
  <si>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</si>
  <si>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</si>
  <si>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</si>
  <si>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</si>
  <si>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</si>
  <si>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</si>
  <si>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</si>
  <si>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</si>
  <si>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</si>
  <si>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</si>
  <si>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</si>
  <si>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</si>
  <si>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</si>
  <si>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</si>
  <si>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</si>
  <si>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</si>
  <si>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</si>
  <si>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</si>
  <si>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</si>
  <si>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</si>
  <si>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</si>
  <si>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</si>
  <si>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</si>
  <si>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</si>
  <si>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</si>
  <si>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</si>
  <si>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</si>
  <si>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</si>
  <si>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</si>
  <si>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</si>
  <si>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</si>
  <si>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</si>
  <si>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</si>
  <si>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</si>
  <si>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</si>
  <si>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</si>
  <si>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</si>
  <si>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</si>
  <si>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</si>
  <si>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</si>
  <si>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</si>
  <si>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</si>
  <si>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</si>
  <si>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</si>
  <si>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</si>
  <si>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</si>
  <si>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</si>
  <si>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</si>
  <si>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</si>
  <si>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错发*2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</si>
  <si>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</si>
  <si>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</si>
  <si>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</si>
  <si>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</si>
  <si>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</si>
  <si>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</si>
  <si>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</si>
  <si>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</si>
  <si>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</si>
  <si>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</si>
  <si>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</si>
  <si>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</si>
  <si>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</si>
  <si>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</si>
  <si>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</si>
  <si>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</si>
  <si>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</si>
  <si>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</si>
  <si>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</si>
  <si>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</si>
  <si>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t>补发8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</si>
  <si>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</si>
  <si>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</si>
  <si>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</si>
  <si>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</si>
  <si>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</si>
  <si>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</si>
  <si>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</si>
  <si>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</si>
  <si>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</si>
  <si>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</si>
  <si>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</si>
  <si>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</si>
  <si>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</si>
  <si>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</si>
  <si>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</si>
  <si>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</si>
  <si>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</si>
  <si>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</si>
  <si>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</si>
  <si>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</si>
  <si>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</si>
  <si>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</si>
  <si>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</si>
  <si>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</si>
  <si>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</si>
  <si>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</si>
  <si>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</si>
  <si>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</si>
  <si>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</si>
  <si>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</si>
  <si>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</si>
  <si>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</si>
  <si>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</si>
  <si>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</si>
  <si>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</si>
  <si>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</si>
  <si>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</si>
  <si>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</si>
  <si>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</si>
  <si>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</si>
  <si>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</si>
  <si>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</si>
  <si>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</si>
  <si>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</si>
  <si>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</si>
  <si>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</si>
  <si>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</si>
  <si>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</si>
  <si>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</si>
  <si>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</si>
  <si>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</si>
  <si>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</si>
  <si>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</si>
  <si>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</si>
  <si>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</si>
  <si>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</si>
  <si>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</si>
  <si>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</si>
  <si>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</si>
  <si>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</si>
  <si>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</si>
  <si>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</si>
  <si>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</si>
  <si>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</si>
  <si>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</si>
  <si>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</si>
  <si>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</si>
  <si>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</si>
  <si>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</si>
  <si>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</si>
  <si>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</si>
  <si>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</si>
  <si>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</si>
  <si>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</si>
  <si>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</si>
  <si>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</si>
  <si>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</si>
  <si>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</si>
  <si>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</si>
  <si>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</si>
  <si>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</si>
  <si>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</si>
  <si>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</si>
  <si>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</si>
  <si>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</si>
  <si>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</si>
  <si>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</si>
  <si>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</si>
  <si>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</si>
  <si>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</si>
  <si>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</si>
  <si>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</si>
  <si>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</si>
  <si>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</si>
  <si>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</si>
  <si>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</si>
  <si>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</si>
  <si>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</si>
  <si>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</si>
  <si>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</si>
  <si>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</si>
  <si>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</si>
  <si>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</si>
  <si>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</si>
  <si>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</si>
  <si>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</si>
  <si>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</si>
  <si>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</si>
  <si>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</si>
  <si>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</si>
  <si>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</si>
  <si>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</si>
  <si>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</si>
  <si>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</si>
  <si>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</si>
  <si>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</si>
  <si>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</si>
  <si>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</si>
  <si>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</si>
  <si>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</si>
  <si>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</si>
  <si>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</si>
  <si>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</si>
  <si>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</si>
  <si>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</si>
  <si>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</si>
  <si>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</si>
  <si>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</si>
  <si>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</si>
  <si>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</si>
  <si>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</si>
  <si>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</si>
  <si>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</si>
  <si>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</si>
  <si>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</si>
  <si>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</si>
  <si>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</si>
  <si>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</si>
  <si>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</si>
  <si>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</si>
  <si>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</si>
  <si>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</si>
  <si>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</si>
  <si>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</si>
  <si>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</si>
  <si>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</si>
  <si>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</si>
  <si>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</si>
  <si>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</si>
  <si>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</si>
  <si>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</si>
  <si>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</si>
  <si>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</si>
  <si>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</si>
  <si>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</si>
  <si>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</si>
  <si>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</si>
  <si>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</si>
  <si>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</si>
  <si>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</si>
  <si>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</si>
  <si>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</si>
  <si>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</si>
  <si>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</si>
  <si>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</si>
  <si>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</si>
  <si>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</si>
  <si>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</si>
  <si>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</si>
  <si>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</si>
  <si>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</si>
  <si>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</si>
  <si>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</si>
  <si>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</si>
  <si>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</si>
  <si>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</si>
  <si>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</si>
  <si>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</si>
  <si>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</si>
  <si>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</si>
  <si>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</si>
  <si>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</si>
  <si>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</si>
  <si>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</si>
  <si>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</si>
  <si>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</si>
  <si>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</si>
  <si>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</si>
  <si>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</si>
  <si>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</si>
  <si>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</si>
  <si>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</si>
  <si>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</si>
  <si>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</si>
  <si>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</si>
  <si>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</si>
  <si>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</si>
  <si>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</si>
  <si>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</si>
  <si>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</si>
  <si>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</si>
  <si>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</si>
  <si>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</si>
  <si>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</si>
  <si>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</si>
  <si>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11.12：多发一套松鼠；红帽后发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</si>
  <si>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</si>
  <si>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</si>
  <si>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</si>
  <si>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</si>
  <si>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</si>
  <si>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</si>
  <si>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</si>
  <si>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</si>
  <si>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</si>
  <si>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</si>
  <si>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</si>
  <si>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</si>
  <si>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</si>
  <si>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</si>
  <si>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</si>
  <si>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</si>
  <si>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</si>
  <si>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</si>
  <si>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</si>
  <si>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</si>
  <si>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</si>
  <si>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</si>
  <si>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</si>
  <si>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推文：打样修改中</t>
    <phoneticPr fontId="2" type="noConversion"/>
  </si>
  <si>
    <t>S2Pink_VelvetS2</t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</si>
  <si>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</si>
  <si>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</si>
  <si>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</si>
  <si>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</si>
  <si>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</si>
  <si>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</si>
  <si>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</si>
  <si>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</si>
  <si>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</si>
  <si>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</si>
  <si>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</si>
  <si>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</si>
  <si>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</si>
  <si>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</si>
  <si>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</si>
  <si>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</si>
  <si>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</si>
  <si>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</si>
  <si>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</si>
  <si>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</si>
  <si>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</si>
  <si>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</si>
  <si>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</si>
  <si>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</si>
  <si>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</si>
  <si>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</si>
  <si>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</si>
  <si>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</si>
  <si>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</si>
  <si>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</si>
  <si>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</si>
  <si>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</si>
  <si>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</si>
  <si>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</si>
  <si>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</si>
  <si>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</si>
  <si>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</si>
  <si>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</si>
  <si>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</si>
  <si>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</si>
  <si>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</si>
  <si>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全款代购</t>
    </r>
    <r>
      <rPr>
        <sz val="10"/>
        <color rgb="FF070C38"/>
        <rFont val="Arial"/>
        <family val="2"/>
      </rPr>
      <t xml:space="preserve"> SF9</t>
    </r>
    <r>
      <rPr>
        <sz val="10"/>
        <color rgb="FF070C38"/>
        <rFont val="等线"/>
        <family val="2"/>
        <charset val="134"/>
      </rPr>
      <t>官方应援棒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不含电池</t>
    </r>
    <r>
      <rPr>
        <sz val="10"/>
        <color rgb="FF070C38"/>
        <rFont val="Arial"/>
        <family val="2"/>
      </rPr>
      <t xml:space="preserve">) 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</si>
  <si>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</si>
  <si>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</si>
  <si>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</si>
  <si>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</si>
  <si>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</si>
  <si>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</si>
  <si>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</si>
  <si>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</si>
  <si>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</si>
  <si>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</si>
  <si>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</si>
  <si>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</si>
  <si>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</si>
  <si>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</si>
  <si>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</si>
  <si>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</si>
  <si>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</si>
  <si>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</si>
  <si>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</si>
  <si>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</si>
  <si>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</si>
  <si>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</si>
  <si>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</si>
  <si>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</si>
  <si>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</si>
  <si>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</si>
  <si>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</si>
  <si>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运费支出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</si>
  <si>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</si>
  <si>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</si>
  <si>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</si>
  <si>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</si>
  <si>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</si>
  <si>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</si>
  <si>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</si>
  <si>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</si>
  <si>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</si>
  <si>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</si>
  <si>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</si>
  <si>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</si>
  <si>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</si>
  <si>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</si>
  <si>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</si>
  <si>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</si>
  <si>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</si>
  <si>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</si>
  <si>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</si>
  <si>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</si>
  <si>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</si>
  <si>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</si>
  <si>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</si>
  <si>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</si>
  <si>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</si>
  <si>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</si>
  <si>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</si>
  <si>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</si>
  <si>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</si>
  <si>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</si>
  <si>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</si>
  <si>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</si>
  <si>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</si>
  <si>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</si>
  <si>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</si>
  <si>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</si>
  <si>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</si>
  <si>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</si>
  <si>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</si>
  <si>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</si>
  <si>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</si>
  <si>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</si>
  <si>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</si>
  <si>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</si>
  <si>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</si>
  <si>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</si>
  <si>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12.4：hanjin 3043-6993-2834</t>
  </si>
  <si>
    <t>Honeypow_kr</t>
    <phoneticPr fontId="2" type="noConversion"/>
  </si>
  <si>
    <t>IDLE__1023</t>
    <phoneticPr fontId="2" type="noConversion"/>
  </si>
  <si>
    <r>
      <rPr>
        <sz val="10"/>
        <color rgb="FF070C38"/>
        <rFont val="宋体"/>
        <family val="3"/>
        <charset val="134"/>
      </rPr>
      <t>雪娥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苞娜</t>
    </r>
    <r>
      <rPr>
        <sz val="10"/>
        <color rgb="FF070C38"/>
        <rFont val="Arial"/>
        <family val="3"/>
        <charset val="134"/>
      </rPr>
      <t xml:space="preserve"> LUDA Triple a 1st exhibition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</si>
  <si>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</si>
  <si>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柳諟我</t>
    </r>
    <r>
      <rPr>
        <sz val="10"/>
        <color rgb="FF070C38"/>
        <rFont val="Arial"/>
        <family val="3"/>
        <charset val="134"/>
      </rPr>
      <t xml:space="preserve"> Vitality of Life 2020 season's greeting   </t>
    </r>
    <r>
      <rPr>
        <sz val="10"/>
        <color rgb="FF070C38"/>
        <rFont val="宋体"/>
        <family val="3"/>
        <charset val="134"/>
      </rPr>
      <t>【11】</t>
    </r>
    <phoneticPr fontId="2" type="noConversion"/>
  </si>
  <si>
    <t>12月中旬发货  给新地址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</si>
  <si>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</si>
  <si>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</si>
  <si>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</si>
  <si>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</si>
  <si>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</si>
  <si>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</si>
  <si>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</si>
  <si>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</si>
  <si>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</si>
  <si>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香港发货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</si>
  <si>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</si>
  <si>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</si>
  <si>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</si>
  <si>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</si>
  <si>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</si>
  <si>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</si>
  <si>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</si>
  <si>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</si>
  <si>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</si>
  <si>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</si>
  <si>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tony于景天SWEET ADDICTION 一代手幅</t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</si>
  <si>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</si>
  <si>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</si>
  <si>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</si>
  <si>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</si>
  <si>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</si>
  <si>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</si>
  <si>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</si>
  <si>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</si>
  <si>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</si>
  <si>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</si>
  <si>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</si>
  <si>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</si>
  <si>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</si>
  <si>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</si>
  <si>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8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</si>
  <si>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</si>
  <si>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</si>
  <si>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</si>
  <si>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</si>
  <si>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</si>
  <si>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</si>
  <si>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</si>
  <si>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</si>
  <si>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</si>
  <si>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</si>
  <si>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</si>
  <si>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</si>
  <si>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</si>
  <si>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</si>
  <si>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</si>
  <si>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</si>
  <si>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</si>
  <si>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</si>
  <si>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</si>
  <si>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</si>
  <si>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</si>
  <si>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</si>
  <si>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</si>
  <si>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</si>
  <si>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</si>
  <si>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</si>
  <si>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</si>
  <si>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</si>
  <si>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</si>
  <si>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</si>
  <si>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</si>
  <si>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</si>
  <si>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</si>
  <si>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</si>
  <si>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</si>
  <si>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</si>
  <si>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</si>
  <si>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12.8：香港/深圳发货</t>
    <phoneticPr fontId="2" type="noConversion"/>
  </si>
  <si>
    <t>12.8：会在12月发货</t>
    <phoneticPr fontId="2" type="noConversion"/>
  </si>
  <si>
    <t>12.5：已寄出 / 待退多付的运费 1208php</t>
    <phoneticPr fontId="2" type="noConversion"/>
  </si>
  <si>
    <t>12.9：12.26/12.27发货</t>
    <phoneticPr fontId="2" type="noConversion"/>
  </si>
  <si>
    <t>fruityb313</t>
    <phoneticPr fontId="2" type="noConversion"/>
  </si>
  <si>
    <t>12.9：下周发货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</si>
  <si>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</si>
  <si>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</si>
  <si>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</si>
  <si>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12.9：12.16开始发货</t>
    <phoneticPr fontId="2" type="noConversion"/>
  </si>
  <si>
    <t>12.9：12.16开始发货 / 该地址需发邮件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</si>
  <si>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</si>
  <si>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</si>
  <si>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</si>
  <si>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</si>
  <si>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</si>
  <si>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</si>
  <si>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</si>
  <si>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</si>
  <si>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</si>
  <si>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</si>
  <si>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</si>
  <si>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</si>
  <si>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</si>
  <si>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</si>
  <si>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</si>
  <si>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</si>
  <si>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</si>
  <si>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</si>
  <si>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</si>
  <si>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</si>
  <si>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</si>
  <si>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</si>
  <si>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</si>
  <si>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</si>
  <si>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</si>
  <si>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</si>
  <si>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</si>
  <si>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</si>
  <si>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</si>
  <si>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</si>
  <si>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</si>
  <si>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</si>
  <si>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</si>
  <si>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</si>
  <si>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</si>
  <si>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</si>
  <si>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</si>
  <si>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</si>
  <si>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</si>
  <si>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</si>
  <si>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</si>
  <si>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</si>
  <si>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</si>
  <si>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</si>
  <si>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</si>
  <si>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t>12.9：12月第四周发货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</si>
  <si>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</si>
  <si>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</si>
  <si>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</si>
  <si>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12.9：大概12.16开始发货</t>
    <phoneticPr fontId="2" type="noConversion"/>
  </si>
  <si>
    <t>12.9：大概12.18~12.23发货</t>
    <phoneticPr fontId="2" type="noConversion"/>
  </si>
  <si>
    <t>12.8：预计12.23发货 / 地址更改表-12.15</t>
    <phoneticPr fontId="2" type="noConversion"/>
  </si>
  <si>
    <t>12.9：6897116519939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</si>
  <si>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</si>
  <si>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本田仁美</t>
    </r>
    <r>
      <rPr>
        <b/>
        <sz val="10"/>
        <color rgb="FF0070C0"/>
        <rFont val="Arial"/>
        <family val="2"/>
      </rPr>
      <t xml:space="preserve"> Hitomi 2020 season's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</si>
  <si>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</si>
  <si>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</si>
  <si>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</si>
  <si>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   </t>
    </r>
    <r>
      <rPr>
        <b/>
        <sz val="10"/>
        <color rgb="FF0070C0"/>
        <rFont val="等线"/>
        <family val="2"/>
        <charset val="134"/>
      </rPr>
      <t>【1】（台历）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</si>
  <si>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</si>
  <si>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t>“</t>
    </r>
    <r>
      <rPr>
        <b/>
        <sz val="10"/>
        <color rgb="FF0070C0"/>
        <rFont val="等线"/>
        <family val="2"/>
        <charset val="134"/>
      </rPr>
      <t>偶然发现的一天</t>
    </r>
    <r>
      <rPr>
        <b/>
        <sz val="10"/>
        <color rgb="FF0070C0"/>
        <rFont val="Arial"/>
        <family val="2"/>
      </rPr>
      <t xml:space="preserve">” </t>
    </r>
    <r>
      <rPr>
        <b/>
        <sz val="10"/>
        <color rgb="FF0070C0"/>
        <rFont val="等线"/>
        <family val="2"/>
        <charset val="134"/>
      </rPr>
      <t>主题徽章组合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【11】</t>
    </r>
    <phoneticPr fontId="2" type="noConversion"/>
  </si>
  <si>
    <r>
      <rPr>
        <b/>
        <sz val="10"/>
        <color rgb="FF0070C0"/>
        <rFont val="等线"/>
        <family val="2"/>
        <charset val="134"/>
      </rPr>
      <t>丁恩妃</t>
    </r>
    <r>
      <rPr>
        <b/>
        <sz val="10"/>
        <color rgb="FF0070C0"/>
        <rFont val="Arial"/>
        <family val="2"/>
      </rPr>
      <t xml:space="preserve"> MAY BI 2020 SEASON'S GREETINGS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</si>
  <si>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SWEET CHEESE SLOGAN🧀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</si>
  <si>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</si>
  <si>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宋体"/>
        <family val="3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Greetings  </t>
    </r>
    <r>
      <rPr>
        <b/>
        <sz val="10"/>
        <color rgb="FF0070C0"/>
        <rFont val="宋体"/>
        <family val="3"/>
        <charset val="134"/>
      </rPr>
      <t>【3】</t>
    </r>
    <r>
      <rPr>
        <b/>
        <sz val="10"/>
        <color rgb="FF0070C0"/>
        <rFont val="等线"/>
        <family val="3"/>
        <charset val="134"/>
        <scheme val="minor"/>
      </rPr>
      <t>(手幅)</t>
    </r>
  </si>
  <si>
    <r>
      <rPr>
        <b/>
        <sz val="10"/>
        <color rgb="FF0070C0"/>
        <rFont val="等线"/>
        <family val="3"/>
        <charset val="134"/>
        <scheme val="minor"/>
      </rPr>
      <t>林煐岷</t>
    </r>
    <r>
      <rPr>
        <b/>
        <sz val="10"/>
        <color rgb="FF0070C0"/>
        <rFont val="Arial"/>
        <family val="2"/>
      </rPr>
      <t xml:space="preserve"> my mini happiness #4 for limyoungmin  </t>
    </r>
    <r>
      <rPr>
        <b/>
        <sz val="10"/>
        <color rgb="FF0070C0"/>
        <rFont val="宋体"/>
        <family val="3"/>
        <charset val="134"/>
      </rPr>
      <t>【3】</t>
    </r>
  </si>
  <si>
    <r>
      <rPr>
        <b/>
        <sz val="10"/>
        <color rgb="FF0070C0"/>
        <rFont val="等线"/>
        <family val="2"/>
        <charset val="134"/>
      </rPr>
      <t>周鹤年</t>
    </r>
    <r>
      <rPr>
        <b/>
        <sz val="10"/>
        <color rgb="FF0070C0"/>
        <rFont val="Arial"/>
        <family val="2"/>
      </rPr>
      <t xml:space="preserve"> JUHAKNYEON SLOGAN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</si>
  <si>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reocord chani 2020 calendar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</si>
  <si>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</si>
  <si>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in yuri 2020 SEASON's GREETING</t>
    </r>
    <phoneticPr fontId="2" type="noConversion"/>
  </si>
  <si>
    <r>
      <rPr>
        <b/>
        <sz val="10"/>
        <color rgb="FF0070C0"/>
        <rFont val="宋体"/>
        <family val="3"/>
        <charset val="134"/>
      </rPr>
      <t>郑真率</t>
    </r>
    <r>
      <rPr>
        <b/>
        <sz val="10"/>
        <color rgb="FF0070C0"/>
        <rFont val="Arial"/>
        <family val="2"/>
      </rPr>
      <t xml:space="preserve"> #JinSoul SING A SOUL 2020</t>
    </r>
    <r>
      <rPr>
        <b/>
        <sz val="10"/>
        <color rgb="FF0070C0"/>
        <rFont val="宋体"/>
        <family val="3"/>
        <charset val="134"/>
      </rPr>
      <t>台历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</si>
  <si>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</si>
  <si>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FAIRYB 2ND CHEERING KIT   </t>
    </r>
    <r>
      <rPr>
        <b/>
        <sz val="10"/>
        <color rgb="FF0070C0"/>
        <rFont val="等线"/>
        <family val="2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</si>
  <si>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</si>
  <si>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申有娜</t>
    </r>
    <r>
      <rPr>
        <b/>
        <sz val="10"/>
        <color rgb="FF0070C0"/>
        <rFont val="Arial"/>
        <family val="2"/>
      </rPr>
      <t xml:space="preserve"> DEAR LITTLE MERMAID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</si>
  <si>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</si>
  <si>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</si>
  <si>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polifonica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</si>
  <si>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徐穗珍</t>
    </r>
    <r>
      <rPr>
        <b/>
        <sz val="10"/>
        <color rgb="FF0070C0"/>
        <rFont val="Arial"/>
        <family val="2"/>
      </rPr>
      <t xml:space="preserve"> Still love u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</si>
  <si>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</si>
  <si>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</si>
  <si>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>IU 💗Love IU MAGICAL SLOGAN [</t>
    </r>
    <r>
      <rPr>
        <b/>
        <sz val="10"/>
        <color rgb="FF0070C0"/>
        <rFont val="宋体"/>
        <family val="3"/>
        <charset val="134"/>
      </rPr>
      <t>二贩</t>
    </r>
    <r>
      <rPr>
        <b/>
        <sz val="10"/>
        <color rgb="FF0070C0"/>
        <rFont val="Arial"/>
        <family val="2"/>
      </rPr>
      <t>]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</si>
  <si>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</si>
  <si>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</si>
  <si>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</si>
  <si>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</si>
  <si>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李真淑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夏天</t>
    </r>
    <r>
      <rPr>
        <b/>
        <sz val="10"/>
        <color rgb="FF0070C0"/>
        <rFont val="Arial"/>
        <family val="2"/>
      </rPr>
      <t xml:space="preserve"> 2020 YEOREUM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</si>
  <si>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</si>
  <si>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 2020 SEASON'S GREETING </t>
    </r>
    <phoneticPr fontId="2" type="noConversion"/>
  </si>
  <si>
    <r>
      <rPr>
        <b/>
        <sz val="10"/>
        <color rgb="FF0070C0"/>
        <rFont val="宋体"/>
        <family val="3"/>
        <charset val="134"/>
      </rPr>
      <t>车银优</t>
    </r>
    <r>
      <rPr>
        <b/>
        <sz val="10"/>
        <color rgb="FF0070C0"/>
        <rFont val="Arial"/>
        <family val="2"/>
        <charset val="134"/>
      </rPr>
      <t xml:space="preserve"> twinklestar 1st blanket</t>
    </r>
    <phoneticPr fontId="2" type="noConversion"/>
  </si>
  <si>
    <r>
      <rPr>
        <b/>
        <sz val="10"/>
        <color rgb="FF0070C0"/>
        <rFont val="微软雅黑"/>
        <family val="2"/>
        <charset val="134"/>
      </rPr>
      <t xml:space="preserve">车银优 </t>
    </r>
    <r>
      <rPr>
        <b/>
        <sz val="10"/>
        <color rgb="FF0070C0"/>
        <rFont val="Arial"/>
        <family val="2"/>
      </rPr>
      <t>1st Photo Blanket</t>
    </r>
    <phoneticPr fontId="2" type="noConversion"/>
  </si>
  <si>
    <r>
      <t>金东贤</t>
    </r>
    <r>
      <rPr>
        <b/>
        <sz val="10"/>
        <color rgb="FF0070C0"/>
        <rFont val="Arial"/>
        <family val="2"/>
      </rPr>
      <t xml:space="preserve"> 2020 SEASON'S GREETING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</si>
  <si>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</si>
  <si>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</si>
  <si>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Magnum opus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/2019</t>
    </r>
    <r>
      <rPr>
        <b/>
        <sz val="10"/>
        <color rgb="FF0070C0"/>
        <rFont val="等线"/>
        <family val="2"/>
        <charset val="134"/>
      </rPr>
      <t>演唱会</t>
    </r>
    <r>
      <rPr>
        <b/>
        <sz val="10"/>
        <color rgb="FF0070C0"/>
        <rFont val="Arial"/>
        <family val="2"/>
      </rPr>
      <t>DVD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</si>
  <si>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</si>
  <si>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</si>
  <si>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🌸FLY HIGH CHEERING KIT  </t>
    </r>
    <r>
      <rPr>
        <b/>
        <sz val="10"/>
        <color rgb="FF0070C0"/>
        <rFont val="等线"/>
        <family val="2"/>
        <charset val="134"/>
      </rPr>
      <t>【27】</t>
    </r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</si>
  <si>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</si>
  <si>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</si>
  <si>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</si>
  <si>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艺琳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恩妃</t>
    </r>
    <r>
      <rPr>
        <b/>
        <sz val="10"/>
        <color rgb="FF0070C0"/>
        <rFont val="Arial"/>
        <family val="2"/>
      </rPr>
      <t xml:space="preserve"> YERIN SINB magical slogan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</si>
  <si>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</si>
  <si>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</si>
  <si>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</si>
  <si>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</si>
  <si>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t>12.9：预计12.20~12.30发货</t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</si>
  <si>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</si>
  <si>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</si>
  <si>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</si>
  <si>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</si>
  <si>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</si>
  <si>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</si>
  <si>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</si>
  <si>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</si>
  <si>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12.9：12月后两周发货</t>
    <phoneticPr fontId="2" type="noConversion"/>
  </si>
  <si>
    <t>12.2：415126336041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</si>
  <si>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</si>
  <si>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</si>
  <si>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12.9：明年发货</t>
    <phoneticPr fontId="2" type="noConversion"/>
  </si>
  <si>
    <t>12.9：今年发货(预计12.24之前)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</si>
  <si>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</si>
  <si>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</si>
  <si>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</si>
  <si>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</si>
  <si>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</si>
  <si>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</si>
  <si>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</si>
  <si>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</si>
  <si>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</si>
  <si>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</si>
  <si>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</si>
  <si>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</si>
  <si>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</si>
  <si>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</si>
  <si>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</si>
  <si>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</si>
  <si>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</si>
  <si>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</si>
  <si>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</si>
  <si>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</si>
  <si>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</si>
  <si>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</si>
  <si>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</si>
  <si>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</si>
  <si>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</si>
  <si>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</si>
  <si>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</si>
  <si>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</si>
  <si>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</si>
  <si>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</si>
  <si>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</si>
  <si>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</si>
  <si>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</si>
  <si>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</si>
  <si>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</si>
  <si>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</si>
  <si>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</si>
  <si>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</si>
  <si>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</si>
  <si>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</si>
  <si>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</si>
  <si>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t>12.9：12月末发货</t>
    <phoneticPr fontId="2" type="noConversion"/>
  </si>
  <si>
    <t>12.9：12.23开始发货</t>
    <phoneticPr fontId="2" type="noConversion"/>
  </si>
  <si>
    <r>
      <rPr>
        <b/>
        <sz val="10"/>
        <color rgb="FF0070C0"/>
        <rFont val="等线"/>
        <family val="2"/>
        <charset val="134"/>
      </rPr>
      <t>崔秀彬</t>
    </r>
    <r>
      <rPr>
        <b/>
        <sz val="10"/>
        <color rgb="FF0070C0"/>
        <rFont val="Arial"/>
        <family val="2"/>
      </rPr>
      <t xml:space="preserve"> Rabbit SOOBIN🐰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</si>
  <si>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129LOVESOME CHEERING KIT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</si>
  <si>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</si>
  <si>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</si>
  <si>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孝定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宋体"/>
        <family val="3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</si>
  <si>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</si>
  <si>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</si>
  <si>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locomotion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</si>
  <si>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</si>
  <si>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金泳勋</t>
    </r>
    <r>
      <rPr>
        <b/>
        <sz val="10"/>
        <color rgb="FF0070C0"/>
        <rFont val="Arial"/>
        <family val="2"/>
      </rPr>
      <t xml:space="preserve"> ✧ CUTE JELLY BEAR ✧ BLANKET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</si>
  <si>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</si>
  <si>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</si>
  <si>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崔乂园</t>
    </r>
    <r>
      <rPr>
        <b/>
        <sz val="10"/>
        <color rgb="FF0070C0"/>
        <rFont val="Arial"/>
        <family val="2"/>
      </rPr>
      <t xml:space="preserve"> nounous pastel 💌2020 season's greeting   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</si>
  <si>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t>12.9：预计12.16开始发货</t>
    <phoneticPr fontId="2" type="noConversion"/>
  </si>
  <si>
    <t>12.9：12月中下旬发货</t>
    <phoneticPr fontId="2" type="noConversion"/>
  </si>
  <si>
    <r>
      <t xml:space="preserve">12.5已发货：Cj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363207388741</t>
    </r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</si>
  <si>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</si>
  <si>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</si>
  <si>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12.9：中旬寄出</t>
    <phoneticPr fontId="2" type="noConversion"/>
  </si>
  <si>
    <t>12.9：最迟12.20发货</t>
    <phoneticPr fontId="2" type="noConversion"/>
  </si>
  <si>
    <t>泰国发货 / 尽量年前</t>
    <phoneticPr fontId="2" type="noConversion"/>
  </si>
  <si>
    <t>12.9：预计12.16~12.20发货</t>
    <phoneticPr fontId="2" type="noConversion"/>
  </si>
  <si>
    <r>
      <t xml:space="preserve">ROSÉ 2020 SEASON'S GREETINGS -SLOGAN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</si>
  <si>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金东贤《</t>
    </r>
    <r>
      <rPr>
        <b/>
        <sz val="10"/>
        <color rgb="FF0070C0"/>
        <rFont val="Arial"/>
        <family val="2"/>
      </rPr>
      <t>__AND ME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 xml:space="preserve">2019 CHEERING KIT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</si>
  <si>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t>12.9：预计12.18发货</t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</si>
  <si>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BLEU CLAIR 2020 SEASON'S GREETING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</si>
  <si>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</si>
  <si>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</si>
  <si>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崔连准</t>
    </r>
    <r>
      <rPr>
        <b/>
        <sz val="10"/>
        <color rgb="FF0070C0"/>
        <rFont val="Arial"/>
        <family val="2"/>
      </rPr>
      <t xml:space="preserve"> 🌊✨Ocean of Light 1st cheering kit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</si>
  <si>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</si>
  <si>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</si>
  <si>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</si>
  <si>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</si>
  <si>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</si>
  <si>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Baby AB6IX </t>
    </r>
    <r>
      <rPr>
        <b/>
        <sz val="10"/>
        <color rgb="FF0070C0"/>
        <rFont val="等线"/>
        <family val="2"/>
        <charset val="134"/>
      </rPr>
      <t>贴纸包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</si>
  <si>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</si>
  <si>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金请夏</t>
    </r>
    <r>
      <rPr>
        <b/>
        <sz val="10"/>
        <color rgb="FF0070C0"/>
        <rFont val="Arial"/>
        <family val="2"/>
      </rPr>
      <t xml:space="preserve"> INITIUM first CHUNGHA cheering kit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</si>
  <si>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rPr>
        <b/>
        <sz val="10"/>
        <color rgb="FF0070C0"/>
        <rFont val="宋体"/>
        <family val="3"/>
        <charset val="134"/>
      </rPr>
      <t>张元英</t>
    </r>
    <r>
      <rPr>
        <b/>
        <sz val="10"/>
        <color rgb="FF0070C0"/>
        <rFont val="Arial"/>
        <family val="2"/>
        <charset val="134"/>
      </rPr>
      <t xml:space="preserve"> Ayano_WonYoung 2020 Season's Greetings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</si>
  <si>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宋体"/>
        <family val="3"/>
        <charset val="134"/>
      </rPr>
      <t>林势俊</t>
    </r>
    <r>
      <rPr>
        <b/>
        <sz val="10"/>
        <color rgb="FF0070C0"/>
        <rFont val="Arial"/>
        <family val="3"/>
        <charset val="134"/>
      </rPr>
      <t xml:space="preserve"> 🖤SEJUN CHEERING KIT💜 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</si>
  <si>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</si>
  <si>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</si>
  <si>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12.9：12月中旬发货</t>
    <phoneticPr fontId="2" type="noConversion"/>
  </si>
  <si>
    <t>12.9：会在12月发货</t>
    <phoneticPr fontId="2" type="noConversion"/>
  </si>
  <si>
    <t>12.9：12月发货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</si>
  <si>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</si>
  <si>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3"/>
        <charset val="134"/>
      </rPr>
      <t xml:space="preserve"> piglet0927 "ORENGI" Cheering Kit   </t>
    </r>
    <r>
      <rPr>
        <b/>
        <sz val="10"/>
        <color rgb="FF0070C0"/>
        <rFont val="宋体"/>
        <family val="3"/>
        <charset val="134"/>
      </rPr>
      <t>【4】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</si>
  <si>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</si>
  <si>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</si>
  <si>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</si>
  <si>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12.9：12.17开始发货</t>
    <phoneticPr fontId="2" type="noConversion"/>
  </si>
  <si>
    <t>12.9：12.14/15开始发货</t>
    <phoneticPr fontId="2" type="noConversion"/>
  </si>
  <si>
    <t>12.9：预计12.26开始发货</t>
    <phoneticPr fontId="2" type="noConversion"/>
  </si>
  <si>
    <t>12.9：预计12月中旬开始发货</t>
    <phoneticPr fontId="2" type="noConversion"/>
  </si>
  <si>
    <t>12.9：预计12.14发货</t>
    <phoneticPr fontId="2" type="noConversion"/>
  </si>
  <si>
    <t>12.9：12月底或一月发货</t>
    <phoneticPr fontId="2" type="noConversion"/>
  </si>
  <si>
    <t>12.9：预计12.16开始发货 / Bleu_Clair_Jiho</t>
    <phoneticPr fontId="2" type="noConversion"/>
  </si>
  <si>
    <t>可通过creamy_hj 修改地址</t>
    <phoneticPr fontId="2" type="noConversion"/>
  </si>
  <si>
    <t>12.9：预计12.20发货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</si>
  <si>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</si>
  <si>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</si>
  <si>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中国发货 / 12.9：一至两周后发货</t>
    <phoneticPr fontId="2" type="noConversion"/>
  </si>
  <si>
    <t>12.9：12.15左右开始发货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</si>
  <si>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</si>
  <si>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</si>
  <si>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</si>
  <si>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12.9：12月底发货</t>
    <phoneticPr fontId="2" type="noConversion"/>
  </si>
  <si>
    <t>12.9：预计12.16~12.18发货</t>
    <phoneticPr fontId="2" type="noConversion"/>
  </si>
  <si>
    <t>12.9：预计12月内发货</t>
    <phoneticPr fontId="2" type="noConversion"/>
  </si>
  <si>
    <t>12.9：1619001319390</t>
    <phoneticPr fontId="2" type="noConversion"/>
  </si>
  <si>
    <t>RedBeat_</t>
    <phoneticPr fontId="2" type="noConversion"/>
  </si>
  <si>
    <t>退款4套 已退48,000</t>
    <phoneticPr fontId="2" type="noConversion"/>
  </si>
  <si>
    <t>12.9：12月下旬寄出（未付款）</t>
    <phoneticPr fontId="2" type="noConversion"/>
  </si>
  <si>
    <t>12.9：预计12.20~12.30发货 / 需填表格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</si>
  <si>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</si>
  <si>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</si>
  <si>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12.9：预计年内发货 / 18号前提供新地址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</si>
  <si>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</si>
  <si>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</si>
  <si>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</si>
  <si>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</si>
  <si>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</si>
  <si>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</si>
  <si>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</si>
  <si>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</si>
  <si>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</si>
  <si>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</si>
  <si>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</si>
  <si>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</si>
  <si>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</si>
  <si>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</si>
  <si>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</si>
  <si>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</si>
  <si>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12.10：预计12.15~16发货</t>
    <phoneticPr fontId="2" type="noConversion"/>
  </si>
  <si>
    <t>12.10：12月中旬发货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</si>
  <si>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</si>
  <si>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</si>
  <si>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</si>
  <si>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</si>
  <si>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</si>
  <si>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</si>
  <si>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</si>
  <si>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</si>
  <si>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</si>
  <si>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</si>
  <si>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</si>
  <si>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</si>
  <si>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</si>
  <si>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</si>
  <si>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</si>
  <si>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</si>
  <si>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</si>
  <si>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</si>
  <si>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</si>
  <si>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</si>
  <si>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</si>
  <si>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</si>
  <si>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</si>
  <si>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</si>
  <si>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</si>
  <si>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</si>
  <si>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</si>
  <si>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</si>
  <si>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</si>
  <si>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</si>
  <si>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</si>
  <si>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</si>
  <si>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推主多寄一条WOONGRAMZI</t>
    <phoneticPr fontId="2" type="noConversion"/>
  </si>
  <si>
    <t>12.10到货</t>
    <phoneticPr fontId="2" type="noConversion"/>
  </si>
  <si>
    <t>12.10：12.15发货</t>
    <phoneticPr fontId="2" type="noConversion"/>
  </si>
  <si>
    <r>
      <rPr>
        <b/>
        <sz val="10"/>
        <color rgb="FF0070C0"/>
        <rFont val="等线"/>
        <family val="2"/>
        <charset val="134"/>
      </rPr>
      <t>赵启贤</t>
    </r>
    <r>
      <rPr>
        <b/>
        <sz val="10"/>
        <color rgb="FF0070C0"/>
        <rFont val="Arial"/>
        <family val="2"/>
      </rPr>
      <t xml:space="preserve"> come rain or shine. 1st cheering slogan kit   </t>
    </r>
    <r>
      <rPr>
        <b/>
        <sz val="10"/>
        <color rgb="FF0070C0"/>
        <rFont val="等线"/>
        <family val="2"/>
        <charset val="134"/>
      </rPr>
      <t>【2】</t>
    </r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</si>
  <si>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</si>
  <si>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</si>
  <si>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</si>
  <si>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</si>
  <si>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</si>
  <si>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</si>
  <si>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t>中国发货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</si>
  <si>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</si>
  <si>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12.11：12月下旬发货</t>
    <phoneticPr fontId="2" type="noConversion"/>
  </si>
  <si>
    <t>12.11：12.20前发货</t>
    <phoneticPr fontId="2" type="noConversion"/>
  </si>
  <si>
    <t>12.11：预计下周发货</t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</si>
  <si>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</si>
  <si>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</si>
  <si>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</si>
  <si>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12.10：12月发货</t>
    <phoneticPr fontId="2" type="noConversion"/>
  </si>
  <si>
    <t>旧地址</t>
    <phoneticPr fontId="2" type="noConversion"/>
  </si>
  <si>
    <t>12.11韩国到货</t>
    <phoneticPr fontId="2" type="noConversion"/>
  </si>
  <si>
    <r>
      <t>12.10</t>
    </r>
    <r>
      <rPr>
        <sz val="11"/>
        <color rgb="FF070C38"/>
        <rFont val="等线"/>
        <family val="3"/>
        <charset val="134"/>
      </rPr>
      <t>韩国到货：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</si>
  <si>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</si>
  <si>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</si>
  <si>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</si>
  <si>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</si>
  <si>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</si>
  <si>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</si>
  <si>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</si>
  <si>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</si>
  <si>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</si>
  <si>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</si>
  <si>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</si>
  <si>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</si>
  <si>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</si>
  <si>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</si>
  <si>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</si>
  <si>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</si>
  <si>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</si>
  <si>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</si>
  <si>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</si>
  <si>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</si>
  <si>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</si>
  <si>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未补*2(高寒,王湘琳)  未正确补款*1(雷子贤)</t>
  </si>
  <si>
    <t>10.21：取消制作 已退款142,000</t>
    <phoneticPr fontId="2" type="noConversion"/>
  </si>
  <si>
    <t>12.12：12.16发货</t>
    <phoneticPr fontId="2" type="noConversion"/>
  </si>
  <si>
    <t>✔✔）</t>
    <phoneticPr fontId="2" type="noConversion"/>
  </si>
  <si>
    <t>需填表格改地址</t>
    <phoneticPr fontId="2" type="noConversion"/>
  </si>
  <si>
    <t>12.12：下周发货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</si>
  <si>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</si>
  <si>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12.12：会在12月发货，月底前可以收到</t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</si>
  <si>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</si>
  <si>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</si>
  <si>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</si>
  <si>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</si>
  <si>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</si>
  <si>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12.9：627130380412</t>
    <phoneticPr fontId="2" type="noConversion"/>
  </si>
  <si>
    <t>辉映 HONEY HWIYOUNG CHEERING KIT 库存贩卖  【25】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</si>
  <si>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</si>
  <si>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</si>
  <si>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</si>
  <si>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12.13国内到货：</t>
    <phoneticPr fontId="2" type="noConversion"/>
  </si>
  <si>
    <t>一起发货 日本发 /拉链袋破*5</t>
    <phoneticPr fontId="2" type="noConversion"/>
  </si>
  <si>
    <t>12.13：20年4月完成制作</t>
    <phoneticPr fontId="2" type="noConversion"/>
  </si>
  <si>
    <t>for_our_Bunny</t>
    <phoneticPr fontId="2" type="noConversion"/>
  </si>
  <si>
    <t>12.13：12月发货</t>
    <phoneticPr fontId="2" type="noConversion"/>
  </si>
  <si>
    <t>中国发货 / 12.13：YT2030013144802</t>
    <phoneticPr fontId="2" type="noConversion"/>
  </si>
  <si>
    <t>12.13：月末发货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</si>
  <si>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</si>
  <si>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</si>
  <si>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</si>
  <si>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</si>
  <si>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</si>
  <si>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</si>
  <si>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</si>
  <si>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</si>
  <si>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</si>
  <si>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</si>
  <si>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</si>
  <si>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12.9：预计12.18发货</t>
  </si>
  <si>
    <t>和二贩一起发 漏发白色帆布袋*1  年底补发</t>
    <phoneticPr fontId="2" type="noConversion"/>
  </si>
  <si>
    <t>HC971015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</si>
  <si>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</si>
  <si>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</si>
  <si>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</si>
  <si>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漏发两套手幅 12.16补发到新地址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</si>
  <si>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</si>
  <si>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</si>
  <si>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</si>
  <si>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</si>
  <si>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</si>
  <si>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</si>
  <si>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</si>
  <si>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</si>
  <si>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</si>
  <si>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袋破*1 补发/香港发货</t>
    <phoneticPr fontId="2" type="noConversion"/>
  </si>
  <si>
    <t>12.14：下周发货</t>
    <phoneticPr fontId="2" type="noConversion"/>
  </si>
  <si>
    <t>12.15：12.18发货</t>
    <phoneticPr fontId="2" type="noConversion"/>
  </si>
  <si>
    <r>
      <t>12.15：363211455984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/特典更改：便签本+Mini明信片</t>
    </r>
    <phoneticPr fontId="2" type="noConversion"/>
  </si>
  <si>
    <t>12.15：12.16发货</t>
    <phoneticPr fontId="2" type="noConversion"/>
  </si>
  <si>
    <t>12.13：12.16再联系</t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</si>
  <si>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</si>
  <si>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</si>
  <si>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12.15：预计12.19发货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</si>
  <si>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</si>
  <si>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</si>
  <si>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</si>
  <si>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12.16：12月发货</t>
    <phoneticPr fontId="2" type="noConversion"/>
  </si>
  <si>
    <t>差1st*6 + 2st*3  8.13回复补寄 / 最后回复：12.15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</si>
  <si>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</si>
  <si>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</si>
  <si>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</si>
  <si>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</si>
  <si>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</si>
  <si>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</si>
  <si>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</si>
  <si>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私信最后回复8.17：九月发货</t>
    <phoneticPr fontId="2" type="noConversion"/>
  </si>
  <si>
    <t>之前聊天记录已删除 / 改id</t>
    <phoneticPr fontId="2" type="noConversion"/>
  </si>
  <si>
    <t>11.11：待退款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</si>
  <si>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</si>
  <si>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</si>
  <si>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推文最后更新：11.28 / 私信最后回复：8.31</t>
    <phoneticPr fontId="2" type="noConversion"/>
  </si>
  <si>
    <t>推文最后更新：11.18 / 私信最后回复9.1</t>
    <phoneticPr fontId="2" type="noConversion"/>
  </si>
  <si>
    <t>推文最后更新：8.24 / 私信最后回复：8.15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</si>
  <si>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</si>
  <si>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</si>
  <si>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</si>
  <si>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</si>
  <si>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</si>
  <si>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</si>
  <si>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</si>
  <si>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</si>
  <si>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12.14：制作预计20年2.10完成 / 中国工厂发货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</si>
  <si>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</si>
  <si>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</si>
  <si>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12.16：12.19发货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</si>
  <si>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</si>
  <si>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</si>
  <si>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</si>
  <si>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</si>
  <si>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袋破*1  补寄一条</t>
    <phoneticPr fontId="2" type="noConversion"/>
  </si>
  <si>
    <t>东南亚发货 / 已改收件人姓名为：Zhang Xinyi</t>
    <phoneticPr fontId="2" type="noConversion"/>
  </si>
  <si>
    <t>制作中：</t>
    <phoneticPr fontId="2" type="noConversion"/>
  </si>
  <si>
    <t>12.1推文： 打样中</t>
    <phoneticPr fontId="2" type="noConversion"/>
  </si>
  <si>
    <t>最后回复：7.30</t>
    <phoneticPr fontId="2" type="noConversion"/>
  </si>
  <si>
    <t>最后回复：9月</t>
    <phoneticPr fontId="2" type="noConversion"/>
  </si>
  <si>
    <t>私信最后回复：8.17</t>
    <phoneticPr fontId="2" type="noConversion"/>
  </si>
  <si>
    <t xml:space="preserve">私信最后回复：9.30 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</si>
  <si>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</si>
  <si>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</si>
  <si>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</si>
  <si>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</si>
  <si>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</si>
  <si>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</si>
  <si>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</si>
  <si>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</si>
  <si>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</si>
  <si>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</si>
  <si>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</si>
  <si>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</si>
  <si>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12.16国内到货：</t>
    <phoneticPr fontId="2" type="noConversion"/>
  </si>
  <si>
    <t>12.16：相框国内到货 / 漏发*1 待核对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</si>
  <si>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</si>
  <si>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</si>
  <si>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 xml:space="preserve"> ғʟʏ ʜɪɢʜ 𝟷sᴛ ᴘʜᴏᴛᴏ ᴇxʜɪʙɪᴛɪᴏɴ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</si>
</sst>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82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333333"/>
      <name val="Arial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微软雅黑"/>
      <family val="2"/>
      <charset val="134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color rgb="FF070C38"/>
      <name val="等线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4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6" fillId="6" borderId="6" xfId="1" applyFont="1" applyFill="1" applyBorder="1" applyAlignment="1">
      <alignment horizontal="center" vertical="center"/>
    </xf>
    <xf numFmtId="0" fontId="26" fillId="6" borderId="7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3" fillId="5" borderId="4" xfId="1" applyFont="1" applyFill="1" applyBorder="1" applyAlignment="1">
      <alignment horizontal="center" vertical="center"/>
    </xf>
    <xf numFmtId="0" fontId="26" fillId="6" borderId="5" xfId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5" borderId="3" xfId="1" applyFont="1" applyFill="1" applyBorder="1" applyAlignment="1">
      <alignment horizontal="center" vertical="center"/>
    </xf>
    <xf numFmtId="0" fontId="33" fillId="6" borderId="8" xfId="1" applyFont="1" applyFill="1" applyBorder="1" applyAlignment="1">
      <alignment horizontal="center" vertical="center"/>
    </xf>
    <xf numFmtId="0" fontId="35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6" fillId="6" borderId="9" xfId="1" applyNumberFormat="1" applyFont="1" applyFill="1" applyBorder="1" applyAlignment="1">
      <alignment horizontal="center" vertical="center"/>
    </xf>
    <xf numFmtId="0" fontId="36" fillId="5" borderId="3" xfId="1" applyFont="1" applyFill="1" applyBorder="1" applyAlignment="1">
      <alignment horizontal="center" vertical="center"/>
    </xf>
    <xf numFmtId="176" fontId="26" fillId="6" borderId="5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7" fillId="2" borderId="1" xfId="1" applyFont="1" applyAlignment="1">
      <alignment horizontal="center" vertical="center"/>
    </xf>
    <xf numFmtId="0" fontId="38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7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8" fillId="0" borderId="0" xfId="0" applyFont="1">
      <alignment vertical="center"/>
    </xf>
    <xf numFmtId="176" fontId="26" fillId="6" borderId="10" xfId="1" applyNumberFormat="1" applyFont="1" applyFill="1" applyBorder="1" applyAlignment="1">
      <alignment horizontal="center" vertical="center"/>
    </xf>
    <xf numFmtId="0" fontId="49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2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7" fillId="7" borderId="0" xfId="0" applyFont="1" applyFill="1">
      <alignment vertical="center"/>
    </xf>
    <xf numFmtId="0" fontId="59" fillId="0" borderId="0" xfId="0" applyFont="1">
      <alignment vertical="center"/>
    </xf>
    <xf numFmtId="0" fontId="0" fillId="7" borderId="0" xfId="0" applyFill="1">
      <alignment vertical="center"/>
    </xf>
    <xf numFmtId="0" fontId="64" fillId="0" borderId="0" xfId="0" applyFont="1">
      <alignment vertical="center"/>
    </xf>
    <xf numFmtId="0" fontId="52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7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56" fillId="0" borderId="0" xfId="0" applyFont="1" applyProtection="1">
      <alignment vertical="center"/>
      <protection locked="0"/>
    </xf>
    <xf numFmtId="0" fontId="63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64" fillId="0" borderId="0" xfId="0" applyFont="1" applyProtection="1">
      <alignment vertical="center"/>
      <protection locked="0"/>
    </xf>
    <xf numFmtId="0" fontId="65" fillId="0" borderId="0" xfId="0" applyFont="1" applyProtection="1">
      <alignment vertical="center"/>
      <protection locked="0"/>
    </xf>
    <xf numFmtId="0" fontId="63" fillId="0" borderId="0" xfId="0" applyFont="1" applyAlignment="1" applyProtection="1">
      <alignment vertical="center" wrapText="1"/>
      <protection locked="0"/>
    </xf>
    <xf numFmtId="0" fontId="61" fillId="0" borderId="0" xfId="0" applyFont="1" applyAlignment="1" applyProtection="1">
      <alignment vertical="center" wrapText="1"/>
      <protection locked="0"/>
    </xf>
    <xf numFmtId="0" fontId="64" fillId="0" borderId="0" xfId="0" applyFont="1" applyFill="1" applyProtection="1">
      <alignment vertical="center"/>
      <protection locked="0"/>
    </xf>
    <xf numFmtId="0" fontId="60" fillId="0" borderId="0" xfId="0" applyFont="1" applyProtection="1">
      <alignment vertical="center"/>
      <protection locked="0"/>
    </xf>
    <xf numFmtId="0" fontId="62" fillId="0" borderId="0" xfId="0" applyFont="1" applyAlignment="1" applyProtection="1">
      <alignment vertical="center" wrapText="1"/>
      <protection locked="0"/>
    </xf>
    <xf numFmtId="0" fontId="73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7" fillId="0" borderId="0" xfId="0" applyFont="1" applyFill="1">
      <alignment vertical="center"/>
    </xf>
    <xf numFmtId="176" fontId="26" fillId="6" borderId="11" xfId="1" applyNumberFormat="1" applyFont="1" applyFill="1" applyBorder="1" applyAlignment="1">
      <alignment horizontal="center" vertical="center"/>
    </xf>
    <xf numFmtId="176" fontId="26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6" fillId="6" borderId="14" xfId="1" applyNumberFormat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0" xfId="0" applyAlignment="1">
      <alignment horizontal="left" vertical="center"/>
    </xf>
    <xf numFmtId="0" fontId="76" fillId="0" borderId="0" xfId="0" applyFont="1">
      <alignment vertical="center"/>
    </xf>
    <xf numFmtId="0" fontId="57" fillId="0" borderId="0" xfId="0" applyFon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8" fillId="0" borderId="0" xfId="0" applyFont="1">
      <alignment vertical="center"/>
    </xf>
    <xf numFmtId="176" fontId="79" fillId="0" borderId="0" xfId="0" applyNumberFormat="1" applyFont="1">
      <alignment vertical="center"/>
    </xf>
    <xf numFmtId="0" fontId="80" fillId="0" borderId="0" xfId="0" applyFont="1" applyAlignment="1">
      <alignment horizontal="center" vertical="center" wrapText="1"/>
    </xf>
    <xf numFmtId="0" fontId="79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8" fillId="0" borderId="15" xfId="0" applyFont="1" applyBorder="1">
      <alignment vertical="center"/>
    </xf>
    <xf numFmtId="0" fontId="41" fillId="8" borderId="0" xfId="0" applyFont="1" applyFill="1">
      <alignment vertical="center"/>
    </xf>
    <xf numFmtId="0" fontId="47" fillId="0" borderId="0" xfId="0" applyFont="1" applyAlignment="1">
      <alignment horizontal="center" vertical="center"/>
    </xf>
    <xf numFmtId="0" fontId="43" fillId="0" borderId="0" xfId="0" applyFont="1" applyFill="1">
      <alignment vertical="center"/>
    </xf>
    <xf numFmtId="0" fontId="81" fillId="0" borderId="0" xfId="0" applyFont="1">
      <alignment vertical="center"/>
    </xf>
    <xf numFmtId="0" fontId="48" fillId="0" borderId="0" xfId="0" applyFont="1" applyFill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witter.com/_fairyboy_D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49"/>
  <sheetViews>
    <sheetView topLeftCell="A127" zoomScale="70" zoomScaleNormal="70" workbookViewId="0">
      <pane xSplit="1" topLeftCell="B1" activePane="topRight" state="frozen"/>
      <selection activeCell="A27" sqref="A27"/>
      <selection pane="topRight" activeCell="D139" sqref="D139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1" width="8.5546875" bestFit="1" customWidth="1"/>
    <col min="12" max="12" width="23.109375" customWidth="1"/>
    <col min="13" max="13" width="7.5546875" bestFit="1" customWidth="1"/>
    <col min="14" max="14" width="8.5546875" bestFit="1" customWidth="1"/>
    <col min="15" max="15" width="74.44140625" bestFit="1" customWidth="1"/>
    <col min="16" max="16" width="11.21875" customWidth="1"/>
    <col min="17" max="17" width="11.21875" style="60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3" t="s">
        <v>372</v>
      </c>
      <c r="F1" s="24" t="s">
        <v>225</v>
      </c>
      <c r="G1" s="23" t="s">
        <v>226</v>
      </c>
      <c r="H1" s="24" t="s">
        <v>227</v>
      </c>
      <c r="I1" s="24" t="s">
        <v>304</v>
      </c>
      <c r="J1" s="24" t="s">
        <v>305</v>
      </c>
      <c r="K1" s="21" t="s">
        <v>522</v>
      </c>
      <c r="L1" s="23" t="s">
        <v>309</v>
      </c>
      <c r="M1" s="40" t="s">
        <v>338</v>
      </c>
      <c r="N1" s="53" t="s">
        <v>523</v>
      </c>
      <c r="O1" s="17" t="s">
        <v>228</v>
      </c>
    </row>
    <row r="3" spans="1:19" s="60" customFormat="1" ht="28.05" customHeight="1" x14ac:dyDescent="0.25">
      <c r="A3" s="6" t="s">
        <v>370</v>
      </c>
      <c r="B3" s="6" t="s">
        <v>103</v>
      </c>
      <c r="C3" s="6"/>
      <c r="D3" s="6"/>
      <c r="E3" s="6" t="s">
        <v>99</v>
      </c>
      <c r="F3" s="6">
        <v>924.42</v>
      </c>
      <c r="G3" s="6">
        <v>834</v>
      </c>
      <c r="H3" s="6">
        <v>85.63</v>
      </c>
      <c r="I3" s="6">
        <v>77.16</v>
      </c>
      <c r="J3" s="6">
        <v>581.44000000000005</v>
      </c>
      <c r="K3" s="54">
        <f>F3+H3*0.994-G3</f>
        <v>175.53621999999996</v>
      </c>
      <c r="L3" s="6" t="s">
        <v>456</v>
      </c>
      <c r="M3" s="6">
        <v>5.7</v>
      </c>
      <c r="N3" s="54">
        <f>K3-M3</f>
        <v>169.83621999999997</v>
      </c>
      <c r="O3" s="6" t="s">
        <v>455</v>
      </c>
      <c r="P3" s="6">
        <v>4</v>
      </c>
      <c r="Q3" s="6">
        <v>16.399999999999999</v>
      </c>
      <c r="R3" s="6">
        <v>2</v>
      </c>
      <c r="S3" s="6">
        <f>Q3*R3</f>
        <v>32.799999999999997</v>
      </c>
    </row>
    <row r="4" spans="1:19" ht="28.05" customHeight="1" x14ac:dyDescent="0.25">
      <c r="A4" t="s">
        <v>454</v>
      </c>
      <c r="B4" t="s">
        <v>453</v>
      </c>
      <c r="E4" t="s">
        <v>99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5">
        <f t="shared" ref="K4:K62" si="0">F4+H4*0.994-G4</f>
        <v>16.437579999999997</v>
      </c>
      <c r="L4" t="s">
        <v>457</v>
      </c>
      <c r="M4">
        <v>13</v>
      </c>
      <c r="N4" s="5">
        <f>K4-M4</f>
        <v>3.437579999999997</v>
      </c>
      <c r="O4" t="s">
        <v>458</v>
      </c>
    </row>
    <row r="5" spans="1:19" ht="28.05" customHeight="1" x14ac:dyDescent="0.25">
      <c r="A5" s="51" t="s">
        <v>465</v>
      </c>
      <c r="B5" t="s">
        <v>102</v>
      </c>
      <c r="E5" t="s">
        <v>99</v>
      </c>
      <c r="F5">
        <v>369.77</v>
      </c>
      <c r="G5">
        <v>353</v>
      </c>
      <c r="H5">
        <v>48.63</v>
      </c>
      <c r="I5">
        <v>4.53</v>
      </c>
      <c r="J5">
        <v>30.18</v>
      </c>
      <c r="K5" s="5">
        <f t="shared" si="0"/>
        <v>65.10821999999996</v>
      </c>
      <c r="N5" s="5">
        <f>K5-M5</f>
        <v>65.10821999999996</v>
      </c>
    </row>
    <row r="6" spans="1:19" ht="28.05" customHeight="1" x14ac:dyDescent="0.25">
      <c r="A6" t="s">
        <v>466</v>
      </c>
      <c r="B6" t="s">
        <v>102</v>
      </c>
      <c r="E6" t="s">
        <v>99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5">
        <f t="shared" si="0"/>
        <v>41.75789999999995</v>
      </c>
      <c r="N6" s="5">
        <f t="shared" ref="N6:N41" si="1">K6-M6</f>
        <v>41.75789999999995</v>
      </c>
      <c r="O6" t="s">
        <v>468</v>
      </c>
    </row>
    <row r="7" spans="1:19" ht="28.05" customHeight="1" x14ac:dyDescent="0.25">
      <c r="A7" t="s">
        <v>100</v>
      </c>
      <c r="B7" t="s">
        <v>102</v>
      </c>
      <c r="E7" t="s">
        <v>99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5">
        <f t="shared" si="0"/>
        <v>221.14980000000014</v>
      </c>
      <c r="N7" s="5">
        <f t="shared" si="1"/>
        <v>221.14980000000014</v>
      </c>
      <c r="O7" t="s">
        <v>535</v>
      </c>
    </row>
    <row r="8" spans="1:19" ht="28.05" customHeight="1" x14ac:dyDescent="0.25">
      <c r="A8" t="s">
        <v>101</v>
      </c>
      <c r="B8" t="s">
        <v>102</v>
      </c>
      <c r="E8" t="s">
        <v>99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5">
        <f t="shared" si="0"/>
        <v>27.811199999999985</v>
      </c>
      <c r="N8" s="5">
        <f t="shared" si="1"/>
        <v>27.811199999999985</v>
      </c>
    </row>
    <row r="9" spans="1:19" ht="28.05" customHeight="1" x14ac:dyDescent="0.25">
      <c r="A9" s="3" t="s">
        <v>219</v>
      </c>
      <c r="B9" t="s">
        <v>7</v>
      </c>
      <c r="E9" t="s">
        <v>99</v>
      </c>
      <c r="F9">
        <v>685.86</v>
      </c>
      <c r="G9">
        <v>660</v>
      </c>
      <c r="H9">
        <v>14.15</v>
      </c>
      <c r="I9">
        <v>7.57</v>
      </c>
      <c r="J9">
        <v>39.19</v>
      </c>
      <c r="K9" s="5">
        <f t="shared" si="0"/>
        <v>39.925100000000043</v>
      </c>
      <c r="N9" s="5">
        <f t="shared" si="1"/>
        <v>39.925100000000043</v>
      </c>
    </row>
    <row r="10" spans="1:19" ht="28.05" customHeight="1" x14ac:dyDescent="0.25">
      <c r="A10" s="14" t="s">
        <v>220</v>
      </c>
      <c r="B10" t="s">
        <v>9</v>
      </c>
      <c r="E10" t="s">
        <v>99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5">
        <f t="shared" si="0"/>
        <v>92.530059999999992</v>
      </c>
      <c r="L10" t="s">
        <v>360</v>
      </c>
      <c r="M10">
        <v>5</v>
      </c>
      <c r="N10" s="5">
        <f t="shared" si="1"/>
        <v>87.530059999999992</v>
      </c>
      <c r="O10" t="s">
        <v>358</v>
      </c>
    </row>
    <row r="11" spans="1:19" ht="28.05" customHeight="1" x14ac:dyDescent="0.25">
      <c r="A11" s="3" t="s">
        <v>105</v>
      </c>
      <c r="B11" t="s">
        <v>9</v>
      </c>
      <c r="E11" t="s">
        <v>99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5">
        <f t="shared" si="0"/>
        <v>81.818199999999933</v>
      </c>
      <c r="N11" s="5">
        <f t="shared" si="1"/>
        <v>81.818199999999933</v>
      </c>
    </row>
    <row r="12" spans="1:19" ht="28.05" customHeight="1" x14ac:dyDescent="0.25">
      <c r="A12" s="3" t="s">
        <v>222</v>
      </c>
      <c r="B12" t="s">
        <v>9</v>
      </c>
      <c r="E12" t="s">
        <v>99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5">
        <f t="shared" si="0"/>
        <v>255.96160000000009</v>
      </c>
      <c r="N12" s="5">
        <f t="shared" si="1"/>
        <v>255.96160000000009</v>
      </c>
      <c r="O12" t="s">
        <v>719</v>
      </c>
    </row>
    <row r="13" spans="1:19" ht="28.05" customHeight="1" x14ac:dyDescent="0.25">
      <c r="A13" s="3" t="s">
        <v>344</v>
      </c>
      <c r="B13" t="s">
        <v>9</v>
      </c>
      <c r="E13" t="s">
        <v>99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5">
        <f t="shared" si="0"/>
        <v>39.164819999999963</v>
      </c>
      <c r="N13" s="5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377</v>
      </c>
      <c r="E14" t="s">
        <v>99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5">
        <f t="shared" si="0"/>
        <v>288.91915999999992</v>
      </c>
      <c r="L14" t="s">
        <v>345</v>
      </c>
      <c r="M14">
        <v>251.61</v>
      </c>
      <c r="N14" s="5">
        <f t="shared" si="1"/>
        <v>37.309159999999906</v>
      </c>
    </row>
    <row r="15" spans="1:19" ht="28.05" customHeight="1" x14ac:dyDescent="0.25">
      <c r="A15" s="3" t="s">
        <v>167</v>
      </c>
      <c r="B15" t="s">
        <v>10</v>
      </c>
      <c r="E15" t="s">
        <v>99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5">
        <f t="shared" si="0"/>
        <v>22.983159999999998</v>
      </c>
      <c r="L15" t="s">
        <v>339</v>
      </c>
      <c r="M15">
        <v>8</v>
      </c>
      <c r="N15" s="5">
        <f t="shared" si="1"/>
        <v>14.983159999999998</v>
      </c>
    </row>
    <row r="16" spans="1:19" s="60" customFormat="1" ht="28.05" customHeight="1" x14ac:dyDescent="0.25">
      <c r="A16" s="6" t="s">
        <v>221</v>
      </c>
      <c r="B16" s="6" t="s">
        <v>10</v>
      </c>
      <c r="C16" s="6"/>
      <c r="D16" s="6"/>
      <c r="E16" s="6" t="s">
        <v>99</v>
      </c>
      <c r="F16" s="6">
        <v>333.98</v>
      </c>
      <c r="G16" s="6">
        <v>340.31</v>
      </c>
      <c r="H16" s="6">
        <v>62.38</v>
      </c>
      <c r="I16" s="6">
        <v>1.51</v>
      </c>
      <c r="J16" s="6">
        <v>8.0500000000000007</v>
      </c>
      <c r="K16" s="54">
        <f t="shared" si="0"/>
        <v>55.675720000000013</v>
      </c>
      <c r="L16" s="6"/>
      <c r="M16" s="6"/>
      <c r="N16" s="54">
        <f t="shared" si="1"/>
        <v>55.675720000000013</v>
      </c>
      <c r="O16" s="6"/>
      <c r="P16" s="6" t="s">
        <v>692</v>
      </c>
      <c r="Q16" s="6" t="s">
        <v>696</v>
      </c>
      <c r="R16" s="6" t="s">
        <v>693</v>
      </c>
      <c r="S16" s="6">
        <v>100</v>
      </c>
    </row>
    <row r="17" spans="1:19" ht="28.05" customHeight="1" x14ac:dyDescent="0.25">
      <c r="A17" s="3" t="s">
        <v>168</v>
      </c>
      <c r="B17" t="s">
        <v>10</v>
      </c>
      <c r="E17" t="s">
        <v>99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5">
        <f t="shared" si="0"/>
        <v>138.64952000000005</v>
      </c>
      <c r="N17" s="5">
        <f t="shared" si="1"/>
        <v>138.64952000000005</v>
      </c>
    </row>
    <row r="18" spans="1:19" ht="28.05" customHeight="1" x14ac:dyDescent="0.25">
      <c r="A18" s="3" t="s">
        <v>223</v>
      </c>
      <c r="B18" t="s">
        <v>10</v>
      </c>
      <c r="D18" t="s">
        <v>381</v>
      </c>
      <c r="E18" t="s">
        <v>99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5">
        <f t="shared" si="0"/>
        <v>74.635359999999991</v>
      </c>
      <c r="L18" t="s">
        <v>611</v>
      </c>
      <c r="M18">
        <v>16.32</v>
      </c>
      <c r="N18" s="5">
        <f t="shared" si="1"/>
        <v>58.315359999999991</v>
      </c>
      <c r="O18" t="s">
        <v>610</v>
      </c>
    </row>
    <row r="19" spans="1:19" ht="28.05" customHeight="1" x14ac:dyDescent="0.25">
      <c r="A19" s="3" t="s">
        <v>169</v>
      </c>
      <c r="B19" t="s">
        <v>10</v>
      </c>
      <c r="E19" t="s">
        <v>99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5">
        <f t="shared" si="0"/>
        <v>73.826160000000016</v>
      </c>
      <c r="N19" s="5">
        <f t="shared" si="1"/>
        <v>73.826160000000016</v>
      </c>
    </row>
    <row r="20" spans="1:19" ht="28.05" customHeight="1" x14ac:dyDescent="0.25">
      <c r="A20" s="3" t="s">
        <v>170</v>
      </c>
      <c r="B20" t="s">
        <v>10</v>
      </c>
      <c r="E20" t="s">
        <v>99</v>
      </c>
      <c r="F20">
        <v>214.7</v>
      </c>
      <c r="G20">
        <v>223.01</v>
      </c>
      <c r="H20">
        <v>26.6</v>
      </c>
      <c r="I20">
        <v>0</v>
      </c>
      <c r="J20">
        <v>0</v>
      </c>
      <c r="K20" s="5">
        <f t="shared" si="0"/>
        <v>18.130400000000009</v>
      </c>
      <c r="N20" s="5">
        <f t="shared" si="1"/>
        <v>18.130400000000009</v>
      </c>
      <c r="O20" t="s">
        <v>359</v>
      </c>
    </row>
    <row r="21" spans="1:19" ht="28.05" customHeight="1" x14ac:dyDescent="0.25">
      <c r="A21" s="3" t="s">
        <v>171</v>
      </c>
      <c r="B21" t="s">
        <v>10</v>
      </c>
      <c r="D21" t="s">
        <v>310</v>
      </c>
      <c r="E21" t="s">
        <v>200</v>
      </c>
      <c r="F21">
        <v>306.14999999999998</v>
      </c>
      <c r="H21">
        <v>16.38</v>
      </c>
      <c r="I21">
        <v>3.82</v>
      </c>
      <c r="J21">
        <v>28.17</v>
      </c>
      <c r="K21" s="5"/>
      <c r="L21" t="s">
        <v>378</v>
      </c>
      <c r="M21">
        <v>28</v>
      </c>
      <c r="N21" s="5"/>
      <c r="O21" t="s">
        <v>379</v>
      </c>
    </row>
    <row r="22" spans="1:19" ht="28.05" customHeight="1" x14ac:dyDescent="0.25">
      <c r="A22" s="14" t="s">
        <v>190</v>
      </c>
      <c r="B22" t="s">
        <v>10</v>
      </c>
      <c r="E22" t="s">
        <v>99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5">
        <f t="shared" si="0"/>
        <v>28.157319999999984</v>
      </c>
      <c r="N22" s="5">
        <f t="shared" si="1"/>
        <v>28.157319999999984</v>
      </c>
    </row>
    <row r="23" spans="1:19" ht="28.05" customHeight="1" x14ac:dyDescent="0.25">
      <c r="A23" s="3" t="s">
        <v>173</v>
      </c>
      <c r="B23" t="s">
        <v>10</v>
      </c>
      <c r="E23" t="s">
        <v>99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5">
        <f t="shared" si="0"/>
        <v>7.0412400000000019</v>
      </c>
      <c r="N23" s="5">
        <f t="shared" si="1"/>
        <v>7.0412400000000019</v>
      </c>
    </row>
    <row r="24" spans="1:19" s="60" customFormat="1" ht="28.05" customHeight="1" x14ac:dyDescent="0.25">
      <c r="A24" s="6" t="s">
        <v>191</v>
      </c>
      <c r="B24" s="6" t="s">
        <v>10</v>
      </c>
      <c r="C24" s="6"/>
      <c r="D24" s="6"/>
      <c r="E24" s="6" t="s">
        <v>99</v>
      </c>
      <c r="F24" s="6">
        <v>89.46</v>
      </c>
      <c r="G24" s="6">
        <v>83.38</v>
      </c>
      <c r="H24" s="6">
        <v>41.44</v>
      </c>
      <c r="I24" s="6">
        <v>8.1999999999999993</v>
      </c>
      <c r="J24" s="6">
        <v>37.200000000000003</v>
      </c>
      <c r="K24" s="54">
        <f t="shared" si="0"/>
        <v>47.271359999999987</v>
      </c>
      <c r="L24" s="6" t="s">
        <v>362</v>
      </c>
      <c r="M24" s="6">
        <v>21</v>
      </c>
      <c r="N24" s="54">
        <f t="shared" si="1"/>
        <v>26.271359999999987</v>
      </c>
      <c r="O24" s="6" t="s">
        <v>361</v>
      </c>
      <c r="P24" s="6">
        <v>2</v>
      </c>
      <c r="Q24" s="6">
        <v>15.92</v>
      </c>
      <c r="R24" s="6"/>
      <c r="S24" s="6"/>
    </row>
    <row r="25" spans="1:19" ht="28.05" customHeight="1" x14ac:dyDescent="0.25">
      <c r="A25" s="3" t="s">
        <v>367</v>
      </c>
      <c r="B25" t="s">
        <v>10</v>
      </c>
      <c r="C25" s="15" t="s">
        <v>187</v>
      </c>
      <c r="E25" t="s">
        <v>99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5">
        <f t="shared" si="0"/>
        <v>135.08699999999999</v>
      </c>
      <c r="L25" t="s">
        <v>368</v>
      </c>
      <c r="M25">
        <v>8</v>
      </c>
      <c r="N25" s="5">
        <f t="shared" si="1"/>
        <v>127.08699999999999</v>
      </c>
    </row>
    <row r="26" spans="1:19" ht="28.05" customHeight="1" x14ac:dyDescent="0.25">
      <c r="A26" s="3" t="s">
        <v>188</v>
      </c>
      <c r="B26" t="s">
        <v>10</v>
      </c>
      <c r="E26" t="s">
        <v>99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5">
        <f t="shared" si="0"/>
        <v>106.81620000000009</v>
      </c>
      <c r="N26" s="5">
        <f t="shared" si="1"/>
        <v>106.81620000000009</v>
      </c>
    </row>
    <row r="27" spans="1:19" ht="28.05" customHeight="1" x14ac:dyDescent="0.25">
      <c r="A27" s="14" t="s">
        <v>189</v>
      </c>
      <c r="B27" t="s">
        <v>10</v>
      </c>
      <c r="E27" t="s">
        <v>99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5">
        <f t="shared" si="0"/>
        <v>102.47370000000001</v>
      </c>
      <c r="N27" s="5">
        <f t="shared" si="1"/>
        <v>102.47370000000001</v>
      </c>
      <c r="O27" t="s">
        <v>369</v>
      </c>
    </row>
    <row r="28" spans="1:19" s="60" customFormat="1" ht="28.05" customHeight="1" x14ac:dyDescent="0.25">
      <c r="A28" s="6" t="s">
        <v>697</v>
      </c>
      <c r="B28" s="6" t="s">
        <v>10</v>
      </c>
      <c r="C28" s="6"/>
      <c r="D28" s="6"/>
      <c r="E28" s="6" t="s">
        <v>99</v>
      </c>
      <c r="F28" s="6">
        <v>59.6</v>
      </c>
      <c r="G28" s="6">
        <v>55.71</v>
      </c>
      <c r="H28" s="6">
        <v>18.600000000000001</v>
      </c>
      <c r="I28" s="6">
        <v>0.65</v>
      </c>
      <c r="J28" s="6">
        <v>8.0500000000000007</v>
      </c>
      <c r="K28" s="54">
        <f t="shared" si="0"/>
        <v>22.378400000000006</v>
      </c>
      <c r="L28" s="6"/>
      <c r="M28" s="6"/>
      <c r="N28" s="54">
        <f t="shared" si="1"/>
        <v>22.378400000000006</v>
      </c>
      <c r="O28" s="6" t="s">
        <v>1125</v>
      </c>
      <c r="P28" s="6">
        <v>1</v>
      </c>
      <c r="Q28" s="6">
        <v>19.649999999999999</v>
      </c>
      <c r="R28" s="6"/>
      <c r="S28" s="6"/>
    </row>
    <row r="29" spans="1:19" ht="28.05" customHeight="1" x14ac:dyDescent="0.25">
      <c r="A29" s="14" t="s">
        <v>186</v>
      </c>
      <c r="B29" t="s">
        <v>10</v>
      </c>
      <c r="E29" t="s">
        <v>99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5">
        <f t="shared" si="0"/>
        <v>48.961400000000012</v>
      </c>
      <c r="N29" s="5">
        <f t="shared" si="1"/>
        <v>48.961400000000012</v>
      </c>
    </row>
    <row r="30" spans="1:19" ht="28.05" customHeight="1" x14ac:dyDescent="0.25">
      <c r="A30" s="3" t="s">
        <v>371</v>
      </c>
      <c r="B30" t="s">
        <v>11</v>
      </c>
      <c r="E30" t="s">
        <v>99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5">
        <f t="shared" si="0"/>
        <v>1368.01944</v>
      </c>
      <c r="L30" t="s">
        <v>688</v>
      </c>
      <c r="M30">
        <v>125.51</v>
      </c>
      <c r="N30" s="5">
        <f t="shared" si="1"/>
        <v>1242.50944</v>
      </c>
      <c r="O30" t="s">
        <v>689</v>
      </c>
    </row>
    <row r="31" spans="1:19" ht="28.05" customHeight="1" x14ac:dyDescent="0.25">
      <c r="A31" s="3" t="s">
        <v>192</v>
      </c>
      <c r="B31" t="s">
        <v>11</v>
      </c>
      <c r="E31" t="s">
        <v>99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5">
        <f t="shared" si="0"/>
        <v>1.9465999999999894</v>
      </c>
      <c r="N31" s="5">
        <f t="shared" si="1"/>
        <v>1.9465999999999894</v>
      </c>
    </row>
    <row r="32" spans="1:19" ht="28.05" customHeight="1" x14ac:dyDescent="0.25">
      <c r="A32" s="3" t="s">
        <v>193</v>
      </c>
      <c r="B32" t="s">
        <v>11</v>
      </c>
      <c r="E32" t="s">
        <v>99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5">
        <f>F32+H32*0.994-G32</f>
        <v>87.596920000000068</v>
      </c>
      <c r="N32" s="5">
        <f>K32-M32</f>
        <v>87.596920000000068</v>
      </c>
    </row>
    <row r="33" spans="1:19" ht="28.05" customHeight="1" x14ac:dyDescent="0.25">
      <c r="A33" s="3" t="s">
        <v>194</v>
      </c>
      <c r="B33" t="s">
        <v>11</v>
      </c>
      <c r="E33" t="s">
        <v>99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5">
        <f>F33+H33*0.994-G33</f>
        <v>25.430199999999985</v>
      </c>
      <c r="N33" s="5">
        <f>K33-M33</f>
        <v>25.430199999999985</v>
      </c>
    </row>
    <row r="34" spans="1:19" s="60" customFormat="1" ht="28.05" customHeight="1" x14ac:dyDescent="0.25">
      <c r="A34" s="6" t="s">
        <v>195</v>
      </c>
      <c r="B34" s="6" t="s">
        <v>11</v>
      </c>
      <c r="C34" s="6"/>
      <c r="D34" s="6"/>
      <c r="E34" s="6" t="s">
        <v>99</v>
      </c>
      <c r="F34" s="6">
        <v>47.71</v>
      </c>
      <c r="G34" s="6">
        <v>35</v>
      </c>
      <c r="H34" s="6">
        <v>18.420000000000002</v>
      </c>
      <c r="I34" s="6">
        <v>1.01</v>
      </c>
      <c r="J34" s="6">
        <v>10.06</v>
      </c>
      <c r="K34" s="54">
        <f t="shared" si="0"/>
        <v>31.019480000000001</v>
      </c>
      <c r="L34" s="6"/>
      <c r="M34" s="6"/>
      <c r="N34" s="54">
        <f t="shared" si="1"/>
        <v>31.019480000000001</v>
      </c>
      <c r="O34" s="6" t="s">
        <v>380</v>
      </c>
      <c r="P34" s="6">
        <v>2</v>
      </c>
      <c r="Q34" s="6">
        <v>21.14</v>
      </c>
      <c r="R34" s="6"/>
      <c r="S34" s="6"/>
    </row>
    <row r="35" spans="1:19" ht="28.05" customHeight="1" x14ac:dyDescent="0.25">
      <c r="A35" s="14" t="s">
        <v>255</v>
      </c>
      <c r="B35" t="s">
        <v>11</v>
      </c>
      <c r="E35" t="s">
        <v>99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5">
        <f t="shared" si="0"/>
        <v>36.450000000000003</v>
      </c>
      <c r="N35" s="5">
        <f t="shared" si="1"/>
        <v>36.450000000000003</v>
      </c>
    </row>
    <row r="36" spans="1:19" ht="28.05" customHeight="1" x14ac:dyDescent="0.25">
      <c r="A36" s="14" t="s">
        <v>196</v>
      </c>
      <c r="B36" t="s">
        <v>11</v>
      </c>
      <c r="E36" t="s">
        <v>99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5">
        <f t="shared" si="0"/>
        <v>9.8877599999999859</v>
      </c>
      <c r="N36" s="5">
        <f t="shared" si="1"/>
        <v>9.8877599999999859</v>
      </c>
    </row>
    <row r="37" spans="1:19" s="60" customFormat="1" ht="28.05" customHeight="1" x14ac:dyDescent="0.25">
      <c r="A37" s="6" t="s">
        <v>500</v>
      </c>
      <c r="B37" s="6" t="s">
        <v>12</v>
      </c>
      <c r="C37" s="6"/>
      <c r="D37" s="6"/>
      <c r="E37" s="6" t="s">
        <v>99</v>
      </c>
      <c r="F37" s="6">
        <v>226.63</v>
      </c>
      <c r="G37" s="6">
        <v>230</v>
      </c>
      <c r="H37" s="6">
        <v>13.96</v>
      </c>
      <c r="I37" s="6">
        <v>1.51</v>
      </c>
      <c r="J37" s="6">
        <v>5.03</v>
      </c>
      <c r="K37" s="54">
        <f t="shared" si="0"/>
        <v>10.506239999999991</v>
      </c>
      <c r="L37" s="6"/>
      <c r="M37" s="6"/>
      <c r="N37" s="54">
        <f t="shared" si="1"/>
        <v>10.506239999999991</v>
      </c>
      <c r="O37" s="6"/>
      <c r="P37" s="6">
        <v>1</v>
      </c>
      <c r="Q37" s="6">
        <v>117.9</v>
      </c>
      <c r="R37" s="6">
        <v>1</v>
      </c>
      <c r="S37" s="6">
        <f>Q37*R37</f>
        <v>117.9</v>
      </c>
    </row>
    <row r="38" spans="1:19" s="60" customFormat="1" ht="28.05" customHeight="1" x14ac:dyDescent="0.25">
      <c r="A38" s="6" t="s">
        <v>502</v>
      </c>
      <c r="B38" s="6" t="s">
        <v>12</v>
      </c>
      <c r="C38" s="6"/>
      <c r="D38" s="6"/>
      <c r="E38" s="6" t="s">
        <v>99</v>
      </c>
      <c r="F38" s="6">
        <v>190.85</v>
      </c>
      <c r="G38" s="6">
        <v>210</v>
      </c>
      <c r="H38" s="6">
        <v>14.5</v>
      </c>
      <c r="I38" s="6">
        <v>0</v>
      </c>
      <c r="J38" s="6">
        <v>0</v>
      </c>
      <c r="K38" s="54">
        <f t="shared" si="0"/>
        <v>-4.7369999999999948</v>
      </c>
      <c r="L38" s="6"/>
      <c r="M38" s="6"/>
      <c r="N38" s="54">
        <f t="shared" si="1"/>
        <v>-4.7369999999999948</v>
      </c>
      <c r="O38" s="6" t="s">
        <v>503</v>
      </c>
      <c r="P38" s="6">
        <v>1</v>
      </c>
      <c r="Q38" s="6">
        <v>110.5</v>
      </c>
      <c r="R38" s="6"/>
      <c r="S38" s="6"/>
    </row>
    <row r="39" spans="1:19" ht="28.05" customHeight="1" x14ac:dyDescent="0.25">
      <c r="A39" s="14" t="s">
        <v>275</v>
      </c>
      <c r="B39" t="s">
        <v>12</v>
      </c>
      <c r="E39" t="s">
        <v>99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5">
        <f t="shared" si="0"/>
        <v>45.406080000000003</v>
      </c>
      <c r="N39" s="5">
        <f t="shared" si="1"/>
        <v>45.406080000000003</v>
      </c>
      <c r="O39" t="s">
        <v>467</v>
      </c>
    </row>
    <row r="40" spans="1:19" ht="28.05" customHeight="1" x14ac:dyDescent="0.25">
      <c r="A40" s="44" t="s">
        <v>373</v>
      </c>
      <c r="B40" t="s">
        <v>12</v>
      </c>
      <c r="E40" t="s">
        <v>99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5">
        <f t="shared" si="0"/>
        <v>13.589159999999993</v>
      </c>
      <c r="N40" s="5">
        <f t="shared" si="1"/>
        <v>13.589159999999993</v>
      </c>
      <c r="O40" t="s">
        <v>501</v>
      </c>
    </row>
    <row r="41" spans="1:19" ht="28.05" customHeight="1" x14ac:dyDescent="0.25">
      <c r="A41" s="3" t="s">
        <v>534</v>
      </c>
      <c r="B41" t="s">
        <v>12</v>
      </c>
      <c r="E41" t="s">
        <v>99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5">
        <f t="shared" si="0"/>
        <v>118.37224000000015</v>
      </c>
      <c r="L41" t="s">
        <v>537</v>
      </c>
      <c r="M41">
        <v>8</v>
      </c>
      <c r="N41" s="5">
        <f t="shared" si="1"/>
        <v>110.37224000000015</v>
      </c>
      <c r="O41" t="s">
        <v>536</v>
      </c>
    </row>
    <row r="42" spans="1:19" s="60" customFormat="1" ht="28.05" customHeight="1" x14ac:dyDescent="0.25">
      <c r="A42" s="6" t="s">
        <v>690</v>
      </c>
      <c r="B42" s="6" t="s">
        <v>16</v>
      </c>
      <c r="C42" s="6"/>
      <c r="D42" s="6"/>
      <c r="E42" s="6" t="s">
        <v>99</v>
      </c>
      <c r="F42" s="6">
        <v>178.92</v>
      </c>
      <c r="G42" s="6">
        <v>134.65</v>
      </c>
      <c r="H42" s="6">
        <v>31.59</v>
      </c>
      <c r="I42" s="6">
        <v>13.14</v>
      </c>
      <c r="J42" s="6">
        <v>78.489999999999995</v>
      </c>
      <c r="K42" s="54">
        <f t="shared" si="0"/>
        <v>75.670459999999991</v>
      </c>
      <c r="L42" s="6"/>
      <c r="M42" s="6"/>
      <c r="N42" s="54">
        <f>K42-M42</f>
        <v>75.670459999999991</v>
      </c>
      <c r="O42" s="6" t="s">
        <v>691</v>
      </c>
      <c r="P42" s="6">
        <v>6</v>
      </c>
      <c r="Q42" s="6">
        <v>18.510000000000002</v>
      </c>
      <c r="R42" s="6"/>
      <c r="S42" s="6"/>
    </row>
    <row r="43" spans="1:19" ht="28.05" customHeight="1" x14ac:dyDescent="0.25">
      <c r="A43" s="3" t="s">
        <v>13</v>
      </c>
      <c r="B43" t="s">
        <v>16</v>
      </c>
      <c r="E43" t="s">
        <v>99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5">
        <f t="shared" si="0"/>
        <v>63.575600000000009</v>
      </c>
      <c r="N43" s="5">
        <f>K43-M43</f>
        <v>63.575600000000009</v>
      </c>
    </row>
    <row r="44" spans="1:19" ht="28.05" customHeight="1" x14ac:dyDescent="0.25">
      <c r="A44" s="3" t="s">
        <v>202</v>
      </c>
      <c r="B44" t="s">
        <v>16</v>
      </c>
      <c r="E44" t="s">
        <v>99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5">
        <f t="shared" si="0"/>
        <v>31.074880000000007</v>
      </c>
      <c r="N44" s="5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99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5">
        <f t="shared" si="0"/>
        <v>82.374400000000037</v>
      </c>
      <c r="N45" s="5">
        <f>K45-M45</f>
        <v>82.374400000000037</v>
      </c>
    </row>
    <row r="46" spans="1:19" ht="28.05" customHeight="1" x14ac:dyDescent="0.25">
      <c r="A46" s="3" t="s">
        <v>538</v>
      </c>
      <c r="B46" t="s">
        <v>16</v>
      </c>
      <c r="E46" t="s">
        <v>99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5">
        <f t="shared" si="0"/>
        <v>63.568039999999996</v>
      </c>
      <c r="N46" s="5">
        <f t="shared" ref="N46:N70" si="2">K46-M46</f>
        <v>63.568039999999996</v>
      </c>
      <c r="O46" t="s">
        <v>539</v>
      </c>
    </row>
    <row r="47" spans="1:19" ht="28.05" customHeight="1" x14ac:dyDescent="0.25">
      <c r="A47" s="3" t="s">
        <v>203</v>
      </c>
      <c r="B47" t="s">
        <v>16</v>
      </c>
      <c r="E47" t="s">
        <v>99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5">
        <f t="shared" si="0"/>
        <v>29.393959999999993</v>
      </c>
      <c r="N47" s="5">
        <f t="shared" si="2"/>
        <v>29.393959999999993</v>
      </c>
    </row>
    <row r="48" spans="1:19" ht="28.05" customHeight="1" x14ac:dyDescent="0.25">
      <c r="A48" s="3" t="s">
        <v>201</v>
      </c>
      <c r="B48" t="s">
        <v>16</v>
      </c>
      <c r="E48" t="s">
        <v>99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5">
        <f t="shared" si="0"/>
        <v>20.605519999999984</v>
      </c>
      <c r="N48" s="5">
        <f t="shared" si="2"/>
        <v>20.605519999999984</v>
      </c>
    </row>
    <row r="49" spans="1:19" ht="28.05" customHeight="1" x14ac:dyDescent="0.25">
      <c r="A49" s="3" t="s">
        <v>204</v>
      </c>
      <c r="B49" t="s">
        <v>16</v>
      </c>
      <c r="E49" t="s">
        <v>99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5">
        <f t="shared" si="0"/>
        <v>19.247680000000003</v>
      </c>
      <c r="N49" s="5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99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5">
        <f t="shared" si="0"/>
        <v>26.183679999999981</v>
      </c>
      <c r="N50" s="5">
        <f t="shared" si="2"/>
        <v>26.183679999999981</v>
      </c>
    </row>
    <row r="51" spans="1:19" s="60" customFormat="1" ht="28.05" customHeight="1" x14ac:dyDescent="0.25">
      <c r="A51" s="6" t="s">
        <v>554</v>
      </c>
      <c r="B51" s="6" t="s">
        <v>16</v>
      </c>
      <c r="C51" s="6"/>
      <c r="D51" s="6"/>
      <c r="E51" s="6" t="s">
        <v>99</v>
      </c>
      <c r="F51" s="6">
        <v>5761.22</v>
      </c>
      <c r="G51" s="6">
        <v>5532</v>
      </c>
      <c r="H51" s="6">
        <v>552.05999999999995</v>
      </c>
      <c r="I51" s="6">
        <v>35.4</v>
      </c>
      <c r="J51" s="6">
        <v>150.9</v>
      </c>
      <c r="K51" s="54">
        <f t="shared" si="0"/>
        <v>777.96763999999985</v>
      </c>
      <c r="L51" s="6" t="s">
        <v>608</v>
      </c>
      <c r="M51" s="6">
        <v>31.51</v>
      </c>
      <c r="N51" s="54">
        <f t="shared" si="2"/>
        <v>746.45763999999986</v>
      </c>
      <c r="O51" s="6" t="s">
        <v>555</v>
      </c>
      <c r="P51" s="6" t="s">
        <v>694</v>
      </c>
      <c r="Q51" s="6">
        <v>130</v>
      </c>
      <c r="R51" s="6">
        <v>2</v>
      </c>
      <c r="S51" s="6">
        <f>Q51*R51</f>
        <v>260</v>
      </c>
    </row>
    <row r="52" spans="1:19" s="60" customFormat="1" ht="28.05" customHeight="1" x14ac:dyDescent="0.25">
      <c r="A52" s="6" t="s">
        <v>205</v>
      </c>
      <c r="B52" s="6" t="s">
        <v>154</v>
      </c>
      <c r="C52" s="6" t="s">
        <v>207</v>
      </c>
      <c r="D52" s="6"/>
      <c r="E52" s="6" t="s">
        <v>99</v>
      </c>
      <c r="F52" s="6">
        <v>89.46</v>
      </c>
      <c r="G52" s="6">
        <v>64.47</v>
      </c>
      <c r="H52" s="6">
        <v>24.55</v>
      </c>
      <c r="I52" s="6">
        <v>2.02</v>
      </c>
      <c r="J52" s="6">
        <v>26.16</v>
      </c>
      <c r="K52" s="54">
        <f t="shared" si="0"/>
        <v>49.392699999999991</v>
      </c>
      <c r="L52" s="6"/>
      <c r="M52" s="6"/>
      <c r="N52" s="54"/>
      <c r="O52" s="6" t="s">
        <v>556</v>
      </c>
      <c r="P52" s="6">
        <v>2</v>
      </c>
      <c r="Q52" s="6">
        <v>19.91</v>
      </c>
      <c r="R52" s="6">
        <v>1</v>
      </c>
      <c r="S52" s="6">
        <f>Q52*R52</f>
        <v>19.91</v>
      </c>
    </row>
    <row r="53" spans="1:19" ht="28.05" customHeight="1" x14ac:dyDescent="0.25">
      <c r="A53" s="16" t="s">
        <v>206</v>
      </c>
      <c r="B53" t="s">
        <v>154</v>
      </c>
      <c r="E53" t="s">
        <v>570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5">
        <f t="shared" si="0"/>
        <v>59.99799999999999</v>
      </c>
      <c r="N53" s="5">
        <f t="shared" si="2"/>
        <v>59.99799999999999</v>
      </c>
    </row>
    <row r="54" spans="1:19" ht="28.05" customHeight="1" x14ac:dyDescent="0.25">
      <c r="A54" s="16" t="s">
        <v>217</v>
      </c>
      <c r="B54" t="s">
        <v>154</v>
      </c>
      <c r="C54" s="7" t="s">
        <v>218</v>
      </c>
      <c r="E54" t="s">
        <v>99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5">
        <f t="shared" si="0"/>
        <v>29.964600000000019</v>
      </c>
      <c r="N54" s="5">
        <f t="shared" si="2"/>
        <v>29.964600000000019</v>
      </c>
      <c r="O54" t="s">
        <v>274</v>
      </c>
    </row>
    <row r="55" spans="1:19" s="60" customFormat="1" ht="28.05" customHeight="1" x14ac:dyDescent="0.25">
      <c r="A55" s="6" t="s">
        <v>153</v>
      </c>
      <c r="B55" s="6" t="s">
        <v>154</v>
      </c>
      <c r="C55" s="6" t="s">
        <v>172</v>
      </c>
      <c r="D55" s="6"/>
      <c r="E55" s="6" t="s">
        <v>99</v>
      </c>
      <c r="F55" s="6">
        <v>437.36</v>
      </c>
      <c r="G55" s="6">
        <v>345</v>
      </c>
      <c r="H55" s="6">
        <v>48.6</v>
      </c>
      <c r="I55" s="6">
        <v>8.39</v>
      </c>
      <c r="J55" s="6">
        <v>70.430000000000007</v>
      </c>
      <c r="K55" s="54">
        <f t="shared" si="0"/>
        <v>140.66840000000002</v>
      </c>
      <c r="L55" s="6"/>
      <c r="M55" s="6"/>
      <c r="N55" s="54">
        <f t="shared" si="2"/>
        <v>140.66840000000002</v>
      </c>
      <c r="O55" s="6" t="s">
        <v>316</v>
      </c>
      <c r="P55" s="6">
        <v>4</v>
      </c>
      <c r="Q55" s="6">
        <v>22.7</v>
      </c>
      <c r="R55" s="6">
        <v>1</v>
      </c>
      <c r="S55" s="6">
        <f>Q55*R55</f>
        <v>22.7</v>
      </c>
    </row>
    <row r="56" spans="1:19" ht="28.05" customHeight="1" x14ac:dyDescent="0.25">
      <c r="A56" t="s">
        <v>17</v>
      </c>
      <c r="B56" t="s">
        <v>155</v>
      </c>
      <c r="E56" t="s">
        <v>99</v>
      </c>
      <c r="F56">
        <v>4419.32</v>
      </c>
      <c r="G56">
        <v>4139.88</v>
      </c>
      <c r="H56">
        <v>462.93</v>
      </c>
      <c r="I56">
        <v>43.37</v>
      </c>
      <c r="J56" s="5">
        <v>240.32</v>
      </c>
      <c r="K56" s="61">
        <f t="shared" si="0"/>
        <v>739.59241999999995</v>
      </c>
      <c r="L56" s="60" t="s">
        <v>609</v>
      </c>
      <c r="M56">
        <v>54.51</v>
      </c>
      <c r="N56" s="61">
        <f t="shared" si="2"/>
        <v>685.08241999999996</v>
      </c>
      <c r="O56" s="60"/>
    </row>
    <row r="57" spans="1:19" ht="28.05" customHeight="1" x14ac:dyDescent="0.25">
      <c r="A57" t="s">
        <v>208</v>
      </c>
      <c r="B57" t="s">
        <v>155</v>
      </c>
      <c r="E57" t="s">
        <v>99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61">
        <f t="shared" si="0"/>
        <v>29.192560000000014</v>
      </c>
      <c r="N57" s="61">
        <f t="shared" si="2"/>
        <v>29.192560000000014</v>
      </c>
    </row>
    <row r="58" spans="1:19" ht="28.05" customHeight="1" x14ac:dyDescent="0.25">
      <c r="A58" t="s">
        <v>575</v>
      </c>
      <c r="B58" t="s">
        <v>155</v>
      </c>
      <c r="E58" t="s">
        <v>99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61">
        <f t="shared" si="0"/>
        <v>49.923460000000034</v>
      </c>
      <c r="N58" s="61">
        <f t="shared" si="2"/>
        <v>49.923460000000034</v>
      </c>
    </row>
    <row r="59" spans="1:19" s="60" customFormat="1" ht="28.05" customHeight="1" x14ac:dyDescent="0.25">
      <c r="A59" s="6" t="s">
        <v>209</v>
      </c>
      <c r="B59" s="6" t="s">
        <v>155</v>
      </c>
      <c r="C59" s="6"/>
      <c r="D59" s="6"/>
      <c r="E59" s="6" t="s">
        <v>99</v>
      </c>
      <c r="F59" s="6">
        <v>566.58000000000004</v>
      </c>
      <c r="G59" s="6">
        <v>557.32000000000005</v>
      </c>
      <c r="H59" s="6">
        <v>41.88</v>
      </c>
      <c r="I59" s="6">
        <v>4.63</v>
      </c>
      <c r="J59" s="6">
        <v>23.14</v>
      </c>
      <c r="K59" s="54">
        <f t="shared" si="0"/>
        <v>50.888720000000035</v>
      </c>
      <c r="L59" s="6"/>
      <c r="M59" s="6"/>
      <c r="N59" s="54">
        <f t="shared" si="2"/>
        <v>50.888720000000035</v>
      </c>
      <c r="O59" s="6"/>
      <c r="P59" s="6">
        <v>1</v>
      </c>
      <c r="Q59" s="6">
        <v>127.96</v>
      </c>
      <c r="R59" s="6">
        <v>1</v>
      </c>
      <c r="S59" s="6">
        <f>Q59*R59</f>
        <v>127.96</v>
      </c>
    </row>
    <row r="60" spans="1:19" ht="28.05" customHeight="1" x14ac:dyDescent="0.25">
      <c r="A60" t="s">
        <v>210</v>
      </c>
      <c r="B60" t="s">
        <v>155</v>
      </c>
      <c r="C60" s="7" t="s">
        <v>211</v>
      </c>
      <c r="E60" t="s">
        <v>99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61">
        <f t="shared" si="0"/>
        <v>97.288279999999986</v>
      </c>
      <c r="N60" s="5">
        <f t="shared" si="2"/>
        <v>97.288279999999986</v>
      </c>
    </row>
    <row r="61" spans="1:19" ht="28.05" customHeight="1" x14ac:dyDescent="0.25">
      <c r="A61" t="s">
        <v>22</v>
      </c>
      <c r="B61" t="s">
        <v>156</v>
      </c>
      <c r="E61" t="s">
        <v>99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5">
        <f t="shared" si="0"/>
        <v>59.487680000000012</v>
      </c>
      <c r="N61" s="5">
        <f t="shared" si="2"/>
        <v>59.487680000000012</v>
      </c>
    </row>
    <row r="62" spans="1:19" ht="28.05" customHeight="1" x14ac:dyDescent="0.25">
      <c r="A62" t="s">
        <v>212</v>
      </c>
      <c r="B62" t="s">
        <v>156</v>
      </c>
      <c r="E62" t="s">
        <v>99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5">
        <f t="shared" si="0"/>
        <v>187.62843999999996</v>
      </c>
      <c r="L62" t="s">
        <v>612</v>
      </c>
      <c r="M62">
        <v>127.66</v>
      </c>
      <c r="N62" s="5"/>
    </row>
    <row r="63" spans="1:19" s="60" customFormat="1" ht="28.05" customHeight="1" x14ac:dyDescent="0.25">
      <c r="A63" s="6" t="s">
        <v>452</v>
      </c>
      <c r="B63" s="6" t="s">
        <v>156</v>
      </c>
      <c r="C63" s="6"/>
      <c r="D63" s="6"/>
      <c r="E63" s="6" t="s">
        <v>99</v>
      </c>
      <c r="F63" s="6">
        <v>1162.98</v>
      </c>
      <c r="G63" s="6">
        <v>1100</v>
      </c>
      <c r="H63" s="6">
        <v>106.47</v>
      </c>
      <c r="I63" s="6">
        <v>16.63</v>
      </c>
      <c r="J63" s="6">
        <v>87.53</v>
      </c>
      <c r="K63" s="54">
        <f>F63+H63*0.994-G63</f>
        <v>168.81117999999992</v>
      </c>
      <c r="L63" s="6"/>
      <c r="M63" s="6"/>
      <c r="N63" s="54">
        <f t="shared" si="2"/>
        <v>168.81117999999992</v>
      </c>
      <c r="O63" s="6" t="s">
        <v>451</v>
      </c>
      <c r="P63" s="6">
        <v>1</v>
      </c>
      <c r="Q63" s="6">
        <v>98.19</v>
      </c>
      <c r="R63" s="6">
        <v>1</v>
      </c>
      <c r="S63" s="6">
        <f>Q63*R63</f>
        <v>98.19</v>
      </c>
    </row>
    <row r="64" spans="1:19" ht="28.05" customHeight="1" x14ac:dyDescent="0.25">
      <c r="A64" t="s">
        <v>23</v>
      </c>
      <c r="B64" t="s">
        <v>156</v>
      </c>
      <c r="E64" t="s">
        <v>99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5">
        <f>F64+H64*0.994-G64</f>
        <v>80.919100000000071</v>
      </c>
      <c r="N64" s="5">
        <f t="shared" si="2"/>
        <v>80.919100000000071</v>
      </c>
      <c r="S64" s="60"/>
    </row>
    <row r="65" spans="1:20" s="60" customFormat="1" ht="28.05" customHeight="1" x14ac:dyDescent="0.25">
      <c r="A65" s="6" t="s">
        <v>213</v>
      </c>
      <c r="B65" s="6" t="s">
        <v>156</v>
      </c>
      <c r="C65" s="6"/>
      <c r="D65" s="6"/>
      <c r="E65" s="6" t="s">
        <v>200</v>
      </c>
      <c r="F65" s="6">
        <v>262.42</v>
      </c>
      <c r="G65" s="6"/>
      <c r="H65" s="6">
        <v>41.04</v>
      </c>
      <c r="I65" s="6">
        <v>3.02</v>
      </c>
      <c r="J65" s="6">
        <v>13.08</v>
      </c>
      <c r="K65" s="54"/>
      <c r="L65" s="6"/>
      <c r="M65" s="6"/>
      <c r="N65" s="54"/>
      <c r="O65" s="6" t="s">
        <v>698</v>
      </c>
      <c r="P65" s="6">
        <v>1</v>
      </c>
      <c r="Q65" s="6">
        <v>79.680000000000007</v>
      </c>
      <c r="R65" s="6">
        <v>1</v>
      </c>
      <c r="S65" s="6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156</v>
      </c>
      <c r="E66" t="s">
        <v>99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5">
        <f t="shared" ref="K66" si="4">F66+H66*0.994-G66</f>
        <v>104.99793999999997</v>
      </c>
      <c r="N66" s="5">
        <f t="shared" si="2"/>
        <v>104.99793999999997</v>
      </c>
    </row>
    <row r="67" spans="1:20" s="60" customFormat="1" ht="28.05" customHeight="1" x14ac:dyDescent="0.25">
      <c r="A67" s="6" t="s">
        <v>21</v>
      </c>
      <c r="B67" s="6" t="s">
        <v>158</v>
      </c>
      <c r="C67" s="6"/>
      <c r="D67" s="6"/>
      <c r="E67" s="6" t="s">
        <v>99</v>
      </c>
      <c r="F67" s="6">
        <v>178.92</v>
      </c>
      <c r="G67" s="6">
        <v>193.13</v>
      </c>
      <c r="H67" s="6">
        <v>18.05</v>
      </c>
      <c r="I67" s="6">
        <v>1.51</v>
      </c>
      <c r="J67" s="6">
        <v>5.03</v>
      </c>
      <c r="K67" s="54">
        <f>F67+H67*0.994-G67</f>
        <v>3.7316999999999894</v>
      </c>
      <c r="L67" s="6"/>
      <c r="M67" s="6"/>
      <c r="N67" s="54">
        <f t="shared" si="2"/>
        <v>3.7316999999999894</v>
      </c>
      <c r="O67" s="6" t="s">
        <v>699</v>
      </c>
      <c r="P67" s="6">
        <v>1</v>
      </c>
      <c r="Q67" s="6">
        <v>108</v>
      </c>
      <c r="R67" s="6"/>
      <c r="S67" s="6"/>
    </row>
    <row r="68" spans="1:20" ht="28.05" customHeight="1" x14ac:dyDescent="0.25">
      <c r="A68" t="s">
        <v>104</v>
      </c>
      <c r="B68" t="s">
        <v>158</v>
      </c>
      <c r="E68" t="s">
        <v>200</v>
      </c>
      <c r="F68">
        <v>286.27</v>
      </c>
      <c r="H68">
        <v>40.6</v>
      </c>
      <c r="I68">
        <v>1.51</v>
      </c>
      <c r="J68">
        <v>8.0500000000000007</v>
      </c>
      <c r="K68" s="5"/>
      <c r="N68" s="5"/>
      <c r="O68" s="60" t="s">
        <v>640</v>
      </c>
    </row>
    <row r="69" spans="1:20" ht="28.05" customHeight="1" x14ac:dyDescent="0.25">
      <c r="A69" s="34" t="s">
        <v>216</v>
      </c>
      <c r="B69" t="s">
        <v>158</v>
      </c>
      <c r="C69" s="7" t="s">
        <v>218</v>
      </c>
      <c r="D69" t="s">
        <v>98</v>
      </c>
      <c r="E69" t="s">
        <v>99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5">
        <f t="shared" ref="K69" si="5">F69+H69*0.994-G69</f>
        <v>98.217239999999947</v>
      </c>
      <c r="L69" t="s">
        <v>340</v>
      </c>
      <c r="M69">
        <v>388</v>
      </c>
      <c r="N69" s="5">
        <f t="shared" si="2"/>
        <v>-289.78276000000005</v>
      </c>
    </row>
    <row r="70" spans="1:20" s="60" customFormat="1" ht="28.05" customHeight="1" x14ac:dyDescent="0.25">
      <c r="A70" s="6" t="s">
        <v>38</v>
      </c>
      <c r="B70" s="6" t="s">
        <v>158</v>
      </c>
      <c r="C70" s="6"/>
      <c r="D70" s="6"/>
      <c r="E70" s="6" t="s">
        <v>99</v>
      </c>
      <c r="F70" s="6">
        <v>166.99</v>
      </c>
      <c r="G70" s="6">
        <v>163.55000000000001</v>
      </c>
      <c r="H70" s="6">
        <v>26.08</v>
      </c>
      <c r="I70" s="6">
        <v>5.04</v>
      </c>
      <c r="J70" s="6">
        <v>26.16</v>
      </c>
      <c r="K70" s="54">
        <f>F70+H70*0.994-G70</f>
        <v>29.363519999999994</v>
      </c>
      <c r="L70" s="6"/>
      <c r="M70" s="6"/>
      <c r="N70" s="54">
        <f t="shared" si="2"/>
        <v>29.363519999999994</v>
      </c>
      <c r="O70" s="6" t="s">
        <v>700</v>
      </c>
      <c r="P70" s="6">
        <v>3</v>
      </c>
      <c r="Q70" s="6">
        <v>33.200000000000003</v>
      </c>
      <c r="R70" s="6">
        <v>1</v>
      </c>
      <c r="S70" s="6">
        <f>Q70*R70</f>
        <v>33.200000000000003</v>
      </c>
    </row>
    <row r="71" spans="1:20" ht="28.05" customHeight="1" x14ac:dyDescent="0.25">
      <c r="A71" t="s">
        <v>106</v>
      </c>
      <c r="B71" t="s">
        <v>159</v>
      </c>
      <c r="N71" s="5"/>
    </row>
    <row r="72" spans="1:20" ht="28.05" customHeight="1" x14ac:dyDescent="0.25">
      <c r="A72" t="s">
        <v>215</v>
      </c>
      <c r="B72" s="60" t="s">
        <v>231</v>
      </c>
      <c r="E72" t="s">
        <v>200</v>
      </c>
      <c r="F72">
        <v>1542.69</v>
      </c>
      <c r="H72">
        <v>115.24</v>
      </c>
      <c r="I72">
        <v>7.27</v>
      </c>
      <c r="J72">
        <v>28.18</v>
      </c>
      <c r="L72" t="s">
        <v>641</v>
      </c>
      <c r="M72">
        <v>1.53</v>
      </c>
      <c r="O72" s="60" t="s">
        <v>666</v>
      </c>
      <c r="S72">
        <f>SUM(S1:S71)</f>
        <v>892.34000000000015</v>
      </c>
      <c r="T72" t="s">
        <v>701</v>
      </c>
    </row>
    <row r="73" spans="1:20" s="60" customFormat="1" ht="28.05" customHeight="1" x14ac:dyDescent="0.25">
      <c r="A73" s="60" t="s">
        <v>642</v>
      </c>
      <c r="B73" s="60" t="s">
        <v>231</v>
      </c>
      <c r="D73" s="37" t="s">
        <v>96</v>
      </c>
      <c r="E73" s="60" t="s">
        <v>200</v>
      </c>
      <c r="F73" s="60">
        <v>2791.15</v>
      </c>
      <c r="H73" s="60">
        <v>175.6</v>
      </c>
      <c r="I73" s="60">
        <v>22.2</v>
      </c>
      <c r="J73" s="60">
        <v>145.9</v>
      </c>
    </row>
    <row r="74" spans="1:20" ht="28.05" customHeight="1" x14ac:dyDescent="0.25">
      <c r="A74" t="s">
        <v>643</v>
      </c>
      <c r="B74" t="s">
        <v>231</v>
      </c>
      <c r="E74" t="s">
        <v>99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61">
        <f t="shared" ref="K74:K76" si="6">F74+H74*0.994-G74</f>
        <v>103.70423999999991</v>
      </c>
      <c r="N74" s="61">
        <f t="shared" ref="N74:N76" si="7">K74-M74</f>
        <v>103.70423999999991</v>
      </c>
    </row>
    <row r="75" spans="1:20" ht="28.05" customHeight="1" x14ac:dyDescent="0.25">
      <c r="A75" t="s">
        <v>108</v>
      </c>
      <c r="B75" t="s">
        <v>231</v>
      </c>
      <c r="D75" s="34" t="s">
        <v>116</v>
      </c>
      <c r="E75" t="s">
        <v>99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61">
        <f t="shared" si="6"/>
        <v>335.1264799999999</v>
      </c>
      <c r="L75" t="s">
        <v>651</v>
      </c>
      <c r="M75">
        <v>15</v>
      </c>
      <c r="N75" s="61">
        <f t="shared" si="7"/>
        <v>320.1264799999999</v>
      </c>
      <c r="O75" s="60" t="s">
        <v>650</v>
      </c>
    </row>
    <row r="76" spans="1:20" ht="28.05" customHeight="1" x14ac:dyDescent="0.25">
      <c r="A76" t="s">
        <v>128</v>
      </c>
      <c r="B76" t="s">
        <v>231</v>
      </c>
      <c r="E76" t="s">
        <v>99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61">
        <f t="shared" si="6"/>
        <v>106.48007999999993</v>
      </c>
      <c r="L76" t="s">
        <v>659</v>
      </c>
      <c r="M76">
        <v>108</v>
      </c>
      <c r="N76" s="61">
        <f t="shared" si="7"/>
        <v>-1.5199200000000701</v>
      </c>
    </row>
    <row r="77" spans="1:20" ht="28.05" customHeight="1" x14ac:dyDescent="0.25">
      <c r="A77" t="s">
        <v>253</v>
      </c>
      <c r="B77" t="s">
        <v>231</v>
      </c>
      <c r="E77" t="s">
        <v>254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5">
        <f>F77+H77*0.994-G77</f>
        <v>92.446040000000039</v>
      </c>
      <c r="N77" s="5">
        <f>K77-M77</f>
        <v>92.446040000000039</v>
      </c>
    </row>
    <row r="78" spans="1:20" ht="28.05" customHeight="1" x14ac:dyDescent="0.25">
      <c r="A78" t="s">
        <v>224</v>
      </c>
      <c r="B78" t="s">
        <v>231</v>
      </c>
      <c r="E78" t="s">
        <v>200</v>
      </c>
      <c r="F78">
        <v>500.98</v>
      </c>
      <c r="H78">
        <v>34.799999999999997</v>
      </c>
      <c r="I78">
        <v>9.69</v>
      </c>
      <c r="J78">
        <v>108.67</v>
      </c>
      <c r="K78" s="61"/>
      <c r="N78" s="61"/>
      <c r="O78" s="60" t="s">
        <v>660</v>
      </c>
    </row>
    <row r="79" spans="1:20" ht="28.05" customHeight="1" x14ac:dyDescent="0.25">
      <c r="A79" t="s">
        <v>230</v>
      </c>
      <c r="B79" t="s">
        <v>231</v>
      </c>
      <c r="E79" t="s">
        <v>99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61">
        <f t="shared" ref="K79" si="8">F79+H79*0.994-G79</f>
        <v>93.841020000000015</v>
      </c>
      <c r="L79" t="s">
        <v>662</v>
      </c>
      <c r="M79">
        <v>4</v>
      </c>
      <c r="N79" s="61">
        <f t="shared" ref="N79" si="9">K79-M79</f>
        <v>89.841020000000015</v>
      </c>
      <c r="O79" t="s">
        <v>661</v>
      </c>
    </row>
    <row r="80" spans="1:20" ht="28.05" customHeight="1" x14ac:dyDescent="0.25">
      <c r="A80" t="s">
        <v>214</v>
      </c>
      <c r="B80" t="s">
        <v>260</v>
      </c>
      <c r="E80" t="s">
        <v>200</v>
      </c>
      <c r="F80">
        <v>858.82</v>
      </c>
      <c r="H80">
        <v>84.8</v>
      </c>
      <c r="I80">
        <v>8.9600000000000009</v>
      </c>
      <c r="J80">
        <v>50.31</v>
      </c>
      <c r="K80" s="61"/>
      <c r="N80" s="61"/>
    </row>
    <row r="81" spans="1:15" ht="28.05" customHeight="1" x14ac:dyDescent="0.25">
      <c r="A81" s="37" t="s">
        <v>263</v>
      </c>
      <c r="B81" t="s">
        <v>260</v>
      </c>
      <c r="E81" t="s">
        <v>99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61">
        <f>F81+H81*0.994-G81</f>
        <v>347.91759999999999</v>
      </c>
      <c r="L81" t="s">
        <v>664</v>
      </c>
      <c r="M81">
        <v>64</v>
      </c>
      <c r="N81" s="61">
        <f>K81-M81</f>
        <v>283.91759999999999</v>
      </c>
      <c r="O81" t="s">
        <v>663</v>
      </c>
    </row>
    <row r="82" spans="1:15" ht="28.05" customHeight="1" x14ac:dyDescent="0.25">
      <c r="A82" t="s">
        <v>184</v>
      </c>
      <c r="B82" t="s">
        <v>260</v>
      </c>
      <c r="C82" s="7" t="s">
        <v>124</v>
      </c>
      <c r="E82" t="s">
        <v>200</v>
      </c>
      <c r="F82">
        <v>196.8</v>
      </c>
      <c r="H82">
        <v>24.26</v>
      </c>
      <c r="I82">
        <v>1.3</v>
      </c>
      <c r="J82">
        <v>8.0500000000000007</v>
      </c>
      <c r="O82" s="60" t="s">
        <v>665</v>
      </c>
    </row>
    <row r="83" spans="1:15" ht="28.05" customHeight="1" x14ac:dyDescent="0.25">
      <c r="A83" t="s">
        <v>178</v>
      </c>
      <c r="B83" t="s">
        <v>260</v>
      </c>
      <c r="E83" s="60" t="s">
        <v>200</v>
      </c>
      <c r="F83">
        <v>214.7</v>
      </c>
      <c r="H83">
        <v>33.119999999999997</v>
      </c>
      <c r="I83">
        <v>2.6</v>
      </c>
      <c r="J83">
        <v>18.11</v>
      </c>
    </row>
    <row r="84" spans="1:15" ht="28.05" customHeight="1" x14ac:dyDescent="0.25">
      <c r="A84" t="s">
        <v>183</v>
      </c>
      <c r="B84" t="s">
        <v>260</v>
      </c>
      <c r="E84" t="s">
        <v>99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61">
        <f>F84+H84*0.994-G84</f>
        <v>46.050200000000018</v>
      </c>
      <c r="N84" s="61">
        <f>K84-M84</f>
        <v>46.050200000000018</v>
      </c>
      <c r="O84" s="60" t="s">
        <v>666</v>
      </c>
    </row>
    <row r="85" spans="1:15" ht="28.05" customHeight="1" x14ac:dyDescent="0.25">
      <c r="A85" t="s">
        <v>667</v>
      </c>
      <c r="B85" t="s">
        <v>260</v>
      </c>
      <c r="E85" t="s">
        <v>200</v>
      </c>
      <c r="F85">
        <v>190.85</v>
      </c>
      <c r="H85">
        <v>39.96</v>
      </c>
      <c r="I85">
        <v>1.53</v>
      </c>
      <c r="J85">
        <v>8.0500000000000007</v>
      </c>
    </row>
    <row r="86" spans="1:15" ht="28.05" customHeight="1" x14ac:dyDescent="0.25">
      <c r="A86" t="s">
        <v>115</v>
      </c>
      <c r="B86" t="s">
        <v>260</v>
      </c>
      <c r="E86" t="s">
        <v>200</v>
      </c>
      <c r="F86">
        <v>429.41</v>
      </c>
      <c r="H86">
        <v>56.88</v>
      </c>
      <c r="I86">
        <v>4.59</v>
      </c>
      <c r="J86">
        <v>24.15</v>
      </c>
      <c r="L86" t="s">
        <v>669</v>
      </c>
      <c r="M86">
        <v>18</v>
      </c>
      <c r="O86" s="60" t="s">
        <v>668</v>
      </c>
    </row>
    <row r="87" spans="1:15" ht="28.05" customHeight="1" x14ac:dyDescent="0.25">
      <c r="A87" t="s">
        <v>264</v>
      </c>
      <c r="B87" t="s">
        <v>260</v>
      </c>
      <c r="C87" s="7" t="s">
        <v>392</v>
      </c>
      <c r="D87" t="s">
        <v>393</v>
      </c>
      <c r="E87" t="s">
        <v>99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61">
        <f>F87+H87*0.994-G87</f>
        <v>43.044960000000003</v>
      </c>
      <c r="N87" s="61">
        <f>K87-M87</f>
        <v>43.044960000000003</v>
      </c>
      <c r="O87" s="60"/>
    </row>
    <row r="88" spans="1:15" ht="28.05" customHeight="1" x14ac:dyDescent="0.25">
      <c r="A88" t="s">
        <v>84</v>
      </c>
      <c r="B88" t="s">
        <v>259</v>
      </c>
      <c r="E88" s="60" t="s">
        <v>200</v>
      </c>
      <c r="F88">
        <v>1180.8699999999999</v>
      </c>
      <c r="H88">
        <v>156.6</v>
      </c>
      <c r="I88">
        <v>22.2</v>
      </c>
      <c r="J88">
        <v>134.83000000000001</v>
      </c>
    </row>
    <row r="89" spans="1:15" ht="28.05" customHeight="1" x14ac:dyDescent="0.25">
      <c r="A89" s="45" t="s">
        <v>177</v>
      </c>
      <c r="B89" t="s">
        <v>259</v>
      </c>
    </row>
    <row r="90" spans="1:15" ht="28.05" customHeight="1" x14ac:dyDescent="0.25">
      <c r="A90" t="s">
        <v>180</v>
      </c>
      <c r="B90" t="s">
        <v>259</v>
      </c>
      <c r="C90" s="7" t="s">
        <v>107</v>
      </c>
      <c r="E90" s="60" t="s">
        <v>200</v>
      </c>
      <c r="F90">
        <v>608.33000000000004</v>
      </c>
      <c r="H90">
        <v>72.180000000000007</v>
      </c>
      <c r="I90">
        <v>4.67</v>
      </c>
      <c r="J90">
        <v>26.16</v>
      </c>
    </row>
    <row r="91" spans="1:15" ht="28.05" customHeight="1" x14ac:dyDescent="0.25">
      <c r="A91" s="34" t="s">
        <v>110</v>
      </c>
      <c r="B91" t="s">
        <v>259</v>
      </c>
      <c r="D91" s="37" t="s">
        <v>267</v>
      </c>
      <c r="E91" t="s">
        <v>684</v>
      </c>
      <c r="F91">
        <v>2254.39</v>
      </c>
      <c r="H91">
        <v>202.73</v>
      </c>
      <c r="I91">
        <v>20.13</v>
      </c>
      <c r="J91">
        <v>102.64</v>
      </c>
      <c r="O91" s="60" t="s">
        <v>682</v>
      </c>
    </row>
    <row r="92" spans="1:15" ht="28.05" customHeight="1" x14ac:dyDescent="0.25">
      <c r="A92" t="s">
        <v>63</v>
      </c>
      <c r="B92" t="s">
        <v>259</v>
      </c>
      <c r="D92" s="37" t="s">
        <v>266</v>
      </c>
      <c r="E92" t="s">
        <v>200</v>
      </c>
      <c r="H92">
        <v>108.72</v>
      </c>
      <c r="I92">
        <v>6.61</v>
      </c>
      <c r="J92">
        <v>46.28</v>
      </c>
      <c r="O92" s="60" t="s">
        <v>683</v>
      </c>
    </row>
    <row r="93" spans="1:15" ht="28.05" customHeight="1" x14ac:dyDescent="0.25">
      <c r="A93" t="s">
        <v>65</v>
      </c>
      <c r="B93" t="s">
        <v>259</v>
      </c>
      <c r="D93" s="37" t="s">
        <v>268</v>
      </c>
      <c r="E93" s="60" t="s">
        <v>200</v>
      </c>
      <c r="H93">
        <v>91.88</v>
      </c>
      <c r="I93">
        <v>10.029999999999999</v>
      </c>
      <c r="J93">
        <v>52.32</v>
      </c>
    </row>
    <row r="94" spans="1:15" ht="28.05" customHeight="1" x14ac:dyDescent="0.25">
      <c r="A94" t="s">
        <v>182</v>
      </c>
      <c r="B94" t="s">
        <v>259</v>
      </c>
      <c r="D94" s="37" t="s">
        <v>117</v>
      </c>
      <c r="E94" s="60" t="s">
        <v>200</v>
      </c>
      <c r="F94">
        <v>858.82</v>
      </c>
      <c r="H94">
        <v>120.3</v>
      </c>
      <c r="I94">
        <v>11.6</v>
      </c>
      <c r="J94">
        <v>72.44</v>
      </c>
    </row>
    <row r="95" spans="1:15" ht="28.05" customHeight="1" x14ac:dyDescent="0.25">
      <c r="A95" t="s">
        <v>265</v>
      </c>
      <c r="B95" t="s">
        <v>259</v>
      </c>
      <c r="E95" s="60" t="s">
        <v>200</v>
      </c>
      <c r="F95">
        <v>793.21</v>
      </c>
      <c r="H95">
        <v>91.56</v>
      </c>
      <c r="I95">
        <v>4.5599999999999996</v>
      </c>
      <c r="J95">
        <v>34.21</v>
      </c>
      <c r="O95" s="60" t="s">
        <v>721</v>
      </c>
    </row>
    <row r="96" spans="1:15" ht="28.05" customHeight="1" x14ac:dyDescent="0.25">
      <c r="A96" s="34" t="s">
        <v>181</v>
      </c>
      <c r="B96" t="s">
        <v>259</v>
      </c>
      <c r="E96" s="60" t="s">
        <v>200</v>
      </c>
      <c r="F96">
        <v>270.37</v>
      </c>
      <c r="H96">
        <v>39.340000000000003</v>
      </c>
      <c r="I96">
        <v>0</v>
      </c>
      <c r="J96">
        <v>0</v>
      </c>
    </row>
    <row r="97" spans="1:15" ht="28.05" customHeight="1" x14ac:dyDescent="0.25">
      <c r="A97" t="s">
        <v>71</v>
      </c>
      <c r="B97" t="s">
        <v>259</v>
      </c>
      <c r="E97" t="s">
        <v>99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61">
        <f>F97+H97*0.994-G97</f>
        <v>32.595359999999999</v>
      </c>
      <c r="N97" s="61">
        <f>K97-M97</f>
        <v>32.595359999999999</v>
      </c>
    </row>
    <row r="98" spans="1:15" ht="28.05" customHeight="1" x14ac:dyDescent="0.25">
      <c r="A98" s="37" t="s">
        <v>311</v>
      </c>
      <c r="B98" t="s">
        <v>287</v>
      </c>
      <c r="E98" s="60" t="s">
        <v>200</v>
      </c>
      <c r="F98">
        <v>506.94</v>
      </c>
      <c r="H98">
        <v>60.45</v>
      </c>
      <c r="I98">
        <v>7.65</v>
      </c>
      <c r="J98">
        <v>34.21</v>
      </c>
      <c r="K98" s="61"/>
      <c r="N98" s="61"/>
    </row>
    <row r="99" spans="1:15" ht="28.05" customHeight="1" x14ac:dyDescent="0.25">
      <c r="A99" t="s">
        <v>76</v>
      </c>
      <c r="B99" t="s">
        <v>287</v>
      </c>
      <c r="E99" s="60" t="s">
        <v>99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61">
        <f t="shared" ref="K99:K100" si="10">F99+H99*0.994-G99</f>
        <v>92.465599999999995</v>
      </c>
      <c r="N99" s="61">
        <f t="shared" ref="N99:N100" si="11">K99-M99</f>
        <v>92.465599999999995</v>
      </c>
    </row>
    <row r="100" spans="1:15" ht="28.05" customHeight="1" x14ac:dyDescent="0.25">
      <c r="A100" t="s">
        <v>93</v>
      </c>
      <c r="B100" t="s">
        <v>287</v>
      </c>
      <c r="E100" s="60" t="s">
        <v>99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61">
        <f t="shared" si="10"/>
        <v>27.35596000000001</v>
      </c>
      <c r="N100" s="61">
        <f t="shared" si="11"/>
        <v>27.35596000000001</v>
      </c>
    </row>
    <row r="101" spans="1:15" ht="28.05" customHeight="1" x14ac:dyDescent="0.25">
      <c r="A101" t="s">
        <v>109</v>
      </c>
      <c r="B101" t="s">
        <v>287</v>
      </c>
      <c r="D101" s="42" t="s">
        <v>157</v>
      </c>
      <c r="E101" s="60" t="s">
        <v>200</v>
      </c>
      <c r="F101">
        <v>202.78</v>
      </c>
      <c r="H101">
        <v>39.64</v>
      </c>
      <c r="I101">
        <v>3.06</v>
      </c>
      <c r="J101">
        <v>16.100000000000001</v>
      </c>
      <c r="L101" s="60" t="s">
        <v>723</v>
      </c>
      <c r="M101">
        <v>131.4</v>
      </c>
    </row>
    <row r="102" spans="1:15" ht="28.05" customHeight="1" x14ac:dyDescent="0.25">
      <c r="A102" t="s">
        <v>72</v>
      </c>
      <c r="B102" t="s">
        <v>287</v>
      </c>
      <c r="E102" s="60" t="s">
        <v>200</v>
      </c>
      <c r="F102">
        <v>226.63</v>
      </c>
      <c r="H102">
        <v>55.44</v>
      </c>
      <c r="I102">
        <v>0</v>
      </c>
      <c r="J102">
        <v>0</v>
      </c>
    </row>
    <row r="103" spans="1:15" ht="28.05" customHeight="1" x14ac:dyDescent="0.25">
      <c r="A103" s="37" t="s">
        <v>135</v>
      </c>
      <c r="B103" t="s">
        <v>287</v>
      </c>
      <c r="E103" t="s">
        <v>99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61">
        <f>F103+H103*0.994-G103</f>
        <v>42.424320000000023</v>
      </c>
      <c r="N103" s="61">
        <f>K103-M103</f>
        <v>42.424320000000023</v>
      </c>
    </row>
    <row r="104" spans="1:15" ht="28.05" customHeight="1" x14ac:dyDescent="0.25">
      <c r="A104" t="s">
        <v>66</v>
      </c>
      <c r="B104" t="s">
        <v>287</v>
      </c>
      <c r="C104" s="7" t="s">
        <v>258</v>
      </c>
      <c r="E104" s="60" t="s">
        <v>200</v>
      </c>
      <c r="F104">
        <v>715.68</v>
      </c>
      <c r="H104">
        <v>83.16</v>
      </c>
      <c r="I104">
        <v>2.62</v>
      </c>
      <c r="J104">
        <v>16.100000000000001</v>
      </c>
      <c r="L104" t="s">
        <v>1116</v>
      </c>
      <c r="M104">
        <v>19</v>
      </c>
    </row>
    <row r="105" spans="1:15" ht="28.05" customHeight="1" x14ac:dyDescent="0.25">
      <c r="A105" t="s">
        <v>74</v>
      </c>
      <c r="B105" t="s">
        <v>287</v>
      </c>
      <c r="E105" s="60" t="s">
        <v>200</v>
      </c>
      <c r="F105">
        <v>143.13999999999999</v>
      </c>
      <c r="H105">
        <v>35.119999999999997</v>
      </c>
      <c r="I105">
        <v>3.14</v>
      </c>
      <c r="J105">
        <v>16.100000000000001</v>
      </c>
    </row>
    <row r="106" spans="1:15" ht="28.05" customHeight="1" x14ac:dyDescent="0.25">
      <c r="A106" t="s">
        <v>87</v>
      </c>
      <c r="B106" t="s">
        <v>287</v>
      </c>
      <c r="E106" s="60" t="s">
        <v>200</v>
      </c>
      <c r="F106">
        <v>143.13999999999999</v>
      </c>
      <c r="H106">
        <v>37.36</v>
      </c>
      <c r="I106">
        <v>3.06</v>
      </c>
      <c r="J106">
        <v>18.11</v>
      </c>
    </row>
    <row r="107" spans="1:15" ht="28.05" customHeight="1" x14ac:dyDescent="0.25">
      <c r="A107" s="37" t="s">
        <v>136</v>
      </c>
      <c r="B107" t="s">
        <v>287</v>
      </c>
      <c r="E107" s="60" t="s">
        <v>99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61">
        <f>F107+H107*0.994-G107</f>
        <v>43.062439999999981</v>
      </c>
      <c r="N107" s="61">
        <f>K107-M107</f>
        <v>43.062439999999981</v>
      </c>
    </row>
    <row r="108" spans="1:15" ht="28.05" customHeight="1" x14ac:dyDescent="0.25">
      <c r="A108" s="34" t="s">
        <v>69</v>
      </c>
      <c r="B108" t="s">
        <v>287</v>
      </c>
      <c r="E108" t="s">
        <v>200</v>
      </c>
      <c r="F108">
        <v>190.85</v>
      </c>
      <c r="H108">
        <v>29.1</v>
      </c>
      <c r="I108">
        <v>2.02</v>
      </c>
      <c r="J108">
        <v>18.11</v>
      </c>
    </row>
    <row r="109" spans="1:15" ht="28.05" customHeight="1" x14ac:dyDescent="0.25">
      <c r="A109" t="s">
        <v>85</v>
      </c>
      <c r="B109" t="s">
        <v>287</v>
      </c>
      <c r="E109" s="60" t="s">
        <v>200</v>
      </c>
      <c r="F109">
        <v>357.84</v>
      </c>
      <c r="H109">
        <v>53.85</v>
      </c>
      <c r="I109">
        <v>1.53</v>
      </c>
      <c r="J109">
        <v>8.0500000000000007</v>
      </c>
      <c r="O109" s="60" t="s">
        <v>720</v>
      </c>
    </row>
    <row r="110" spans="1:15" ht="28.05" customHeight="1" x14ac:dyDescent="0.25">
      <c r="A110" t="s">
        <v>91</v>
      </c>
      <c r="B110" t="s">
        <v>286</v>
      </c>
      <c r="E110" s="60" t="s">
        <v>200</v>
      </c>
      <c r="F110">
        <v>839.93</v>
      </c>
      <c r="H110">
        <v>40.04</v>
      </c>
      <c r="I110">
        <v>4.55</v>
      </c>
      <c r="J110">
        <v>40.25</v>
      </c>
      <c r="O110" s="60" t="s">
        <v>1117</v>
      </c>
    </row>
    <row r="111" spans="1:15" ht="28.05" customHeight="1" x14ac:dyDescent="0.25">
      <c r="A111" t="s">
        <v>57</v>
      </c>
      <c r="B111" t="s">
        <v>286</v>
      </c>
      <c r="E111" s="60" t="s">
        <v>200</v>
      </c>
      <c r="F111">
        <v>57.65</v>
      </c>
      <c r="H111">
        <v>7.46</v>
      </c>
      <c r="I111">
        <v>0</v>
      </c>
      <c r="J111">
        <v>0</v>
      </c>
      <c r="O111" s="60" t="s">
        <v>1119</v>
      </c>
    </row>
    <row r="112" spans="1:15" ht="28.05" customHeight="1" x14ac:dyDescent="0.25">
      <c r="A112" t="s">
        <v>83</v>
      </c>
      <c r="B112" t="s">
        <v>286</v>
      </c>
      <c r="E112" s="60" t="s">
        <v>200</v>
      </c>
      <c r="F112">
        <v>149.1</v>
      </c>
      <c r="H112">
        <v>27.54</v>
      </c>
      <c r="I112">
        <v>8.14</v>
      </c>
      <c r="J112">
        <v>52.32</v>
      </c>
      <c r="O112" s="60" t="s">
        <v>739</v>
      </c>
    </row>
    <row r="113" spans="1:15" ht="28.05" customHeight="1" x14ac:dyDescent="0.25">
      <c r="A113" t="s">
        <v>273</v>
      </c>
      <c r="B113" t="s">
        <v>286</v>
      </c>
      <c r="E113" t="s">
        <v>272</v>
      </c>
      <c r="F113">
        <v>322.06</v>
      </c>
      <c r="H113">
        <v>35.78</v>
      </c>
      <c r="I113">
        <v>1.95</v>
      </c>
      <c r="J113">
        <v>24.15</v>
      </c>
      <c r="O113" s="60" t="s">
        <v>1118</v>
      </c>
    </row>
    <row r="114" spans="1:15" ht="28.05" customHeight="1" x14ac:dyDescent="0.25">
      <c r="A114" t="s">
        <v>3</v>
      </c>
      <c r="B114" t="s">
        <v>286</v>
      </c>
      <c r="E114" s="60" t="s">
        <v>200</v>
      </c>
      <c r="F114">
        <v>827</v>
      </c>
      <c r="H114">
        <v>75.48</v>
      </c>
      <c r="I114">
        <v>18.77</v>
      </c>
      <c r="J114">
        <v>106.66</v>
      </c>
      <c r="O114" s="60" t="s">
        <v>735</v>
      </c>
    </row>
    <row r="115" spans="1:15" s="60" customFormat="1" ht="28.05" customHeight="1" x14ac:dyDescent="0.25">
      <c r="A115" s="60" t="s">
        <v>1120</v>
      </c>
      <c r="B115" s="60" t="s">
        <v>286</v>
      </c>
      <c r="E115" s="60" t="s">
        <v>99</v>
      </c>
      <c r="F115" s="103">
        <v>1335.94</v>
      </c>
      <c r="G115" s="103">
        <v>1182.3499999999999</v>
      </c>
      <c r="H115" s="103">
        <v>92.52</v>
      </c>
      <c r="I115" s="103">
        <v>9.34</v>
      </c>
      <c r="J115" s="103">
        <v>112.7</v>
      </c>
      <c r="K115" s="102">
        <f>F115+H115*0.994-G115</f>
        <v>245.55488000000014</v>
      </c>
      <c r="L115" s="103" t="s">
        <v>1124</v>
      </c>
      <c r="M115" s="103">
        <v>23</v>
      </c>
      <c r="N115" s="102">
        <f>K115-M115</f>
        <v>222.55488000000014</v>
      </c>
      <c r="O115" s="60" t="s">
        <v>1122</v>
      </c>
    </row>
    <row r="116" spans="1:15" ht="28.05" customHeight="1" x14ac:dyDescent="0.25">
      <c r="A116" t="s">
        <v>1121</v>
      </c>
      <c r="B116" t="s">
        <v>286</v>
      </c>
      <c r="E116" s="60" t="s">
        <v>99</v>
      </c>
      <c r="F116" s="103"/>
      <c r="G116" s="103"/>
      <c r="H116" s="103">
        <v>49.72</v>
      </c>
      <c r="I116" s="103">
        <v>4.84</v>
      </c>
      <c r="J116" s="103">
        <v>50.31</v>
      </c>
      <c r="K116" s="102"/>
      <c r="L116" s="103" t="s">
        <v>1124</v>
      </c>
      <c r="M116" s="103">
        <v>23</v>
      </c>
      <c r="N116" s="103"/>
      <c r="O116" s="60" t="s">
        <v>1123</v>
      </c>
    </row>
    <row r="117" spans="1:15" ht="28.05" customHeight="1" x14ac:dyDescent="0.25">
      <c r="A117" s="34" t="s">
        <v>70</v>
      </c>
      <c r="B117" t="s">
        <v>295</v>
      </c>
      <c r="E117" t="s">
        <v>99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61">
        <f>F117+H117*0.994-G117</f>
        <v>248.49689999999987</v>
      </c>
      <c r="N117" s="61">
        <f>K117-M117</f>
        <v>248.49689999999987</v>
      </c>
    </row>
    <row r="118" spans="1:15" ht="28.05" customHeight="1" x14ac:dyDescent="0.25">
      <c r="A118" t="s">
        <v>92</v>
      </c>
      <c r="B118" t="s">
        <v>295</v>
      </c>
      <c r="C118" s="7" t="s">
        <v>261</v>
      </c>
      <c r="D118" s="37" t="s">
        <v>297</v>
      </c>
      <c r="E118" s="60" t="s">
        <v>200</v>
      </c>
      <c r="F118">
        <v>500.98</v>
      </c>
      <c r="H118">
        <v>56.88</v>
      </c>
      <c r="I118">
        <v>4.07</v>
      </c>
      <c r="J118">
        <v>24.15</v>
      </c>
      <c r="O118" s="60" t="s">
        <v>734</v>
      </c>
    </row>
    <row r="119" spans="1:15" ht="28.05" customHeight="1" x14ac:dyDescent="0.25">
      <c r="A119" t="s">
        <v>67</v>
      </c>
      <c r="B119" t="s">
        <v>295</v>
      </c>
      <c r="E119" s="60" t="s">
        <v>200</v>
      </c>
      <c r="F119">
        <v>1192.8</v>
      </c>
      <c r="H119">
        <v>113.3</v>
      </c>
      <c r="I119">
        <v>8.5500000000000007</v>
      </c>
      <c r="J119">
        <v>60.37</v>
      </c>
    </row>
    <row r="120" spans="1:15" ht="28.05" customHeight="1" x14ac:dyDescent="0.25">
      <c r="A120" t="s">
        <v>18</v>
      </c>
      <c r="B120" t="s">
        <v>295</v>
      </c>
      <c r="E120" t="s">
        <v>99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61">
        <f>F120+H120*0.994-G120</f>
        <v>45.15779999999998</v>
      </c>
      <c r="N120" s="61">
        <f>K120-M120</f>
        <v>45.15779999999998</v>
      </c>
      <c r="O120" t="s">
        <v>724</v>
      </c>
    </row>
    <row r="121" spans="1:15" ht="28.05" customHeight="1" x14ac:dyDescent="0.25">
      <c r="A121" s="37" t="s">
        <v>269</v>
      </c>
      <c r="B121" t="s">
        <v>295</v>
      </c>
      <c r="E121" t="s">
        <v>99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61">
        <f>F121+H121*0.994-G121</f>
        <v>187.08611999999994</v>
      </c>
      <c r="N121" s="61">
        <f>K121-M121</f>
        <v>187.08611999999994</v>
      </c>
      <c r="O121" s="60" t="s">
        <v>722</v>
      </c>
    </row>
    <row r="122" spans="1:15" ht="28.05" customHeight="1" x14ac:dyDescent="0.25">
      <c r="A122" t="s">
        <v>80</v>
      </c>
      <c r="B122" t="s">
        <v>295</v>
      </c>
      <c r="D122" s="37" t="s">
        <v>389</v>
      </c>
      <c r="E122" t="s">
        <v>200</v>
      </c>
      <c r="F122">
        <v>6387.44</v>
      </c>
      <c r="H122">
        <v>788.97</v>
      </c>
      <c r="I122">
        <v>68.680000000000007</v>
      </c>
      <c r="J122">
        <v>370.27</v>
      </c>
      <c r="O122" s="60" t="s">
        <v>702</v>
      </c>
    </row>
    <row r="123" spans="1:15" ht="28.05" customHeight="1" x14ac:dyDescent="0.25">
      <c r="A123" s="34" t="s">
        <v>113</v>
      </c>
      <c r="B123" t="s">
        <v>295</v>
      </c>
      <c r="E123" t="s">
        <v>99</v>
      </c>
      <c r="F123">
        <v>3381.59</v>
      </c>
      <c r="H123">
        <v>251.44</v>
      </c>
      <c r="I123">
        <v>15.9</v>
      </c>
      <c r="J123">
        <v>108.67</v>
      </c>
      <c r="O123" t="s">
        <v>718</v>
      </c>
    </row>
    <row r="124" spans="1:15" ht="28.05" customHeight="1" x14ac:dyDescent="0.25">
      <c r="A124" t="s">
        <v>73</v>
      </c>
      <c r="B124" t="s">
        <v>295</v>
      </c>
      <c r="E124" t="s">
        <v>99</v>
      </c>
      <c r="F124">
        <v>304.16000000000003</v>
      </c>
      <c r="H124">
        <v>37.26</v>
      </c>
      <c r="I124">
        <v>2.54</v>
      </c>
      <c r="J124">
        <v>16.100000000000001</v>
      </c>
    </row>
    <row r="125" spans="1:15" ht="28.05" customHeight="1" x14ac:dyDescent="0.25">
      <c r="A125" t="s">
        <v>19</v>
      </c>
      <c r="B125" t="s">
        <v>308</v>
      </c>
      <c r="D125" t="s">
        <v>20</v>
      </c>
      <c r="E125" t="s">
        <v>99</v>
      </c>
      <c r="F125">
        <v>304.16000000000003</v>
      </c>
      <c r="L125" t="s">
        <v>341</v>
      </c>
      <c r="M125">
        <v>306</v>
      </c>
      <c r="N125" s="61">
        <f>K125-M125</f>
        <v>-306</v>
      </c>
    </row>
    <row r="126" spans="1:15" ht="28.05" customHeight="1" x14ac:dyDescent="0.25">
      <c r="A126" t="s">
        <v>197</v>
      </c>
      <c r="B126" t="s">
        <v>159</v>
      </c>
      <c r="D126" s="104" t="s">
        <v>312</v>
      </c>
      <c r="E126" s="104" t="s">
        <v>200</v>
      </c>
      <c r="F126" s="103">
        <v>1566.74</v>
      </c>
      <c r="G126" s="103"/>
      <c r="H126" s="103">
        <v>160.19</v>
      </c>
      <c r="I126" s="103">
        <v>1.61</v>
      </c>
      <c r="J126" s="103">
        <v>26.16</v>
      </c>
      <c r="K126" s="104"/>
      <c r="L126" s="104"/>
      <c r="M126" s="104"/>
      <c r="N126" s="104"/>
      <c r="O126" s="104"/>
    </row>
    <row r="127" spans="1:15" ht="28.05" customHeight="1" x14ac:dyDescent="0.25">
      <c r="A127" t="s">
        <v>32</v>
      </c>
      <c r="B127" t="s">
        <v>159</v>
      </c>
      <c r="D127" s="104"/>
      <c r="E127" s="104"/>
      <c r="F127" s="103"/>
      <c r="G127" s="103"/>
      <c r="H127" s="103"/>
      <c r="I127" s="103"/>
      <c r="J127" s="103"/>
      <c r="K127" s="104"/>
      <c r="L127" s="104"/>
      <c r="M127" s="104"/>
      <c r="N127" s="104"/>
      <c r="O127" s="104"/>
    </row>
    <row r="128" spans="1:15" ht="28.05" customHeight="1" x14ac:dyDescent="0.25">
      <c r="A128" t="s">
        <v>33</v>
      </c>
      <c r="B128" t="s">
        <v>159</v>
      </c>
      <c r="D128" s="104"/>
      <c r="E128" s="104"/>
      <c r="F128" s="103"/>
      <c r="G128" s="103"/>
      <c r="H128" s="103"/>
      <c r="I128" s="103"/>
      <c r="J128" s="103"/>
      <c r="K128" s="104"/>
      <c r="L128" s="104"/>
      <c r="M128" s="104"/>
      <c r="N128" s="104"/>
      <c r="O128" s="104"/>
    </row>
    <row r="129" spans="1:15" ht="28.05" customHeight="1" x14ac:dyDescent="0.25">
      <c r="A129" t="s">
        <v>198</v>
      </c>
      <c r="B129" t="s">
        <v>159</v>
      </c>
      <c r="D129" s="104"/>
      <c r="E129" s="104"/>
      <c r="F129" s="103"/>
      <c r="G129" s="103"/>
      <c r="H129" s="103"/>
      <c r="I129" s="103"/>
      <c r="J129" s="103"/>
      <c r="K129" s="104"/>
      <c r="L129" s="104"/>
      <c r="M129" s="104"/>
      <c r="N129" s="104"/>
      <c r="O129" s="104"/>
    </row>
    <row r="130" spans="1:15" ht="25.05" customHeight="1" x14ac:dyDescent="0.25">
      <c r="A130" t="s">
        <v>738</v>
      </c>
      <c r="B130" t="s">
        <v>434</v>
      </c>
      <c r="E130" s="60" t="s">
        <v>99</v>
      </c>
      <c r="F130" s="60">
        <v>429.41</v>
      </c>
      <c r="G130">
        <v>428.29</v>
      </c>
      <c r="H130">
        <v>58.72</v>
      </c>
      <c r="I130">
        <v>4.63</v>
      </c>
      <c r="J130">
        <v>28.17</v>
      </c>
      <c r="K130" s="67">
        <f>F130+H130*0.994-G130</f>
        <v>59.487680000000012</v>
      </c>
      <c r="N130" s="61">
        <f>K130-M130</f>
        <v>59.487680000000012</v>
      </c>
    </row>
    <row r="131" spans="1:15" ht="25.05" customHeight="1" x14ac:dyDescent="0.25">
      <c r="A131" t="s">
        <v>435</v>
      </c>
      <c r="B131" t="s">
        <v>434</v>
      </c>
      <c r="E131" t="s">
        <v>99</v>
      </c>
      <c r="F131">
        <v>369.77</v>
      </c>
      <c r="G131">
        <v>353</v>
      </c>
      <c r="H131">
        <v>26.4</v>
      </c>
      <c r="I131">
        <v>4.05</v>
      </c>
      <c r="J131">
        <v>21.13</v>
      </c>
      <c r="K131" s="67">
        <f>F131+H131*0.994-G131</f>
        <v>43.011599999999987</v>
      </c>
      <c r="N131" s="61">
        <f>K131-M131</f>
        <v>43.011599999999987</v>
      </c>
    </row>
    <row r="132" spans="1:15" ht="28.05" customHeight="1" x14ac:dyDescent="0.25">
      <c r="A132" t="s">
        <v>1249</v>
      </c>
      <c r="B132" s="60" t="s">
        <v>434</v>
      </c>
      <c r="E132" s="60" t="s">
        <v>200</v>
      </c>
      <c r="F132">
        <v>111.33</v>
      </c>
      <c r="H132">
        <v>10.87</v>
      </c>
      <c r="I132">
        <v>1.53</v>
      </c>
      <c r="J132">
        <v>8.0500000000000007</v>
      </c>
    </row>
    <row r="133" spans="1:15" s="60" customFormat="1" ht="28.05" customHeight="1" x14ac:dyDescent="0.25"/>
    <row r="134" spans="1:15" ht="28.05" customHeight="1" x14ac:dyDescent="0.25">
      <c r="A134" t="s">
        <v>86</v>
      </c>
      <c r="B134" t="s">
        <v>333</v>
      </c>
      <c r="E134" s="60" t="s">
        <v>200</v>
      </c>
      <c r="F134">
        <v>473.12</v>
      </c>
      <c r="H134">
        <v>162.72</v>
      </c>
      <c r="I134">
        <v>0</v>
      </c>
      <c r="J134">
        <v>66.41</v>
      </c>
    </row>
    <row r="135" spans="1:15" ht="28.05" customHeight="1" x14ac:dyDescent="0.25">
      <c r="A135" t="s">
        <v>114</v>
      </c>
      <c r="B135" t="s">
        <v>333</v>
      </c>
      <c r="C135" t="s">
        <v>122</v>
      </c>
      <c r="D135" s="37" t="s">
        <v>332</v>
      </c>
      <c r="E135" t="s">
        <v>99</v>
      </c>
      <c r="F135">
        <v>1091.4100000000001</v>
      </c>
      <c r="G135">
        <v>1157.8800000000001</v>
      </c>
      <c r="H135">
        <v>340.38</v>
      </c>
      <c r="I135">
        <v>12.27</v>
      </c>
      <c r="J135">
        <v>80.489999999999995</v>
      </c>
      <c r="K135" s="67">
        <f>F135+H135*0.994-G135</f>
        <v>271.86771999999996</v>
      </c>
      <c r="N135" s="61">
        <f>K135-M135</f>
        <v>271.86771999999996</v>
      </c>
    </row>
    <row r="136" spans="1:15" ht="25.05" customHeight="1" x14ac:dyDescent="0.25">
      <c r="A136" t="s">
        <v>68</v>
      </c>
      <c r="B136" t="s">
        <v>462</v>
      </c>
      <c r="D136" t="s">
        <v>736</v>
      </c>
      <c r="E136" t="s">
        <v>99</v>
      </c>
      <c r="F136">
        <v>74.55</v>
      </c>
      <c r="G136">
        <v>82.25</v>
      </c>
      <c r="H136">
        <v>27.32</v>
      </c>
      <c r="I136">
        <v>4.8899999999999997</v>
      </c>
      <c r="J136">
        <v>36.22</v>
      </c>
      <c r="K136" s="67">
        <f>F136+H136*0.994-G136</f>
        <v>19.45608</v>
      </c>
      <c r="N136" s="61">
        <f>K136-M136</f>
        <v>19.45608</v>
      </c>
      <c r="O136" s="60" t="s">
        <v>737</v>
      </c>
    </row>
    <row r="137" spans="1:15" ht="25.05" customHeight="1" x14ac:dyDescent="0.25">
      <c r="A137" t="s">
        <v>61</v>
      </c>
      <c r="B137" t="s">
        <v>462</v>
      </c>
      <c r="E137" t="s">
        <v>99</v>
      </c>
      <c r="F137">
        <v>2636.09</v>
      </c>
      <c r="G137">
        <v>2409.75</v>
      </c>
      <c r="H137">
        <v>362.5</v>
      </c>
      <c r="I137">
        <v>33.049999999999997</v>
      </c>
      <c r="J137">
        <v>185.14</v>
      </c>
      <c r="K137" s="67">
        <f>F137+H137*0.994-G137</f>
        <v>586.66499999999996</v>
      </c>
      <c r="N137" s="61">
        <f>K137-M137</f>
        <v>586.66499999999996</v>
      </c>
      <c r="O137" s="60" t="s">
        <v>703</v>
      </c>
    </row>
    <row r="138" spans="1:15" ht="25.05" customHeight="1" x14ac:dyDescent="0.25">
      <c r="A138" t="s">
        <v>175</v>
      </c>
      <c r="B138" t="s">
        <v>462</v>
      </c>
      <c r="E138" t="s">
        <v>99</v>
      </c>
      <c r="F138">
        <v>2147.04</v>
      </c>
      <c r="G138">
        <v>2078</v>
      </c>
      <c r="H138">
        <v>215.08</v>
      </c>
      <c r="I138">
        <v>18.39</v>
      </c>
      <c r="J138">
        <v>122.61</v>
      </c>
      <c r="K138" s="67">
        <f>F138+H138*0.994-G138</f>
        <v>282.82951999999977</v>
      </c>
      <c r="N138" s="61">
        <f>K138-M138</f>
        <v>282.82951999999977</v>
      </c>
    </row>
    <row r="139" spans="1:15" ht="25.05" customHeight="1" x14ac:dyDescent="0.25">
      <c r="A139" s="47" t="s">
        <v>82</v>
      </c>
      <c r="B139" t="s">
        <v>532</v>
      </c>
      <c r="C139" s="7" t="s">
        <v>395</v>
      </c>
      <c r="E139" t="s">
        <v>200</v>
      </c>
      <c r="F139">
        <v>644.11</v>
      </c>
      <c r="H139">
        <v>86.05</v>
      </c>
      <c r="I139">
        <v>6.75</v>
      </c>
      <c r="J139">
        <v>48.29</v>
      </c>
      <c r="O139" s="60" t="s">
        <v>1127</v>
      </c>
    </row>
    <row r="140" spans="1:15" ht="25.05" customHeight="1" x14ac:dyDescent="0.25">
      <c r="A140" s="47" t="s">
        <v>79</v>
      </c>
      <c r="B140" t="s">
        <v>532</v>
      </c>
      <c r="C140" s="7" t="s">
        <v>394</v>
      </c>
      <c r="D140" t="s">
        <v>533</v>
      </c>
      <c r="E140" t="s">
        <v>99</v>
      </c>
      <c r="F140">
        <v>954.24</v>
      </c>
      <c r="G140">
        <v>923.64</v>
      </c>
      <c r="H140">
        <v>22.96</v>
      </c>
      <c r="I140">
        <v>6.42</v>
      </c>
      <c r="J140">
        <v>40.25</v>
      </c>
      <c r="K140" s="67">
        <f>F140+H140*0.994-G140</f>
        <v>53.422239999999988</v>
      </c>
      <c r="N140" s="61">
        <f>K140-M140</f>
        <v>53.422239999999988</v>
      </c>
      <c r="O140" t="s">
        <v>1126</v>
      </c>
    </row>
    <row r="141" spans="1:15" ht="25.05" customHeight="1" x14ac:dyDescent="0.25">
      <c r="A141" s="47" t="s">
        <v>112</v>
      </c>
      <c r="B141" t="s">
        <v>532</v>
      </c>
      <c r="C141" s="7" t="s">
        <v>397</v>
      </c>
      <c r="D141" t="s">
        <v>121</v>
      </c>
      <c r="E141" t="s">
        <v>99</v>
      </c>
      <c r="F141">
        <v>988.04</v>
      </c>
      <c r="G141">
        <v>1038.32</v>
      </c>
      <c r="H141">
        <v>153.44</v>
      </c>
      <c r="I141">
        <v>8.85</v>
      </c>
      <c r="J141">
        <v>60.37</v>
      </c>
      <c r="K141" s="67">
        <f>F141+H141*0.994-G141</f>
        <v>102.23936000000003</v>
      </c>
      <c r="N141" s="61">
        <f>K141-M141</f>
        <v>102.23936000000003</v>
      </c>
    </row>
    <row r="142" spans="1:15" ht="25.05" customHeight="1" x14ac:dyDescent="0.25">
      <c r="A142" t="s">
        <v>52</v>
      </c>
      <c r="B142" t="s">
        <v>576</v>
      </c>
      <c r="E142" s="60" t="s">
        <v>99</v>
      </c>
    </row>
    <row r="143" spans="1:15" ht="28.05" customHeight="1" x14ac:dyDescent="0.25">
      <c r="A143" t="s">
        <v>262</v>
      </c>
      <c r="B143" t="s">
        <v>434</v>
      </c>
      <c r="E143" s="60" t="s">
        <v>99</v>
      </c>
    </row>
    <row r="145" spans="1:10" ht="28.05" customHeight="1" x14ac:dyDescent="0.25">
      <c r="A145" t="s">
        <v>619</v>
      </c>
      <c r="B145" t="s">
        <v>1250</v>
      </c>
      <c r="E145" s="60" t="s">
        <v>200</v>
      </c>
      <c r="F145">
        <v>131.21</v>
      </c>
      <c r="H145">
        <v>27.97</v>
      </c>
      <c r="I145">
        <v>1.23</v>
      </c>
      <c r="J145">
        <v>8.0500000000000007</v>
      </c>
    </row>
    <row r="146" spans="1:10" ht="25.05" customHeight="1" x14ac:dyDescent="0.25">
      <c r="A146" s="47" t="s">
        <v>78</v>
      </c>
      <c r="B146" s="60" t="s">
        <v>1250</v>
      </c>
      <c r="C146" s="7" t="s">
        <v>390</v>
      </c>
      <c r="E146" t="s">
        <v>99</v>
      </c>
    </row>
    <row r="148" spans="1:10" ht="28.05" customHeight="1" x14ac:dyDescent="0.25">
      <c r="A148" t="s">
        <v>1093</v>
      </c>
    </row>
    <row r="149" spans="1:10" ht="28.05" customHeight="1" x14ac:dyDescent="0.25">
      <c r="A149" s="46" t="s">
        <v>88</v>
      </c>
      <c r="B149">
        <v>8.1300000000000008</v>
      </c>
      <c r="C149" s="7" t="s">
        <v>398</v>
      </c>
      <c r="D149" t="s">
        <v>403</v>
      </c>
      <c r="E149" t="s">
        <v>99</v>
      </c>
    </row>
  </sheetData>
  <mergeCells count="21"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S208"/>
  <sheetViews>
    <sheetView tabSelected="1" topLeftCell="A176" zoomScale="85" zoomScaleNormal="85" workbookViewId="0">
      <pane xSplit="1" topLeftCell="B1" activePane="topRight" state="frozen"/>
      <selection pane="topRight" activeCell="A185" sqref="A185"/>
    </sheetView>
  </sheetViews>
  <sheetFormatPr defaultRowHeight="28.05" customHeight="1" x14ac:dyDescent="0.25"/>
  <cols>
    <col min="1" max="1" width="50.109375" customWidth="1"/>
    <col min="2" max="2" width="15" bestFit="1" customWidth="1"/>
    <col min="3" max="3" width="14.44140625" bestFit="1" customWidth="1"/>
    <col min="4" max="4" width="39.6640625" bestFit="1" customWidth="1"/>
    <col min="5" max="5" width="6.77734375" customWidth="1"/>
    <col min="6" max="6" width="9.5546875" bestFit="1" customWidth="1"/>
    <col min="8" max="10" width="7.5546875" bestFit="1" customWidth="1"/>
    <col min="11" max="11" width="9" bestFit="1" customWidth="1"/>
    <col min="12" max="12" width="13.6640625" customWidth="1"/>
    <col min="13" max="13" width="7.21875" customWidth="1"/>
    <col min="14" max="14" width="9.88671875" bestFit="1" customWidth="1"/>
    <col min="15" max="15" width="8.44140625" customWidth="1"/>
    <col min="16" max="16" width="9.5546875" customWidth="1"/>
    <col min="17" max="17" width="68.44140625" customWidth="1"/>
    <col min="19" max="19" width="53.6640625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21" t="s">
        <v>225</v>
      </c>
      <c r="G1" s="22" t="s">
        <v>226</v>
      </c>
      <c r="H1" s="21" t="s">
        <v>227</v>
      </c>
      <c r="I1" s="21" t="s">
        <v>306</v>
      </c>
      <c r="J1" s="28" t="s">
        <v>307</v>
      </c>
      <c r="K1" s="30" t="s">
        <v>350</v>
      </c>
      <c r="L1" s="29" t="s">
        <v>229</v>
      </c>
      <c r="M1" s="35" t="s">
        <v>338</v>
      </c>
      <c r="N1" s="26" t="s">
        <v>351</v>
      </c>
      <c r="O1" s="36" t="s">
        <v>353</v>
      </c>
      <c r="P1" s="27" t="s">
        <v>348</v>
      </c>
      <c r="Q1" s="25" t="s">
        <v>228</v>
      </c>
      <c r="S1" t="s">
        <v>349</v>
      </c>
    </row>
    <row r="2" spans="1:19" ht="28.05" customHeight="1" x14ac:dyDescent="0.25">
      <c r="A2" s="3" t="s">
        <v>166</v>
      </c>
      <c r="B2" t="s">
        <v>9</v>
      </c>
      <c r="E2" t="s">
        <v>99</v>
      </c>
      <c r="F2">
        <v>1073.52</v>
      </c>
      <c r="G2">
        <v>1082.58</v>
      </c>
      <c r="H2">
        <v>97.28</v>
      </c>
      <c r="I2">
        <v>3.02</v>
      </c>
      <c r="J2">
        <v>15.09</v>
      </c>
      <c r="K2" s="38">
        <f>F2+H2*0.994-G2</f>
        <v>87.636320000000069</v>
      </c>
      <c r="L2" t="s">
        <v>342</v>
      </c>
      <c r="M2">
        <v>24</v>
      </c>
      <c r="N2" s="41">
        <f>K2-M2</f>
        <v>63.636320000000069</v>
      </c>
      <c r="O2" s="38">
        <f t="shared" ref="O2:O32" si="0">J2*0.994+I2*0.994</f>
        <v>18.001339999999999</v>
      </c>
      <c r="P2" s="39">
        <f t="shared" ref="P2:P32" si="1">N2+O2</f>
        <v>81.637660000000068</v>
      </c>
      <c r="Q2" s="11" t="s">
        <v>387</v>
      </c>
      <c r="S2" t="s">
        <v>357</v>
      </c>
    </row>
    <row r="3" spans="1:19" ht="28.05" customHeight="1" x14ac:dyDescent="0.25">
      <c r="A3" s="3" t="s">
        <v>270</v>
      </c>
      <c r="B3" t="s">
        <v>9</v>
      </c>
      <c r="E3" t="s">
        <v>99</v>
      </c>
      <c r="F3">
        <v>202.78</v>
      </c>
      <c r="G3">
        <v>217</v>
      </c>
      <c r="H3">
        <v>17.309999999999999</v>
      </c>
      <c r="I3">
        <v>2</v>
      </c>
      <c r="J3">
        <v>5.03</v>
      </c>
      <c r="K3" s="38">
        <f t="shared" ref="K3:K31" si="2">F3+H3*0.994-G3</f>
        <v>2.986140000000006</v>
      </c>
      <c r="N3" s="41">
        <f t="shared" ref="N3:N32" si="3">K3-M3</f>
        <v>2.986140000000006</v>
      </c>
      <c r="O3" s="38">
        <f t="shared" si="0"/>
        <v>6.987820000000001</v>
      </c>
      <c r="P3" s="39">
        <f t="shared" si="1"/>
        <v>9.973960000000007</v>
      </c>
      <c r="Q3" t="s">
        <v>347</v>
      </c>
      <c r="S3" t="s">
        <v>352</v>
      </c>
    </row>
    <row r="4" spans="1:19" ht="28.05" customHeight="1" x14ac:dyDescent="0.25">
      <c r="A4" t="s">
        <v>147</v>
      </c>
      <c r="B4" t="s">
        <v>48</v>
      </c>
      <c r="E4" t="s">
        <v>99</v>
      </c>
      <c r="F4">
        <v>2194.75</v>
      </c>
      <c r="G4">
        <v>2058.8200000000002</v>
      </c>
      <c r="H4">
        <v>187.6</v>
      </c>
      <c r="I4">
        <v>21.63</v>
      </c>
      <c r="J4">
        <v>97.59</v>
      </c>
      <c r="K4" s="38">
        <f t="shared" si="2"/>
        <v>322.4043999999999</v>
      </c>
      <c r="N4" s="41">
        <f t="shared" si="3"/>
        <v>322.4043999999999</v>
      </c>
      <c r="O4" s="38">
        <f t="shared" si="0"/>
        <v>118.50468000000001</v>
      </c>
      <c r="P4" s="39">
        <f t="shared" si="1"/>
        <v>440.9090799999999</v>
      </c>
      <c r="Q4" s="11" t="s">
        <v>386</v>
      </c>
    </row>
    <row r="5" spans="1:19" ht="28.05" customHeight="1" x14ac:dyDescent="0.25">
      <c r="A5" t="s">
        <v>43</v>
      </c>
      <c r="B5" t="s">
        <v>48</v>
      </c>
      <c r="E5" t="s">
        <v>99</v>
      </c>
      <c r="F5">
        <v>226.63</v>
      </c>
      <c r="G5">
        <v>235.41</v>
      </c>
      <c r="H5" s="8">
        <v>17.25</v>
      </c>
      <c r="I5" s="8">
        <v>0</v>
      </c>
      <c r="J5" s="8">
        <v>0</v>
      </c>
      <c r="K5" s="38">
        <f t="shared" si="2"/>
        <v>8.366500000000002</v>
      </c>
      <c r="N5" s="41">
        <f t="shared" si="3"/>
        <v>8.366500000000002</v>
      </c>
      <c r="O5" s="38">
        <f t="shared" si="0"/>
        <v>0</v>
      </c>
      <c r="P5" s="39">
        <f t="shared" si="1"/>
        <v>8.366500000000002</v>
      </c>
      <c r="Q5" t="s">
        <v>347</v>
      </c>
    </row>
    <row r="6" spans="1:19" ht="28.05" customHeight="1" x14ac:dyDescent="0.25">
      <c r="A6" t="s">
        <v>44</v>
      </c>
      <c r="B6" t="s">
        <v>48</v>
      </c>
      <c r="E6" t="s">
        <v>99</v>
      </c>
      <c r="F6">
        <v>304.16000000000003</v>
      </c>
      <c r="G6">
        <v>306</v>
      </c>
      <c r="H6">
        <v>28.42</v>
      </c>
      <c r="I6">
        <v>3.02</v>
      </c>
      <c r="J6">
        <v>16.100000000000001</v>
      </c>
      <c r="K6" s="38">
        <f t="shared" si="2"/>
        <v>26.40948000000003</v>
      </c>
      <c r="N6" s="41">
        <f t="shared" si="3"/>
        <v>26.40948000000003</v>
      </c>
      <c r="O6" s="38">
        <f t="shared" si="0"/>
        <v>19.005280000000003</v>
      </c>
      <c r="P6" s="39">
        <f t="shared" si="1"/>
        <v>45.41476000000003</v>
      </c>
      <c r="Q6" s="11" t="s">
        <v>347</v>
      </c>
    </row>
    <row r="7" spans="1:19" ht="28.05" customHeight="1" x14ac:dyDescent="0.25">
      <c r="A7" t="s">
        <v>45</v>
      </c>
      <c r="B7" t="s">
        <v>48</v>
      </c>
      <c r="E7" t="s">
        <v>99</v>
      </c>
      <c r="F7">
        <v>1395.58</v>
      </c>
      <c r="G7">
        <v>1506</v>
      </c>
      <c r="H7">
        <v>153.13999999999999</v>
      </c>
      <c r="I7">
        <v>20.100000000000001</v>
      </c>
      <c r="J7">
        <v>100.6</v>
      </c>
      <c r="K7" s="38">
        <f t="shared" si="2"/>
        <v>41.801159999999982</v>
      </c>
      <c r="N7" s="41">
        <f t="shared" si="3"/>
        <v>41.801159999999982</v>
      </c>
      <c r="O7" s="38">
        <f t="shared" si="0"/>
        <v>119.97579999999999</v>
      </c>
      <c r="P7" s="39">
        <f t="shared" si="1"/>
        <v>161.77695999999997</v>
      </c>
    </row>
    <row r="8" spans="1:19" ht="28.05" customHeight="1" x14ac:dyDescent="0.25">
      <c r="A8" t="s">
        <v>46</v>
      </c>
      <c r="B8" t="s">
        <v>48</v>
      </c>
      <c r="E8" t="s">
        <v>99</v>
      </c>
      <c r="F8">
        <v>95.42</v>
      </c>
      <c r="G8">
        <v>113.14</v>
      </c>
      <c r="H8">
        <v>26.24</v>
      </c>
      <c r="I8">
        <v>0</v>
      </c>
      <c r="J8">
        <v>8.0500000000000007</v>
      </c>
      <c r="K8" s="38">
        <f t="shared" si="2"/>
        <v>8.362560000000002</v>
      </c>
      <c r="N8" s="41">
        <f t="shared" si="3"/>
        <v>8.362560000000002</v>
      </c>
      <c r="O8" s="38">
        <f t="shared" si="0"/>
        <v>8.0017000000000014</v>
      </c>
      <c r="P8" s="39">
        <f t="shared" si="1"/>
        <v>16.364260000000002</v>
      </c>
    </row>
    <row r="9" spans="1:19" ht="28.05" customHeight="1" x14ac:dyDescent="0.25">
      <c r="A9" t="s">
        <v>47</v>
      </c>
      <c r="B9" t="s">
        <v>48</v>
      </c>
      <c r="E9" t="s">
        <v>99</v>
      </c>
      <c r="F9">
        <v>214.7</v>
      </c>
      <c r="G9">
        <v>226.24</v>
      </c>
      <c r="H9">
        <v>34.299999999999997</v>
      </c>
      <c r="I9">
        <v>1.51</v>
      </c>
      <c r="J9">
        <v>0</v>
      </c>
      <c r="K9" s="38">
        <f t="shared" si="2"/>
        <v>22.55419999999998</v>
      </c>
      <c r="N9" s="41">
        <f t="shared" si="3"/>
        <v>22.55419999999998</v>
      </c>
      <c r="O9" s="38">
        <f t="shared" si="0"/>
        <v>1.5009399999999999</v>
      </c>
      <c r="P9" s="39">
        <f t="shared" si="1"/>
        <v>24.05513999999998</v>
      </c>
    </row>
    <row r="10" spans="1:19" ht="28.05" customHeight="1" x14ac:dyDescent="0.25">
      <c r="A10" s="37" t="s">
        <v>49</v>
      </c>
      <c r="B10" t="s">
        <v>51</v>
      </c>
      <c r="E10" t="s">
        <v>99</v>
      </c>
      <c r="F10">
        <v>858.82</v>
      </c>
      <c r="G10">
        <v>856.44</v>
      </c>
      <c r="H10">
        <v>66.23</v>
      </c>
      <c r="I10">
        <v>8.06</v>
      </c>
      <c r="J10">
        <v>46.28</v>
      </c>
      <c r="K10" s="38">
        <f t="shared" si="2"/>
        <v>68.212620000000015</v>
      </c>
      <c r="L10" t="s">
        <v>343</v>
      </c>
      <c r="M10">
        <v>150</v>
      </c>
      <c r="N10" s="41">
        <f t="shared" si="3"/>
        <v>-81.787379999999985</v>
      </c>
      <c r="O10" s="38">
        <f t="shared" si="0"/>
        <v>54.013959999999997</v>
      </c>
      <c r="P10" s="39">
        <f t="shared" si="1"/>
        <v>-27.773419999999987</v>
      </c>
      <c r="Q10" t="s">
        <v>346</v>
      </c>
    </row>
    <row r="11" spans="1:19" ht="28.05" customHeight="1" x14ac:dyDescent="0.25">
      <c r="A11" t="s">
        <v>50</v>
      </c>
      <c r="B11" t="s">
        <v>51</v>
      </c>
      <c r="E11" t="s">
        <v>271</v>
      </c>
      <c r="F11">
        <v>1502.93</v>
      </c>
      <c r="G11">
        <v>1412.46</v>
      </c>
      <c r="H11">
        <v>190.68</v>
      </c>
      <c r="I11">
        <v>8.59</v>
      </c>
      <c r="J11">
        <v>57.35</v>
      </c>
      <c r="K11" s="38">
        <f t="shared" si="2"/>
        <v>280.00592000000006</v>
      </c>
      <c r="L11" s="11" t="s">
        <v>363</v>
      </c>
      <c r="M11">
        <v>8</v>
      </c>
      <c r="N11" s="41">
        <f t="shared" si="3"/>
        <v>272.00592000000006</v>
      </c>
      <c r="O11" s="38">
        <f t="shared" si="0"/>
        <v>65.544360000000012</v>
      </c>
      <c r="P11" s="39">
        <f t="shared" si="1"/>
        <v>337.55028000000004</v>
      </c>
    </row>
    <row r="12" spans="1:19" ht="28.05" customHeight="1" x14ac:dyDescent="0.25">
      <c r="A12" s="37" t="s">
        <v>143</v>
      </c>
      <c r="B12" t="s">
        <v>146</v>
      </c>
      <c r="D12" t="s">
        <v>385</v>
      </c>
      <c r="E12" t="s">
        <v>99</v>
      </c>
      <c r="F12" s="5">
        <v>286.27</v>
      </c>
      <c r="G12">
        <v>292.95999999999998</v>
      </c>
      <c r="H12">
        <v>32.56</v>
      </c>
      <c r="I12">
        <v>3.12</v>
      </c>
      <c r="J12">
        <v>16.100000000000001</v>
      </c>
      <c r="K12" s="38">
        <f t="shared" si="2"/>
        <v>25.674640000000011</v>
      </c>
      <c r="M12" s="5"/>
      <c r="N12" s="41">
        <f t="shared" si="3"/>
        <v>25.674640000000011</v>
      </c>
      <c r="O12" s="38">
        <f t="shared" si="0"/>
        <v>19.104680000000002</v>
      </c>
      <c r="P12" s="39">
        <f t="shared" si="1"/>
        <v>44.779320000000013</v>
      </c>
    </row>
    <row r="13" spans="1:19" ht="28.05" customHeight="1" x14ac:dyDescent="0.25">
      <c r="A13" t="s">
        <v>142</v>
      </c>
      <c r="B13" t="s">
        <v>146</v>
      </c>
      <c r="E13" t="s">
        <v>131</v>
      </c>
      <c r="F13">
        <v>214.7</v>
      </c>
      <c r="G13">
        <v>223.01</v>
      </c>
      <c r="H13">
        <v>30.88</v>
      </c>
      <c r="I13">
        <v>3.02</v>
      </c>
      <c r="J13">
        <v>0</v>
      </c>
      <c r="K13" s="38">
        <f t="shared" si="2"/>
        <v>22.384719999999987</v>
      </c>
      <c r="N13" s="93">
        <f t="shared" si="3"/>
        <v>22.384719999999987</v>
      </c>
      <c r="O13" s="38">
        <f t="shared" si="0"/>
        <v>3.0018799999999999</v>
      </c>
      <c r="P13" s="39">
        <f t="shared" si="1"/>
        <v>25.386599999999987</v>
      </c>
    </row>
    <row r="14" spans="1:19" ht="28.05" customHeight="1" x14ac:dyDescent="0.25">
      <c r="A14" t="s">
        <v>144</v>
      </c>
      <c r="B14" t="s">
        <v>146</v>
      </c>
      <c r="E14" t="s">
        <v>99</v>
      </c>
      <c r="F14">
        <v>375.73</v>
      </c>
      <c r="G14">
        <v>374.24</v>
      </c>
      <c r="H14">
        <v>51.18</v>
      </c>
      <c r="I14">
        <v>3.02</v>
      </c>
      <c r="J14">
        <v>13.08</v>
      </c>
      <c r="K14" s="38">
        <f t="shared" si="2"/>
        <v>52.362920000000031</v>
      </c>
      <c r="N14" s="94">
        <f t="shared" si="3"/>
        <v>52.362920000000031</v>
      </c>
      <c r="O14" s="95">
        <f t="shared" si="0"/>
        <v>16.003399999999999</v>
      </c>
      <c r="P14" s="39">
        <f t="shared" si="1"/>
        <v>68.36632000000003</v>
      </c>
    </row>
    <row r="15" spans="1:19" ht="28.05" customHeight="1" x14ac:dyDescent="0.25">
      <c r="A15" t="s">
        <v>145</v>
      </c>
      <c r="B15" t="s">
        <v>146</v>
      </c>
      <c r="E15" t="s">
        <v>99</v>
      </c>
      <c r="K15" s="38"/>
      <c r="N15" s="94"/>
      <c r="O15" s="96"/>
      <c r="P15" s="39"/>
    </row>
    <row r="16" spans="1:19" ht="28.05" customHeight="1" x14ac:dyDescent="0.25">
      <c r="A16" t="s">
        <v>133</v>
      </c>
      <c r="B16" t="s">
        <v>158</v>
      </c>
      <c r="E16" t="s">
        <v>99</v>
      </c>
      <c r="F16">
        <v>250.49</v>
      </c>
      <c r="G16">
        <v>258.2</v>
      </c>
      <c r="H16">
        <v>21.55</v>
      </c>
      <c r="I16">
        <v>1.51</v>
      </c>
      <c r="J16">
        <v>10.06</v>
      </c>
      <c r="K16" s="38">
        <f t="shared" si="2"/>
        <v>13.710700000000031</v>
      </c>
      <c r="N16" s="94">
        <f t="shared" si="3"/>
        <v>13.710700000000031</v>
      </c>
      <c r="O16" s="96">
        <f t="shared" si="0"/>
        <v>11.500580000000001</v>
      </c>
      <c r="P16" s="39">
        <f t="shared" si="1"/>
        <v>25.211280000000031</v>
      </c>
    </row>
    <row r="17" spans="1:17" ht="28.05" customHeight="1" x14ac:dyDescent="0.25">
      <c r="A17" t="s">
        <v>237</v>
      </c>
      <c r="B17" t="s">
        <v>158</v>
      </c>
      <c r="E17" t="s">
        <v>99</v>
      </c>
      <c r="F17">
        <v>938.34</v>
      </c>
      <c r="G17">
        <v>959.92</v>
      </c>
      <c r="H17">
        <v>114</v>
      </c>
      <c r="I17">
        <v>7.15</v>
      </c>
      <c r="J17">
        <v>49.3</v>
      </c>
      <c r="K17" s="38">
        <f t="shared" si="2"/>
        <v>91.73599999999999</v>
      </c>
      <c r="N17" s="94">
        <f t="shared" si="3"/>
        <v>91.73599999999999</v>
      </c>
      <c r="O17" s="96">
        <f t="shared" si="0"/>
        <v>56.1113</v>
      </c>
      <c r="P17" s="39">
        <f t="shared" si="1"/>
        <v>147.84729999999999</v>
      </c>
      <c r="Q17" t="s">
        <v>504</v>
      </c>
    </row>
    <row r="18" spans="1:17" ht="28.05" customHeight="1" x14ac:dyDescent="0.25">
      <c r="A18" s="9" t="s">
        <v>162</v>
      </c>
      <c r="B18" t="s">
        <v>231</v>
      </c>
      <c r="E18" t="s">
        <v>99</v>
      </c>
      <c r="F18">
        <v>1610.28</v>
      </c>
      <c r="G18">
        <v>1532.54</v>
      </c>
      <c r="H18">
        <v>172</v>
      </c>
      <c r="I18">
        <v>4.34</v>
      </c>
      <c r="J18">
        <v>90.56</v>
      </c>
      <c r="K18" s="38">
        <f t="shared" si="2"/>
        <v>248.70800000000008</v>
      </c>
      <c r="N18" s="94">
        <f t="shared" si="3"/>
        <v>248.70800000000008</v>
      </c>
      <c r="O18" s="96">
        <f t="shared" si="0"/>
        <v>94.33059999999999</v>
      </c>
      <c r="P18" s="39">
        <f t="shared" si="1"/>
        <v>343.03860000000009</v>
      </c>
      <c r="Q18" t="s">
        <v>505</v>
      </c>
    </row>
    <row r="19" spans="1:17" ht="28.05" customHeight="1" x14ac:dyDescent="0.25">
      <c r="A19" s="33" t="s">
        <v>355</v>
      </c>
      <c r="B19" t="s">
        <v>231</v>
      </c>
      <c r="E19" t="s">
        <v>99</v>
      </c>
      <c r="F19">
        <v>650.08000000000004</v>
      </c>
      <c r="G19">
        <v>639.42999999999995</v>
      </c>
      <c r="H19">
        <v>103.4</v>
      </c>
      <c r="I19">
        <v>4.4400000000000004</v>
      </c>
      <c r="J19">
        <v>24.15</v>
      </c>
      <c r="K19" s="38">
        <f t="shared" si="2"/>
        <v>113.42960000000005</v>
      </c>
      <c r="N19" s="94">
        <f t="shared" si="3"/>
        <v>113.42960000000005</v>
      </c>
      <c r="O19" s="96">
        <f t="shared" si="0"/>
        <v>28.41846</v>
      </c>
      <c r="P19" s="39">
        <f t="shared" si="1"/>
        <v>141.84806000000006</v>
      </c>
    </row>
    <row r="20" spans="1:17" ht="28.05" customHeight="1" x14ac:dyDescent="0.25">
      <c r="A20" s="9" t="s">
        <v>506</v>
      </c>
      <c r="B20" t="s">
        <v>236</v>
      </c>
      <c r="E20" t="s">
        <v>99</v>
      </c>
      <c r="F20">
        <v>858.82</v>
      </c>
      <c r="G20">
        <v>848.51</v>
      </c>
      <c r="H20">
        <v>102.88</v>
      </c>
      <c r="I20">
        <v>11.03</v>
      </c>
      <c r="J20">
        <v>70.430000000000007</v>
      </c>
      <c r="K20" s="38">
        <f t="shared" si="2"/>
        <v>112.57272000000012</v>
      </c>
      <c r="N20" s="94">
        <f t="shared" si="3"/>
        <v>112.57272000000012</v>
      </c>
      <c r="O20" s="96">
        <f t="shared" si="0"/>
        <v>80.971240000000009</v>
      </c>
      <c r="P20" s="39">
        <f t="shared" si="1"/>
        <v>193.54396000000014</v>
      </c>
    </row>
    <row r="21" spans="1:17" ht="28.05" customHeight="1" x14ac:dyDescent="0.25">
      <c r="A21" s="9" t="s">
        <v>151</v>
      </c>
      <c r="B21" t="s">
        <v>236</v>
      </c>
      <c r="E21" t="s">
        <v>99</v>
      </c>
      <c r="F21">
        <v>6775.1</v>
      </c>
      <c r="G21">
        <v>6281.52</v>
      </c>
      <c r="H21">
        <v>699.35</v>
      </c>
      <c r="I21">
        <v>86.92</v>
      </c>
      <c r="J21">
        <v>546.21</v>
      </c>
      <c r="K21" s="38">
        <f t="shared" si="2"/>
        <v>1188.7339000000002</v>
      </c>
      <c r="L21" t="s">
        <v>507</v>
      </c>
      <c r="M21">
        <v>20</v>
      </c>
      <c r="N21" s="94">
        <f t="shared" si="3"/>
        <v>1168.7339000000002</v>
      </c>
      <c r="O21" s="96">
        <f t="shared" si="0"/>
        <v>629.33122000000003</v>
      </c>
      <c r="P21" s="39">
        <f t="shared" si="1"/>
        <v>1798.0651200000002</v>
      </c>
      <c r="Q21" t="s">
        <v>508</v>
      </c>
    </row>
    <row r="22" spans="1:17" ht="28.05" customHeight="1" x14ac:dyDescent="0.25">
      <c r="A22" t="s">
        <v>238</v>
      </c>
      <c r="B22" t="s">
        <v>287</v>
      </c>
      <c r="E22" t="s">
        <v>99</v>
      </c>
      <c r="F22">
        <v>644.11</v>
      </c>
      <c r="G22">
        <v>793.55</v>
      </c>
      <c r="H22">
        <v>247.8</v>
      </c>
      <c r="I22">
        <v>5.6</v>
      </c>
      <c r="J22">
        <v>34.21</v>
      </c>
      <c r="K22" s="38">
        <f t="shared" si="2"/>
        <v>96.873200000000111</v>
      </c>
      <c r="N22" s="94">
        <f t="shared" si="3"/>
        <v>96.873200000000111</v>
      </c>
      <c r="O22" s="96">
        <f t="shared" si="0"/>
        <v>39.57114</v>
      </c>
      <c r="P22" s="39">
        <f t="shared" si="1"/>
        <v>136.44434000000012</v>
      </c>
      <c r="Q22" t="s">
        <v>521</v>
      </c>
    </row>
    <row r="23" spans="1:17" ht="28.05" customHeight="1" x14ac:dyDescent="0.25">
      <c r="A23" s="9" t="s">
        <v>150</v>
      </c>
      <c r="B23" t="s">
        <v>287</v>
      </c>
      <c r="E23" t="s">
        <v>99</v>
      </c>
      <c r="F23">
        <v>125.24</v>
      </c>
      <c r="G23">
        <v>120.71</v>
      </c>
      <c r="H23">
        <v>33.99</v>
      </c>
      <c r="I23">
        <v>4.59</v>
      </c>
      <c r="J23">
        <v>26.16</v>
      </c>
      <c r="K23" s="38">
        <f t="shared" si="2"/>
        <v>38.316060000000007</v>
      </c>
      <c r="N23" s="94">
        <f t="shared" si="3"/>
        <v>38.316060000000007</v>
      </c>
      <c r="O23" s="96">
        <f t="shared" si="0"/>
        <v>30.5655</v>
      </c>
      <c r="P23" s="52">
        <f t="shared" si="1"/>
        <v>68.881560000000007</v>
      </c>
    </row>
    <row r="24" spans="1:17" ht="28.05" customHeight="1" x14ac:dyDescent="0.25">
      <c r="A24" s="33" t="s">
        <v>356</v>
      </c>
      <c r="B24" t="s">
        <v>287</v>
      </c>
      <c r="E24" t="s">
        <v>99</v>
      </c>
      <c r="F24">
        <v>298.2</v>
      </c>
      <c r="G24">
        <v>305.12</v>
      </c>
      <c r="H24">
        <v>45.88</v>
      </c>
      <c r="I24">
        <v>1.53</v>
      </c>
      <c r="J24">
        <v>10.06</v>
      </c>
      <c r="K24" s="38">
        <f t="shared" si="2"/>
        <v>38.68471999999997</v>
      </c>
      <c r="N24" s="94">
        <f t="shared" si="3"/>
        <v>38.68471999999997</v>
      </c>
      <c r="O24" s="96">
        <f t="shared" si="0"/>
        <v>11.520460000000002</v>
      </c>
      <c r="P24" s="97">
        <f t="shared" si="1"/>
        <v>50.20517999999997</v>
      </c>
    </row>
    <row r="25" spans="1:17" ht="28.05" customHeight="1" x14ac:dyDescent="0.25">
      <c r="A25" s="9" t="s">
        <v>524</v>
      </c>
      <c r="B25" t="s">
        <v>287</v>
      </c>
      <c r="E25" t="s">
        <v>99</v>
      </c>
      <c r="F25">
        <v>536.76</v>
      </c>
      <c r="G25">
        <v>528.14</v>
      </c>
      <c r="H25">
        <v>69.599999999999994</v>
      </c>
      <c r="I25">
        <v>9.4600000000000009</v>
      </c>
      <c r="J25">
        <v>40.25</v>
      </c>
      <c r="K25" s="38">
        <f t="shared" si="2"/>
        <v>77.802400000000034</v>
      </c>
      <c r="N25" s="94">
        <f t="shared" si="3"/>
        <v>77.802400000000034</v>
      </c>
      <c r="O25" s="96">
        <f t="shared" si="0"/>
        <v>49.411739999999995</v>
      </c>
      <c r="P25" s="97">
        <f t="shared" si="1"/>
        <v>127.21414000000003</v>
      </c>
    </row>
    <row r="26" spans="1:17" ht="28.05" customHeight="1" x14ac:dyDescent="0.25">
      <c r="A26" s="9" t="s">
        <v>137</v>
      </c>
      <c r="B26" t="s">
        <v>295</v>
      </c>
      <c r="E26" t="s">
        <v>285</v>
      </c>
      <c r="F26">
        <v>250.49</v>
      </c>
      <c r="G26">
        <v>253.06</v>
      </c>
      <c r="H26">
        <v>35.96</v>
      </c>
      <c r="I26">
        <v>1.53</v>
      </c>
      <c r="J26">
        <v>8.0500000000000007</v>
      </c>
      <c r="K26" s="95">
        <f t="shared" si="2"/>
        <v>33.174239999999998</v>
      </c>
      <c r="N26" s="94">
        <f t="shared" si="3"/>
        <v>33.174239999999998</v>
      </c>
      <c r="O26" s="96">
        <f t="shared" si="0"/>
        <v>9.5225200000000019</v>
      </c>
      <c r="P26" s="97">
        <f t="shared" si="1"/>
        <v>42.696759999999998</v>
      </c>
    </row>
    <row r="27" spans="1:17" ht="28.05" customHeight="1" x14ac:dyDescent="0.25">
      <c r="A27" s="31" t="s">
        <v>232</v>
      </c>
      <c r="B27" t="s">
        <v>295</v>
      </c>
      <c r="E27" t="s">
        <v>285</v>
      </c>
      <c r="F27">
        <v>250.49</v>
      </c>
      <c r="G27">
        <v>277.08</v>
      </c>
      <c r="H27">
        <v>42.63</v>
      </c>
      <c r="I27">
        <v>0</v>
      </c>
      <c r="J27">
        <v>0</v>
      </c>
      <c r="K27" s="95">
        <f t="shared" si="2"/>
        <v>15.784220000000005</v>
      </c>
      <c r="N27" s="94">
        <f t="shared" si="3"/>
        <v>15.784220000000005</v>
      </c>
      <c r="O27" s="96">
        <f t="shared" si="0"/>
        <v>0</v>
      </c>
      <c r="P27" s="97">
        <f t="shared" si="1"/>
        <v>15.784220000000005</v>
      </c>
    </row>
    <row r="28" spans="1:17" ht="28.05" customHeight="1" x14ac:dyDescent="0.25">
      <c r="A28" s="18" t="s">
        <v>292</v>
      </c>
      <c r="B28" t="s">
        <v>295</v>
      </c>
      <c r="E28" t="s">
        <v>99</v>
      </c>
      <c r="F28">
        <v>1908.48</v>
      </c>
      <c r="G28">
        <v>1819.56</v>
      </c>
      <c r="H28">
        <v>194.2</v>
      </c>
      <c r="I28">
        <v>25.96</v>
      </c>
      <c r="J28">
        <v>128.79</v>
      </c>
      <c r="K28" s="95">
        <f t="shared" si="2"/>
        <v>281.95479999999998</v>
      </c>
      <c r="N28" s="94">
        <f t="shared" si="3"/>
        <v>281.95479999999998</v>
      </c>
      <c r="O28" s="96">
        <f t="shared" si="0"/>
        <v>153.82149999999999</v>
      </c>
      <c r="P28" s="97">
        <f t="shared" si="1"/>
        <v>435.77629999999999</v>
      </c>
    </row>
    <row r="29" spans="1:17" ht="28.05" customHeight="1" x14ac:dyDescent="0.25">
      <c r="A29" s="9" t="s">
        <v>165</v>
      </c>
      <c r="B29" t="s">
        <v>295</v>
      </c>
      <c r="E29" t="s">
        <v>99</v>
      </c>
      <c r="F29">
        <v>929.23</v>
      </c>
      <c r="G29">
        <v>875.82</v>
      </c>
      <c r="H29">
        <v>156</v>
      </c>
      <c r="I29">
        <v>14.15</v>
      </c>
      <c r="J29">
        <v>90.55</v>
      </c>
      <c r="K29" s="95">
        <f t="shared" si="2"/>
        <v>208.47400000000005</v>
      </c>
      <c r="N29" s="94">
        <f t="shared" si="3"/>
        <v>208.47400000000005</v>
      </c>
      <c r="O29" s="96">
        <f t="shared" si="0"/>
        <v>104.0718</v>
      </c>
      <c r="P29" s="97">
        <f t="shared" si="1"/>
        <v>312.54580000000004</v>
      </c>
    </row>
    <row r="30" spans="1:17" ht="28.05" customHeight="1" x14ac:dyDescent="0.25">
      <c r="A30" s="19" t="s">
        <v>293</v>
      </c>
      <c r="B30" t="s">
        <v>295</v>
      </c>
      <c r="E30" t="s">
        <v>285</v>
      </c>
      <c r="F30">
        <v>250.49</v>
      </c>
      <c r="G30">
        <v>265.04000000000002</v>
      </c>
      <c r="H30">
        <v>49.02</v>
      </c>
      <c r="I30">
        <v>1.53</v>
      </c>
      <c r="J30">
        <v>8.0500000000000007</v>
      </c>
      <c r="K30" s="95">
        <f t="shared" si="2"/>
        <v>34.175880000000006</v>
      </c>
      <c r="N30" s="94">
        <f t="shared" si="3"/>
        <v>34.175880000000006</v>
      </c>
      <c r="O30" s="96">
        <f t="shared" si="0"/>
        <v>9.5225200000000019</v>
      </c>
      <c r="P30" s="97">
        <f t="shared" si="1"/>
        <v>43.698400000000007</v>
      </c>
    </row>
    <row r="31" spans="1:17" ht="28.05" customHeight="1" x14ac:dyDescent="0.25">
      <c r="A31" s="100" t="s">
        <v>1134</v>
      </c>
      <c r="B31" t="s">
        <v>295</v>
      </c>
      <c r="E31" t="s">
        <v>285</v>
      </c>
      <c r="F31">
        <v>407.54</v>
      </c>
      <c r="G31">
        <v>376.48</v>
      </c>
      <c r="H31">
        <v>67.2</v>
      </c>
      <c r="I31">
        <v>10.29</v>
      </c>
      <c r="J31">
        <v>78.48</v>
      </c>
      <c r="K31" s="95">
        <f t="shared" si="2"/>
        <v>97.856800000000021</v>
      </c>
      <c r="N31" s="94">
        <f t="shared" si="3"/>
        <v>97.856800000000021</v>
      </c>
      <c r="O31" s="96">
        <f t="shared" si="0"/>
        <v>88.237380000000002</v>
      </c>
      <c r="P31" s="97">
        <f t="shared" si="1"/>
        <v>186.09418000000002</v>
      </c>
      <c r="Q31" t="s">
        <v>1135</v>
      </c>
    </row>
    <row r="32" spans="1:17" ht="28.05" customHeight="1" x14ac:dyDescent="0.25">
      <c r="A32" s="33" t="s">
        <v>354</v>
      </c>
      <c r="B32" t="s">
        <v>295</v>
      </c>
      <c r="E32" t="s">
        <v>99</v>
      </c>
      <c r="F32">
        <v>834.96</v>
      </c>
      <c r="G32">
        <v>822.57</v>
      </c>
      <c r="H32">
        <v>120.89</v>
      </c>
      <c r="I32">
        <v>6.12</v>
      </c>
      <c r="J32">
        <v>34.21</v>
      </c>
      <c r="K32" s="38">
        <f t="shared" ref="K32" si="4">F32+H32*0.994-G32</f>
        <v>132.55466000000001</v>
      </c>
      <c r="N32" s="94">
        <f t="shared" si="3"/>
        <v>132.55466000000001</v>
      </c>
      <c r="O32" s="96">
        <f t="shared" si="0"/>
        <v>40.08802</v>
      </c>
      <c r="P32" s="97">
        <f t="shared" si="1"/>
        <v>172.64268000000001</v>
      </c>
      <c r="Q32" t="s">
        <v>1132</v>
      </c>
    </row>
    <row r="33" spans="1:11" ht="28.05" customHeight="1" x14ac:dyDescent="0.25">
      <c r="A33" s="33" t="s">
        <v>249</v>
      </c>
      <c r="B33" s="5" t="s">
        <v>333</v>
      </c>
      <c r="D33" t="s">
        <v>334</v>
      </c>
      <c r="E33" t="s">
        <v>99</v>
      </c>
      <c r="K33" s="98"/>
    </row>
    <row r="34" spans="1:11" ht="28.05" customHeight="1" x14ac:dyDescent="0.25">
      <c r="A34" s="33" t="s">
        <v>247</v>
      </c>
      <c r="B34" s="5" t="s">
        <v>333</v>
      </c>
      <c r="E34" t="s">
        <v>99</v>
      </c>
    </row>
    <row r="35" spans="1:11" ht="28.05" customHeight="1" x14ac:dyDescent="0.25">
      <c r="A35" s="19" t="s">
        <v>246</v>
      </c>
      <c r="B35" s="5" t="s">
        <v>333</v>
      </c>
      <c r="E35" t="s">
        <v>99</v>
      </c>
    </row>
    <row r="36" spans="1:11" ht="28.05" customHeight="1" x14ac:dyDescent="0.25">
      <c r="A36" s="18" t="s">
        <v>314</v>
      </c>
      <c r="B36" s="5" t="s">
        <v>333</v>
      </c>
      <c r="C36" s="32" t="s">
        <v>284</v>
      </c>
      <c r="E36" t="s">
        <v>99</v>
      </c>
    </row>
    <row r="37" spans="1:11" ht="28.05" customHeight="1" x14ac:dyDescent="0.25">
      <c r="A37" s="9" t="s">
        <v>313</v>
      </c>
      <c r="B37" s="5" t="s">
        <v>333</v>
      </c>
      <c r="E37" t="s">
        <v>99</v>
      </c>
    </row>
    <row r="38" spans="1:11" ht="25.05" customHeight="1" x14ac:dyDescent="0.25">
      <c r="A38" s="9" t="s">
        <v>141</v>
      </c>
      <c r="B38" s="5" t="s">
        <v>462</v>
      </c>
      <c r="E38" t="s">
        <v>99</v>
      </c>
    </row>
    <row r="39" spans="1:11" ht="25.05" customHeight="1" x14ac:dyDescent="0.25">
      <c r="A39" s="9" t="s">
        <v>140</v>
      </c>
      <c r="B39" s="5" t="s">
        <v>462</v>
      </c>
      <c r="E39" t="s">
        <v>99</v>
      </c>
    </row>
    <row r="40" spans="1:11" ht="25.05" customHeight="1" x14ac:dyDescent="0.25">
      <c r="A40" s="18" t="s">
        <v>294</v>
      </c>
      <c r="B40" s="5" t="s">
        <v>462</v>
      </c>
      <c r="E40" t="s">
        <v>99</v>
      </c>
    </row>
    <row r="41" spans="1:11" ht="25.05" customHeight="1" x14ac:dyDescent="0.25">
      <c r="A41" s="9" t="s">
        <v>291</v>
      </c>
      <c r="B41" s="5" t="s">
        <v>462</v>
      </c>
      <c r="E41" t="s">
        <v>99</v>
      </c>
    </row>
    <row r="42" spans="1:11" ht="25.05" customHeight="1" x14ac:dyDescent="0.25">
      <c r="A42" s="18" t="s">
        <v>245</v>
      </c>
      <c r="B42" s="5" t="s">
        <v>462</v>
      </c>
      <c r="E42" t="s">
        <v>99</v>
      </c>
    </row>
    <row r="43" spans="1:11" ht="25.05" customHeight="1" x14ac:dyDescent="0.25">
      <c r="A43" s="19" t="s">
        <v>244</v>
      </c>
      <c r="B43" s="5" t="s">
        <v>463</v>
      </c>
      <c r="E43" t="s">
        <v>99</v>
      </c>
    </row>
    <row r="44" spans="1:11" ht="25.05" customHeight="1" x14ac:dyDescent="0.25">
      <c r="A44" s="19" t="s">
        <v>242</v>
      </c>
      <c r="B44" s="5" t="s">
        <v>463</v>
      </c>
      <c r="E44" t="s">
        <v>99</v>
      </c>
    </row>
    <row r="45" spans="1:11" ht="25.05" customHeight="1" x14ac:dyDescent="0.25">
      <c r="A45" s="9" t="s">
        <v>289</v>
      </c>
      <c r="B45" s="5" t="s">
        <v>463</v>
      </c>
      <c r="E45" t="s">
        <v>285</v>
      </c>
    </row>
    <row r="46" spans="1:11" ht="25.05" customHeight="1" x14ac:dyDescent="0.25">
      <c r="A46" s="9" t="s">
        <v>299</v>
      </c>
      <c r="B46" s="5" t="s">
        <v>463</v>
      </c>
      <c r="E46" t="s">
        <v>99</v>
      </c>
    </row>
    <row r="47" spans="1:11" ht="25.05" customHeight="1" x14ac:dyDescent="0.25">
      <c r="A47" s="9" t="s">
        <v>364</v>
      </c>
      <c r="B47" s="5" t="s">
        <v>463</v>
      </c>
      <c r="D47" t="s">
        <v>366</v>
      </c>
      <c r="E47" t="s">
        <v>99</v>
      </c>
    </row>
    <row r="48" spans="1:11" ht="25.05" customHeight="1" x14ac:dyDescent="0.25">
      <c r="A48" s="9" t="s">
        <v>315</v>
      </c>
      <c r="B48" s="5" t="s">
        <v>463</v>
      </c>
      <c r="E48" t="s">
        <v>99</v>
      </c>
    </row>
    <row r="49" spans="1:5" ht="25.05" customHeight="1" x14ac:dyDescent="0.25">
      <c r="A49" s="9" t="s">
        <v>277</v>
      </c>
      <c r="B49" s="5" t="s">
        <v>463</v>
      </c>
      <c r="E49" t="s">
        <v>99</v>
      </c>
    </row>
    <row r="50" spans="1:5" ht="25.05" customHeight="1" x14ac:dyDescent="0.25">
      <c r="A50" s="19" t="s">
        <v>233</v>
      </c>
      <c r="B50" s="5" t="s">
        <v>463</v>
      </c>
      <c r="E50" t="s">
        <v>99</v>
      </c>
    </row>
    <row r="51" spans="1:5" ht="25.05" customHeight="1" x14ac:dyDescent="0.25">
      <c r="A51" s="9" t="s">
        <v>160</v>
      </c>
      <c r="B51" s="5" t="s">
        <v>463</v>
      </c>
      <c r="E51" t="s">
        <v>99</v>
      </c>
    </row>
    <row r="52" spans="1:5" ht="25.05" customHeight="1" x14ac:dyDescent="0.25">
      <c r="A52" s="19" t="s">
        <v>234</v>
      </c>
      <c r="B52" s="5" t="s">
        <v>463</v>
      </c>
      <c r="E52" t="s">
        <v>99</v>
      </c>
    </row>
    <row r="53" spans="1:5" ht="25.05" customHeight="1" x14ac:dyDescent="0.25">
      <c r="A53" s="9" t="s">
        <v>282</v>
      </c>
      <c r="B53" s="5" t="s">
        <v>464</v>
      </c>
      <c r="E53" t="s">
        <v>99</v>
      </c>
    </row>
    <row r="54" spans="1:5" ht="25.05" customHeight="1" x14ac:dyDescent="0.25">
      <c r="A54" s="19" t="s">
        <v>251</v>
      </c>
      <c r="B54" s="5" t="s">
        <v>532</v>
      </c>
      <c r="E54" t="s">
        <v>99</v>
      </c>
    </row>
    <row r="55" spans="1:5" ht="25.05" customHeight="1" x14ac:dyDescent="0.25">
      <c r="A55" s="19" t="s">
        <v>250</v>
      </c>
      <c r="B55" s="5" t="s">
        <v>532</v>
      </c>
      <c r="E55" t="s">
        <v>99</v>
      </c>
    </row>
    <row r="56" spans="1:5" ht="25.05" customHeight="1" x14ac:dyDescent="0.25">
      <c r="A56" t="s">
        <v>325</v>
      </c>
      <c r="B56" s="5" t="s">
        <v>532</v>
      </c>
      <c r="D56" t="s">
        <v>326</v>
      </c>
      <c r="E56" t="s">
        <v>99</v>
      </c>
    </row>
    <row r="57" spans="1:5" ht="25.05" customHeight="1" x14ac:dyDescent="0.25">
      <c r="A57" s="9" t="s">
        <v>401</v>
      </c>
      <c r="B57" s="5" t="s">
        <v>532</v>
      </c>
      <c r="E57" t="s">
        <v>99</v>
      </c>
    </row>
    <row r="58" spans="1:5" ht="25.05" customHeight="1" x14ac:dyDescent="0.25">
      <c r="A58" s="9" t="s">
        <v>365</v>
      </c>
      <c r="B58" s="5" t="s">
        <v>532</v>
      </c>
      <c r="D58" t="s">
        <v>366</v>
      </c>
      <c r="E58" t="s">
        <v>99</v>
      </c>
    </row>
    <row r="59" spans="1:5" ht="25.05" customHeight="1" x14ac:dyDescent="0.25">
      <c r="A59" s="19" t="s">
        <v>243</v>
      </c>
      <c r="B59" s="5" t="s">
        <v>532</v>
      </c>
      <c r="E59" t="s">
        <v>99</v>
      </c>
    </row>
    <row r="60" spans="1:5" ht="25.05" customHeight="1" x14ac:dyDescent="0.25">
      <c r="A60" s="9" t="s">
        <v>283</v>
      </c>
      <c r="B60" s="5" t="s">
        <v>532</v>
      </c>
      <c r="E60" t="s">
        <v>99</v>
      </c>
    </row>
    <row r="61" spans="1:5" ht="25.05" customHeight="1" x14ac:dyDescent="0.25">
      <c r="A61" s="9" t="s">
        <v>296</v>
      </c>
      <c r="B61" s="5" t="s">
        <v>532</v>
      </c>
      <c r="E61" t="s">
        <v>99</v>
      </c>
    </row>
    <row r="62" spans="1:5" ht="25.05" customHeight="1" x14ac:dyDescent="0.25">
      <c r="A62" s="13" t="s">
        <v>450</v>
      </c>
      <c r="B62" s="5" t="s">
        <v>532</v>
      </c>
      <c r="E62" t="s">
        <v>99</v>
      </c>
    </row>
    <row r="63" spans="1:5" ht="25.05" customHeight="1" x14ac:dyDescent="0.25">
      <c r="A63" s="13" t="s">
        <v>300</v>
      </c>
      <c r="B63" s="5" t="s">
        <v>532</v>
      </c>
      <c r="E63" t="s">
        <v>99</v>
      </c>
    </row>
    <row r="64" spans="1:5" ht="25.05" customHeight="1" x14ac:dyDescent="0.25">
      <c r="A64" s="9" t="s">
        <v>163</v>
      </c>
      <c r="B64" s="5" t="s">
        <v>532</v>
      </c>
      <c r="E64" t="s">
        <v>99</v>
      </c>
    </row>
    <row r="65" spans="1:17" ht="25.05" customHeight="1" x14ac:dyDescent="0.25">
      <c r="A65" s="9" t="s">
        <v>161</v>
      </c>
      <c r="B65" s="5" t="s">
        <v>532</v>
      </c>
      <c r="E65" t="s">
        <v>99</v>
      </c>
    </row>
    <row r="66" spans="1:17" ht="25.05" customHeight="1" x14ac:dyDescent="0.25">
      <c r="A66" s="9" t="s">
        <v>301</v>
      </c>
      <c r="B66" s="5" t="s">
        <v>532</v>
      </c>
      <c r="E66" t="s">
        <v>99</v>
      </c>
    </row>
    <row r="67" spans="1:17" ht="25.05" customHeight="1" x14ac:dyDescent="0.25">
      <c r="A67" s="13" t="s">
        <v>176</v>
      </c>
      <c r="B67" s="5" t="s">
        <v>532</v>
      </c>
      <c r="E67" t="s">
        <v>99</v>
      </c>
    </row>
    <row r="68" spans="1:17" ht="25.05" customHeight="1" x14ac:dyDescent="0.25">
      <c r="A68" s="9" t="s">
        <v>383</v>
      </c>
      <c r="B68" s="5" t="s">
        <v>546</v>
      </c>
      <c r="E68" t="s">
        <v>99</v>
      </c>
    </row>
    <row r="69" spans="1:17" ht="25.05" customHeight="1" x14ac:dyDescent="0.25">
      <c r="A69" s="13" t="s">
        <v>449</v>
      </c>
      <c r="B69" s="5" t="s">
        <v>546</v>
      </c>
      <c r="E69" t="s">
        <v>99</v>
      </c>
    </row>
    <row r="70" spans="1:17" ht="25.05" customHeight="1" x14ac:dyDescent="0.25">
      <c r="A70" s="9" t="s">
        <v>317</v>
      </c>
      <c r="B70" s="5" t="s">
        <v>546</v>
      </c>
      <c r="E70" t="s">
        <v>99</v>
      </c>
    </row>
    <row r="71" spans="1:17" ht="25.05" customHeight="1" x14ac:dyDescent="0.25">
      <c r="A71" s="13" t="s">
        <v>448</v>
      </c>
      <c r="B71" s="5" t="s">
        <v>546</v>
      </c>
      <c r="E71" t="s">
        <v>99</v>
      </c>
    </row>
    <row r="72" spans="1:17" ht="25.05" customHeight="1" x14ac:dyDescent="0.25">
      <c r="A72" s="9" t="s">
        <v>278</v>
      </c>
      <c r="B72" s="5" t="s">
        <v>546</v>
      </c>
      <c r="D72" t="s">
        <v>411</v>
      </c>
      <c r="E72" t="s">
        <v>99</v>
      </c>
    </row>
    <row r="73" spans="1:17" ht="25.05" customHeight="1" x14ac:dyDescent="0.25">
      <c r="A73" t="s">
        <v>323</v>
      </c>
      <c r="B73" s="5" t="s">
        <v>547</v>
      </c>
      <c r="D73" t="s">
        <v>324</v>
      </c>
      <c r="E73" t="s">
        <v>99</v>
      </c>
    </row>
    <row r="74" spans="1:17" ht="25.05" customHeight="1" x14ac:dyDescent="0.25">
      <c r="A74" s="9" t="s">
        <v>302</v>
      </c>
      <c r="B74" s="5" t="s">
        <v>547</v>
      </c>
      <c r="E74" t="s">
        <v>99</v>
      </c>
    </row>
    <row r="75" spans="1:17" ht="25.05" customHeight="1" x14ac:dyDescent="0.25">
      <c r="A75" s="10" t="s">
        <v>408</v>
      </c>
      <c r="B75" s="5" t="s">
        <v>547</v>
      </c>
      <c r="E75" t="s">
        <v>99</v>
      </c>
    </row>
    <row r="76" spans="1:17" ht="25.05" customHeight="1" x14ac:dyDescent="0.25">
      <c r="A76" s="9" t="s">
        <v>470</v>
      </c>
      <c r="B76" s="5" t="s">
        <v>547</v>
      </c>
      <c r="D76" t="s">
        <v>469</v>
      </c>
      <c r="E76" t="s">
        <v>99</v>
      </c>
    </row>
    <row r="77" spans="1:17" ht="25.05" customHeight="1" x14ac:dyDescent="0.25">
      <c r="A77" s="9" t="s">
        <v>335</v>
      </c>
      <c r="B77" s="5" t="s">
        <v>547</v>
      </c>
      <c r="E77" t="s">
        <v>99</v>
      </c>
    </row>
    <row r="78" spans="1:17" ht="25.05" customHeight="1" x14ac:dyDescent="0.25">
      <c r="A78" s="10" t="s">
        <v>139</v>
      </c>
      <c r="B78" s="5" t="s">
        <v>566</v>
      </c>
      <c r="E78" t="s">
        <v>99</v>
      </c>
    </row>
    <row r="79" spans="1:17" ht="25.05" customHeight="1" x14ac:dyDescent="0.25">
      <c r="A79" s="9" t="s">
        <v>138</v>
      </c>
      <c r="B79" s="5" t="s">
        <v>566</v>
      </c>
      <c r="E79" t="s">
        <v>99</v>
      </c>
      <c r="F79">
        <v>966.17</v>
      </c>
      <c r="G79">
        <v>944.42</v>
      </c>
      <c r="H79">
        <v>132.16</v>
      </c>
      <c r="I79">
        <v>6.09</v>
      </c>
      <c r="J79">
        <v>54.33</v>
      </c>
      <c r="Q79" t="s">
        <v>1133</v>
      </c>
    </row>
    <row r="80" spans="1:17" ht="25.05" customHeight="1" x14ac:dyDescent="0.25">
      <c r="A80" s="10" t="s">
        <v>475</v>
      </c>
      <c r="B80" s="5" t="s">
        <v>566</v>
      </c>
      <c r="E80" t="s">
        <v>482</v>
      </c>
    </row>
    <row r="81" spans="1:5" ht="25.05" customHeight="1" x14ac:dyDescent="0.25">
      <c r="A81" s="10" t="s">
        <v>479</v>
      </c>
      <c r="B81" s="5" t="s">
        <v>566</v>
      </c>
      <c r="E81" t="s">
        <v>99</v>
      </c>
    </row>
    <row r="82" spans="1:5" ht="25.05" customHeight="1" x14ac:dyDescent="0.25">
      <c r="A82" s="11" t="s">
        <v>483</v>
      </c>
      <c r="B82" s="5" t="s">
        <v>566</v>
      </c>
      <c r="E82" t="s">
        <v>482</v>
      </c>
    </row>
    <row r="83" spans="1:5" ht="28.05" customHeight="1" x14ac:dyDescent="0.25">
      <c r="A83" s="9" t="s">
        <v>487</v>
      </c>
      <c r="B83" s="60" t="s">
        <v>623</v>
      </c>
      <c r="C83" s="60"/>
      <c r="D83" s="60"/>
      <c r="E83" s="60" t="s">
        <v>99</v>
      </c>
    </row>
    <row r="84" spans="1:5" ht="28.05" customHeight="1" x14ac:dyDescent="0.25">
      <c r="A84" s="9" t="s">
        <v>473</v>
      </c>
      <c r="B84" s="60" t="s">
        <v>623</v>
      </c>
      <c r="E84" t="s">
        <v>482</v>
      </c>
    </row>
    <row r="85" spans="1:5" ht="28.05" customHeight="1" x14ac:dyDescent="0.25">
      <c r="A85" s="10" t="s">
        <v>407</v>
      </c>
      <c r="B85" s="60" t="s">
        <v>623</v>
      </c>
      <c r="E85" t="s">
        <v>99</v>
      </c>
    </row>
    <row r="86" spans="1:5" ht="28.05" customHeight="1" x14ac:dyDescent="0.25">
      <c r="A86" s="10" t="s">
        <v>477</v>
      </c>
      <c r="B86" s="60" t="s">
        <v>623</v>
      </c>
      <c r="E86" t="s">
        <v>482</v>
      </c>
    </row>
    <row r="87" spans="1:5" ht="28.05" customHeight="1" x14ac:dyDescent="0.25">
      <c r="A87" s="9" t="s">
        <v>493</v>
      </c>
      <c r="B87" s="60" t="s">
        <v>623</v>
      </c>
      <c r="E87" t="s">
        <v>99</v>
      </c>
    </row>
    <row r="88" spans="1:5" ht="28.05" customHeight="1" x14ac:dyDescent="0.25">
      <c r="A88" s="13" t="s">
        <v>481</v>
      </c>
      <c r="B88" s="60" t="s">
        <v>623</v>
      </c>
      <c r="E88" t="s">
        <v>482</v>
      </c>
    </row>
    <row r="89" spans="1:5" ht="28.05" customHeight="1" x14ac:dyDescent="0.25">
      <c r="A89" s="10" t="s">
        <v>513</v>
      </c>
      <c r="B89" s="60" t="s">
        <v>623</v>
      </c>
      <c r="E89" t="s">
        <v>499</v>
      </c>
    </row>
    <row r="90" spans="1:5" ht="28.05" customHeight="1" x14ac:dyDescent="0.25">
      <c r="A90" s="10" t="s">
        <v>526</v>
      </c>
      <c r="B90" s="60" t="s">
        <v>623</v>
      </c>
      <c r="E90" t="s">
        <v>528</v>
      </c>
    </row>
    <row r="91" spans="1:5" ht="28.05" customHeight="1" x14ac:dyDescent="0.25">
      <c r="A91" s="9" t="s">
        <v>418</v>
      </c>
      <c r="B91" s="60" t="s">
        <v>624</v>
      </c>
      <c r="D91" t="s">
        <v>549</v>
      </c>
      <c r="E91" t="s">
        <v>99</v>
      </c>
    </row>
    <row r="92" spans="1:5" ht="28.05" customHeight="1" x14ac:dyDescent="0.25">
      <c r="A92" s="9" t="s">
        <v>288</v>
      </c>
      <c r="B92" s="60" t="s">
        <v>624</v>
      </c>
      <c r="E92" t="s">
        <v>99</v>
      </c>
    </row>
    <row r="93" spans="1:5" ht="28.05" customHeight="1" x14ac:dyDescent="0.25">
      <c r="A93" s="9" t="s">
        <v>492</v>
      </c>
      <c r="B93" s="60" t="s">
        <v>624</v>
      </c>
      <c r="E93" t="s">
        <v>543</v>
      </c>
    </row>
    <row r="94" spans="1:5" ht="28.05" customHeight="1" x14ac:dyDescent="0.25">
      <c r="A94" s="10" t="s">
        <v>474</v>
      </c>
      <c r="B94" s="60" t="s">
        <v>624</v>
      </c>
      <c r="E94" t="s">
        <v>99</v>
      </c>
    </row>
    <row r="95" spans="1:5" ht="28.05" customHeight="1" x14ac:dyDescent="0.25">
      <c r="A95" s="13" t="s">
        <v>517</v>
      </c>
      <c r="B95" s="60" t="s">
        <v>624</v>
      </c>
      <c r="E95" t="s">
        <v>516</v>
      </c>
    </row>
    <row r="96" spans="1:5" ht="28.05" customHeight="1" x14ac:dyDescent="0.25">
      <c r="A96" s="9" t="s">
        <v>384</v>
      </c>
      <c r="B96" s="60" t="s">
        <v>624</v>
      </c>
      <c r="C96" s="32" t="s">
        <v>485</v>
      </c>
      <c r="E96" t="s">
        <v>99</v>
      </c>
    </row>
    <row r="97" spans="1:5" ht="28.05" customHeight="1" x14ac:dyDescent="0.25">
      <c r="A97" s="10" t="s">
        <v>480</v>
      </c>
      <c r="B97" s="60" t="s">
        <v>624</v>
      </c>
      <c r="C97" s="32" t="s">
        <v>485</v>
      </c>
      <c r="D97" s="60"/>
      <c r="E97" s="60" t="s">
        <v>99</v>
      </c>
    </row>
    <row r="98" spans="1:5" ht="28.05" customHeight="1" x14ac:dyDescent="0.25">
      <c r="A98" s="10" t="s">
        <v>520</v>
      </c>
      <c r="B98" s="60" t="s">
        <v>624</v>
      </c>
      <c r="C98" s="32" t="s">
        <v>485</v>
      </c>
      <c r="E98" t="s">
        <v>525</v>
      </c>
    </row>
    <row r="99" spans="1:5" ht="28.05" customHeight="1" x14ac:dyDescent="0.25">
      <c r="A99" s="9" t="s">
        <v>331</v>
      </c>
      <c r="B99" s="60" t="s">
        <v>676</v>
      </c>
      <c r="E99" t="s">
        <v>99</v>
      </c>
    </row>
    <row r="100" spans="1:5" ht="28.05" customHeight="1" x14ac:dyDescent="0.25">
      <c r="A100" s="10" t="s">
        <v>478</v>
      </c>
      <c r="B100" s="60" t="s">
        <v>676</v>
      </c>
      <c r="E100" t="s">
        <v>482</v>
      </c>
    </row>
    <row r="101" spans="1:5" ht="28.05" customHeight="1" x14ac:dyDescent="0.25">
      <c r="A101" s="13" t="s">
        <v>545</v>
      </c>
      <c r="B101" s="60" t="s">
        <v>676</v>
      </c>
      <c r="E101" t="s">
        <v>548</v>
      </c>
    </row>
    <row r="102" spans="1:5" ht="28.05" customHeight="1" x14ac:dyDescent="0.25">
      <c r="A102" s="9" t="s">
        <v>382</v>
      </c>
      <c r="B102" s="60" t="s">
        <v>676</v>
      </c>
      <c r="E102" t="s">
        <v>99</v>
      </c>
    </row>
    <row r="103" spans="1:5" ht="28.05" customHeight="1" x14ac:dyDescent="0.25">
      <c r="A103" s="10" t="s">
        <v>404</v>
      </c>
      <c r="B103" s="60" t="s">
        <v>676</v>
      </c>
      <c r="E103" t="s">
        <v>99</v>
      </c>
    </row>
    <row r="104" spans="1:5" ht="28.05" customHeight="1" x14ac:dyDescent="0.25">
      <c r="A104" s="10" t="s">
        <v>510</v>
      </c>
      <c r="B104" s="60" t="s">
        <v>676</v>
      </c>
      <c r="E104" t="s">
        <v>519</v>
      </c>
    </row>
    <row r="105" spans="1:5" ht="28.05" customHeight="1" x14ac:dyDescent="0.25">
      <c r="A105" s="13" t="s">
        <v>497</v>
      </c>
      <c r="B105" s="60" t="s">
        <v>676</v>
      </c>
      <c r="E105" t="s">
        <v>499</v>
      </c>
    </row>
    <row r="106" spans="1:5" ht="28.05" customHeight="1" x14ac:dyDescent="0.25">
      <c r="A106" s="10" t="s">
        <v>512</v>
      </c>
      <c r="B106" s="60" t="s">
        <v>677</v>
      </c>
      <c r="E106" t="s">
        <v>499</v>
      </c>
    </row>
    <row r="107" spans="1:5" ht="28.05" customHeight="1" x14ac:dyDescent="0.25">
      <c r="A107" s="64" t="s">
        <v>637</v>
      </c>
      <c r="B107" s="60" t="s">
        <v>677</v>
      </c>
      <c r="C107" s="60"/>
      <c r="D107" s="60" t="s">
        <v>749</v>
      </c>
      <c r="E107" s="60" t="s">
        <v>99</v>
      </c>
    </row>
    <row r="108" spans="1:5" ht="28.05" customHeight="1" x14ac:dyDescent="0.25">
      <c r="A108" s="13" t="s">
        <v>498</v>
      </c>
      <c r="B108" s="60" t="s">
        <v>677</v>
      </c>
      <c r="E108" t="s">
        <v>484</v>
      </c>
    </row>
    <row r="109" spans="1:5" ht="28.05" customHeight="1" x14ac:dyDescent="0.25">
      <c r="A109" s="10" t="s">
        <v>509</v>
      </c>
      <c r="B109" s="60" t="s">
        <v>677</v>
      </c>
      <c r="E109" t="s">
        <v>525</v>
      </c>
    </row>
    <row r="110" spans="1:5" ht="28.05" customHeight="1" x14ac:dyDescent="0.25">
      <c r="A110" s="10" t="s">
        <v>540</v>
      </c>
      <c r="B110" s="60" t="s">
        <v>677</v>
      </c>
      <c r="D110" t="s">
        <v>617</v>
      </c>
      <c r="E110" t="s">
        <v>615</v>
      </c>
    </row>
    <row r="111" spans="1:5" ht="28.05" customHeight="1" x14ac:dyDescent="0.25">
      <c r="A111" s="10" t="s">
        <v>406</v>
      </c>
      <c r="B111" s="60" t="s">
        <v>677</v>
      </c>
      <c r="E111" t="s">
        <v>99</v>
      </c>
    </row>
    <row r="112" spans="1:5" ht="28.05" customHeight="1" x14ac:dyDescent="0.25">
      <c r="A112" s="9" t="s">
        <v>414</v>
      </c>
      <c r="B112" s="60" t="s">
        <v>677</v>
      </c>
      <c r="E112" t="s">
        <v>99</v>
      </c>
    </row>
    <row r="113" spans="1:5" ht="28.05" customHeight="1" x14ac:dyDescent="0.25">
      <c r="A113" s="10" t="s">
        <v>514</v>
      </c>
      <c r="B113" s="60" t="s">
        <v>677</v>
      </c>
      <c r="E113" t="s">
        <v>499</v>
      </c>
    </row>
    <row r="114" spans="1:5" ht="28.05" customHeight="1" x14ac:dyDescent="0.25">
      <c r="A114" s="9" t="s">
        <v>461</v>
      </c>
      <c r="B114" s="60" t="s">
        <v>678</v>
      </c>
      <c r="E114" t="s">
        <v>471</v>
      </c>
    </row>
    <row r="115" spans="1:5" ht="28.05" customHeight="1" x14ac:dyDescent="0.25">
      <c r="A115" s="10" t="s">
        <v>552</v>
      </c>
      <c r="B115" s="60" t="s">
        <v>678</v>
      </c>
      <c r="E115" t="s">
        <v>553</v>
      </c>
    </row>
    <row r="116" spans="1:5" ht="28.05" customHeight="1" x14ac:dyDescent="0.25">
      <c r="A116" s="10" t="s">
        <v>402</v>
      </c>
      <c r="B116" s="60" t="s">
        <v>678</v>
      </c>
      <c r="E116" t="s">
        <v>99</v>
      </c>
    </row>
    <row r="117" spans="1:5" ht="28.05" customHeight="1" x14ac:dyDescent="0.25">
      <c r="A117" s="11" t="s">
        <v>560</v>
      </c>
      <c r="B117" s="60" t="s">
        <v>678</v>
      </c>
      <c r="D117" s="11" t="s">
        <v>614</v>
      </c>
      <c r="E117" t="s">
        <v>615</v>
      </c>
    </row>
    <row r="118" spans="1:5" ht="28.05" customHeight="1" x14ac:dyDescent="0.25">
      <c r="A118" s="9" t="s">
        <v>149</v>
      </c>
      <c r="B118" s="60" t="s">
        <v>678</v>
      </c>
      <c r="C118" s="15" t="s">
        <v>578</v>
      </c>
      <c r="D118" t="s">
        <v>579</v>
      </c>
      <c r="E118" t="s">
        <v>99</v>
      </c>
    </row>
    <row r="119" spans="1:5" ht="28.05" customHeight="1" x14ac:dyDescent="0.25">
      <c r="A119" s="11" t="s">
        <v>571</v>
      </c>
      <c r="B119" s="60" t="s">
        <v>678</v>
      </c>
      <c r="E119" t="s">
        <v>604</v>
      </c>
    </row>
    <row r="120" spans="1:5" ht="28.05" customHeight="1" x14ac:dyDescent="0.25">
      <c r="A120" s="13" t="s">
        <v>561</v>
      </c>
      <c r="B120" s="60" t="s">
        <v>678</v>
      </c>
      <c r="D120" t="s">
        <v>621</v>
      </c>
      <c r="E120" t="s">
        <v>567</v>
      </c>
    </row>
    <row r="121" spans="1:5" ht="28.05" customHeight="1" x14ac:dyDescent="0.25">
      <c r="A121" s="13" t="s">
        <v>416</v>
      </c>
      <c r="B121" s="60" t="s">
        <v>678</v>
      </c>
      <c r="D121" t="s">
        <v>613</v>
      </c>
      <c r="E121" t="s">
        <v>99</v>
      </c>
    </row>
    <row r="122" spans="1:5" ht="28.05" customHeight="1" x14ac:dyDescent="0.25">
      <c r="A122" s="11" t="s">
        <v>558</v>
      </c>
      <c r="B122" s="60" t="s">
        <v>678</v>
      </c>
      <c r="E122" t="s">
        <v>567</v>
      </c>
    </row>
    <row r="123" spans="1:5" ht="28.05" customHeight="1" x14ac:dyDescent="0.25">
      <c r="A123" s="9" t="s">
        <v>248</v>
      </c>
      <c r="B123" s="60" t="s">
        <v>678</v>
      </c>
      <c r="C123" s="15" t="s">
        <v>585</v>
      </c>
      <c r="D123" t="s">
        <v>632</v>
      </c>
      <c r="E123" t="s">
        <v>99</v>
      </c>
    </row>
    <row r="124" spans="1:5" ht="28.05" customHeight="1" x14ac:dyDescent="0.25">
      <c r="A124" s="10" t="s">
        <v>616</v>
      </c>
      <c r="B124" s="60" t="s">
        <v>678</v>
      </c>
      <c r="D124" t="s">
        <v>626</v>
      </c>
      <c r="E124" t="s">
        <v>620</v>
      </c>
    </row>
    <row r="125" spans="1:5" ht="28.05" customHeight="1" x14ac:dyDescent="0.25">
      <c r="A125" s="10" t="s">
        <v>518</v>
      </c>
      <c r="B125" s="60" t="s">
        <v>678</v>
      </c>
      <c r="E125" t="s">
        <v>528</v>
      </c>
    </row>
    <row r="126" spans="1:5" s="60" customFormat="1" ht="28.05" customHeight="1" x14ac:dyDescent="0.25">
      <c r="A126" s="10" t="s">
        <v>405</v>
      </c>
      <c r="B126" s="60" t="s">
        <v>680</v>
      </c>
      <c r="C126" s="15" t="s">
        <v>410</v>
      </c>
      <c r="D126"/>
      <c r="E126" t="s">
        <v>99</v>
      </c>
    </row>
    <row r="127" spans="1:5" ht="28.05" customHeight="1" x14ac:dyDescent="0.25">
      <c r="A127" s="13" t="s">
        <v>1103</v>
      </c>
      <c r="B127" s="60" t="s">
        <v>680</v>
      </c>
      <c r="E127" t="s">
        <v>99</v>
      </c>
    </row>
    <row r="128" spans="1:5" ht="28.05" customHeight="1" x14ac:dyDescent="0.25">
      <c r="A128" s="13" t="s">
        <v>376</v>
      </c>
      <c r="B128" s="60" t="s">
        <v>681</v>
      </c>
      <c r="E128" t="s">
        <v>99</v>
      </c>
    </row>
    <row r="129" spans="1:5" ht="28.05" customHeight="1" x14ac:dyDescent="0.25">
      <c r="A129" s="10" t="s">
        <v>544</v>
      </c>
      <c r="B129" s="60" t="s">
        <v>681</v>
      </c>
      <c r="E129" t="s">
        <v>553</v>
      </c>
    </row>
    <row r="130" spans="1:5" ht="28.05" customHeight="1" x14ac:dyDescent="0.25">
      <c r="A130" s="10" t="s">
        <v>515</v>
      </c>
      <c r="B130" s="60" t="s">
        <v>681</v>
      </c>
      <c r="E130" t="s">
        <v>499</v>
      </c>
    </row>
    <row r="131" spans="1:5" ht="28.05" customHeight="1" x14ac:dyDescent="0.25">
      <c r="A131" s="10" t="s">
        <v>440</v>
      </c>
      <c r="B131" s="60" t="s">
        <v>681</v>
      </c>
      <c r="E131" t="s">
        <v>99</v>
      </c>
    </row>
    <row r="132" spans="1:5" ht="28.05" customHeight="1" x14ac:dyDescent="0.25">
      <c r="A132" s="9" t="s">
        <v>279</v>
      </c>
      <c r="B132" s="60" t="s">
        <v>681</v>
      </c>
      <c r="C132" s="15" t="s">
        <v>298</v>
      </c>
      <c r="E132" t="s">
        <v>99</v>
      </c>
    </row>
    <row r="133" spans="1:5" ht="28.05" customHeight="1" x14ac:dyDescent="0.25">
      <c r="A133" s="10" t="s">
        <v>476</v>
      </c>
      <c r="B133" s="60" t="s">
        <v>681</v>
      </c>
      <c r="E133" t="s">
        <v>482</v>
      </c>
    </row>
    <row r="134" spans="1:5" ht="28.05" customHeight="1" x14ac:dyDescent="0.25">
      <c r="A134" s="10" t="s">
        <v>572</v>
      </c>
      <c r="B134" s="60" t="s">
        <v>681</v>
      </c>
      <c r="E134" t="s">
        <v>604</v>
      </c>
    </row>
    <row r="135" spans="1:5" ht="28.05" customHeight="1" x14ac:dyDescent="0.25">
      <c r="A135" s="10" t="s">
        <v>568</v>
      </c>
      <c r="B135" s="60" t="s">
        <v>681</v>
      </c>
    </row>
    <row r="136" spans="1:5" ht="28.05" customHeight="1" x14ac:dyDescent="0.25">
      <c r="A136" s="13" t="s">
        <v>679</v>
      </c>
      <c r="B136" s="60" t="s">
        <v>681</v>
      </c>
      <c r="D136" t="s">
        <v>627</v>
      </c>
      <c r="E136" t="s">
        <v>99</v>
      </c>
    </row>
    <row r="137" spans="1:5" ht="28.05" customHeight="1" x14ac:dyDescent="0.25">
      <c r="A137" s="13" t="s">
        <v>563</v>
      </c>
      <c r="B137" s="60" t="s">
        <v>744</v>
      </c>
      <c r="E137" t="s">
        <v>557</v>
      </c>
    </row>
    <row r="138" spans="1:5" ht="28.05" customHeight="1" x14ac:dyDescent="0.25">
      <c r="A138" s="13" t="s">
        <v>496</v>
      </c>
      <c r="B138" s="60" t="s">
        <v>744</v>
      </c>
      <c r="E138" t="s">
        <v>484</v>
      </c>
    </row>
    <row r="139" spans="1:5" ht="28.05" customHeight="1" x14ac:dyDescent="0.25">
      <c r="A139" s="10" t="s">
        <v>564</v>
      </c>
      <c r="B139" s="60" t="s">
        <v>744</v>
      </c>
      <c r="E139" t="s">
        <v>557</v>
      </c>
    </row>
    <row r="140" spans="1:5" ht="28.05" customHeight="1" x14ac:dyDescent="0.25">
      <c r="A140" s="10" t="s">
        <v>541</v>
      </c>
      <c r="B140" s="60" t="s">
        <v>744</v>
      </c>
      <c r="D140" t="s">
        <v>1090</v>
      </c>
      <c r="E140" t="s">
        <v>548</v>
      </c>
    </row>
    <row r="141" spans="1:5" ht="28.05" customHeight="1" x14ac:dyDescent="0.25">
      <c r="A141" s="10" t="s">
        <v>562</v>
      </c>
      <c r="B141" s="60" t="s">
        <v>744</v>
      </c>
      <c r="D141" t="s">
        <v>743</v>
      </c>
    </row>
    <row r="142" spans="1:5" ht="28.05" customHeight="1" x14ac:dyDescent="0.25">
      <c r="A142" s="13" t="s">
        <v>601</v>
      </c>
      <c r="B142" s="60" t="s">
        <v>744</v>
      </c>
      <c r="C142" s="15" t="s">
        <v>1163</v>
      </c>
      <c r="D142" s="70" t="s">
        <v>1164</v>
      </c>
      <c r="E142" t="s">
        <v>1129</v>
      </c>
    </row>
    <row r="143" spans="1:5" ht="28.05" customHeight="1" x14ac:dyDescent="0.25">
      <c r="A143" s="10" t="s">
        <v>607</v>
      </c>
      <c r="B143" s="60" t="s">
        <v>744</v>
      </c>
      <c r="D143" t="s">
        <v>653</v>
      </c>
      <c r="E143" t="s">
        <v>615</v>
      </c>
    </row>
    <row r="144" spans="1:5" ht="28.05" customHeight="1" x14ac:dyDescent="0.25">
      <c r="A144" s="9" t="s">
        <v>375</v>
      </c>
      <c r="B144" s="60" t="s">
        <v>744</v>
      </c>
      <c r="D144" t="s">
        <v>639</v>
      </c>
      <c r="E144" t="s">
        <v>99</v>
      </c>
    </row>
    <row r="145" spans="1:5" ht="28.05" customHeight="1" x14ac:dyDescent="0.25">
      <c r="A145" s="10" t="s">
        <v>527</v>
      </c>
      <c r="B145" s="60" t="s">
        <v>744</v>
      </c>
      <c r="C145" s="15" t="s">
        <v>1162</v>
      </c>
      <c r="D145" s="60"/>
      <c r="E145" t="s">
        <v>528</v>
      </c>
    </row>
    <row r="146" spans="1:5" ht="28.05" customHeight="1" x14ac:dyDescent="0.25">
      <c r="A146" s="13" t="s">
        <v>447</v>
      </c>
      <c r="B146" s="60" t="s">
        <v>744</v>
      </c>
      <c r="D146" t="s">
        <v>420</v>
      </c>
      <c r="E146" t="s">
        <v>99</v>
      </c>
    </row>
    <row r="147" spans="1:5" ht="28.05" customHeight="1" x14ac:dyDescent="0.25">
      <c r="A147" s="10" t="s">
        <v>446</v>
      </c>
      <c r="B147" s="60" t="s">
        <v>744</v>
      </c>
      <c r="E147" t="s">
        <v>99</v>
      </c>
    </row>
    <row r="148" spans="1:5" ht="28.05" customHeight="1" x14ac:dyDescent="0.25">
      <c r="A148" s="9" t="s">
        <v>488</v>
      </c>
      <c r="B148" s="60" t="s">
        <v>744</v>
      </c>
      <c r="D148" t="s">
        <v>657</v>
      </c>
      <c r="E148" t="s">
        <v>484</v>
      </c>
    </row>
    <row r="149" spans="1:5" ht="28.05" customHeight="1" x14ac:dyDescent="0.25">
      <c r="A149" s="65" t="s">
        <v>647</v>
      </c>
      <c r="B149" s="60" t="s">
        <v>1146</v>
      </c>
      <c r="E149" s="60" t="s">
        <v>99</v>
      </c>
    </row>
    <row r="150" spans="1:5" ht="28.05" customHeight="1" x14ac:dyDescent="0.25">
      <c r="A150" s="10" t="s">
        <v>629</v>
      </c>
      <c r="B150" s="60" t="s">
        <v>1146</v>
      </c>
      <c r="D150" t="s">
        <v>675</v>
      </c>
      <c r="E150" t="s">
        <v>634</v>
      </c>
    </row>
    <row r="151" spans="1:5" ht="28.05" customHeight="1" x14ac:dyDescent="0.25">
      <c r="A151" s="13" t="s">
        <v>1165</v>
      </c>
      <c r="B151" s="60" t="s">
        <v>1146</v>
      </c>
      <c r="C151" s="15" t="s">
        <v>1161</v>
      </c>
      <c r="D151" s="70" t="s">
        <v>1187</v>
      </c>
      <c r="E151" t="s">
        <v>484</v>
      </c>
    </row>
    <row r="152" spans="1:5" ht="28.05" customHeight="1" x14ac:dyDescent="0.25">
      <c r="A152" s="13" t="s">
        <v>787</v>
      </c>
      <c r="B152" s="60" t="s">
        <v>1146</v>
      </c>
      <c r="C152" s="60"/>
      <c r="D152" s="60"/>
      <c r="E152" s="60" t="s">
        <v>99</v>
      </c>
    </row>
    <row r="153" spans="1:5" ht="28.05" customHeight="1" x14ac:dyDescent="0.25">
      <c r="A153" s="9" t="s">
        <v>281</v>
      </c>
      <c r="B153" s="60" t="s">
        <v>1146</v>
      </c>
      <c r="C153" s="15" t="s">
        <v>592</v>
      </c>
      <c r="D153" s="109" t="s">
        <v>685</v>
      </c>
      <c r="E153" t="s">
        <v>99</v>
      </c>
    </row>
    <row r="154" spans="1:5" ht="28.05" customHeight="1" x14ac:dyDescent="0.25">
      <c r="A154" s="13" t="s">
        <v>318</v>
      </c>
      <c r="B154" s="60" t="s">
        <v>1146</v>
      </c>
      <c r="C154" s="15" t="s">
        <v>638</v>
      </c>
      <c r="D154" s="70" t="s">
        <v>1229</v>
      </c>
      <c r="E154" t="s">
        <v>99</v>
      </c>
    </row>
    <row r="155" spans="1:5" ht="28.05" customHeight="1" x14ac:dyDescent="0.25">
      <c r="A155" s="11" t="s">
        <v>630</v>
      </c>
      <c r="B155" s="60" t="s">
        <v>1146</v>
      </c>
      <c r="D155" t="s">
        <v>1230</v>
      </c>
      <c r="E155" t="s">
        <v>634</v>
      </c>
    </row>
    <row r="156" spans="1:5" ht="28.05" customHeight="1" x14ac:dyDescent="0.25">
      <c r="A156" s="10" t="s">
        <v>635</v>
      </c>
      <c r="B156" s="60" t="s">
        <v>1146</v>
      </c>
      <c r="E156" t="s">
        <v>634</v>
      </c>
    </row>
    <row r="157" spans="1:5" ht="28.05" customHeight="1" x14ac:dyDescent="0.25">
      <c r="A157" s="10" t="s">
        <v>550</v>
      </c>
      <c r="B157" s="60" t="s">
        <v>1146</v>
      </c>
      <c r="E157" t="s">
        <v>553</v>
      </c>
    </row>
    <row r="158" spans="1:5" ht="28.05" customHeight="1" x14ac:dyDescent="0.25">
      <c r="A158" s="10" t="s">
        <v>633</v>
      </c>
      <c r="B158" s="60" t="s">
        <v>1146</v>
      </c>
      <c r="D158" t="s">
        <v>695</v>
      </c>
      <c r="E158" t="s">
        <v>634</v>
      </c>
    </row>
    <row r="159" spans="1:5" ht="28.05" customHeight="1" x14ac:dyDescent="0.25">
      <c r="A159" s="10" t="s">
        <v>565</v>
      </c>
      <c r="B159" s="60" t="s">
        <v>1146</v>
      </c>
      <c r="E159" t="s">
        <v>557</v>
      </c>
    </row>
    <row r="160" spans="1:5" ht="28.05" customHeight="1" x14ac:dyDescent="0.25">
      <c r="A160" s="10" t="s">
        <v>542</v>
      </c>
      <c r="B160" s="60" t="s">
        <v>1166</v>
      </c>
      <c r="E160" t="s">
        <v>548</v>
      </c>
    </row>
    <row r="161" spans="1:5" ht="28.05" customHeight="1" x14ac:dyDescent="0.25">
      <c r="A161" s="19" t="s">
        <v>252</v>
      </c>
      <c r="B161" s="60" t="s">
        <v>1166</v>
      </c>
      <c r="C161" s="15" t="s">
        <v>588</v>
      </c>
      <c r="D161" t="s">
        <v>1167</v>
      </c>
      <c r="E161" t="s">
        <v>99</v>
      </c>
    </row>
    <row r="162" spans="1:5" ht="28.05" customHeight="1" x14ac:dyDescent="0.25">
      <c r="A162" s="13" t="s">
        <v>551</v>
      </c>
      <c r="B162" s="60" t="s">
        <v>1166</v>
      </c>
      <c r="E162" t="s">
        <v>553</v>
      </c>
    </row>
    <row r="163" spans="1:5" ht="28.05" customHeight="1" x14ac:dyDescent="0.25">
      <c r="A163" s="10" t="s">
        <v>1168</v>
      </c>
      <c r="B163" s="60" t="s">
        <v>1166</v>
      </c>
      <c r="E163" t="s">
        <v>528</v>
      </c>
    </row>
    <row r="164" spans="1:5" ht="28.05" customHeight="1" x14ac:dyDescent="0.25">
      <c r="A164" s="10" t="s">
        <v>788</v>
      </c>
      <c r="B164" s="60" t="s">
        <v>1166</v>
      </c>
      <c r="E164" s="60" t="s">
        <v>99</v>
      </c>
    </row>
    <row r="165" spans="1:5" ht="28.05" customHeight="1" x14ac:dyDescent="0.25">
      <c r="A165" s="10" t="s">
        <v>606</v>
      </c>
      <c r="B165" s="60" t="s">
        <v>1166</v>
      </c>
      <c r="C165" s="15" t="s">
        <v>1170</v>
      </c>
      <c r="D165" t="s">
        <v>1177</v>
      </c>
      <c r="E165" t="s">
        <v>615</v>
      </c>
    </row>
    <row r="167" spans="1:5" ht="28.05" customHeight="1" x14ac:dyDescent="0.25">
      <c r="A167" s="10" t="s">
        <v>636</v>
      </c>
      <c r="B167" s="61">
        <v>11.22</v>
      </c>
      <c r="E167" s="60" t="s">
        <v>634</v>
      </c>
    </row>
    <row r="168" spans="1:5" ht="28.05" customHeight="1" x14ac:dyDescent="0.25">
      <c r="A168" s="9" t="s">
        <v>320</v>
      </c>
      <c r="B168">
        <v>9.2899999999999991</v>
      </c>
      <c r="D168" s="60" t="s">
        <v>753</v>
      </c>
      <c r="E168" t="s">
        <v>99</v>
      </c>
    </row>
    <row r="169" spans="1:5" ht="28.05" customHeight="1" x14ac:dyDescent="0.25">
      <c r="A169" s="9" t="s">
        <v>490</v>
      </c>
      <c r="B169" s="61">
        <v>10.3</v>
      </c>
      <c r="C169" s="15" t="s">
        <v>779</v>
      </c>
      <c r="E169" t="s">
        <v>484</v>
      </c>
    </row>
    <row r="170" spans="1:5" ht="28.05" customHeight="1" x14ac:dyDescent="0.25">
      <c r="A170" s="10" t="s">
        <v>605</v>
      </c>
      <c r="B170" s="61">
        <v>11.14</v>
      </c>
      <c r="D170" t="s">
        <v>706</v>
      </c>
      <c r="E170" t="s">
        <v>615</v>
      </c>
    </row>
    <row r="171" spans="1:5" ht="28.05" customHeight="1" x14ac:dyDescent="0.25">
      <c r="A171" s="9" t="s">
        <v>417</v>
      </c>
      <c r="B171">
        <v>10.18</v>
      </c>
      <c r="C171" s="15" t="s">
        <v>762</v>
      </c>
      <c r="E171" t="s">
        <v>99</v>
      </c>
    </row>
    <row r="172" spans="1:5" ht="28.05" customHeight="1" x14ac:dyDescent="0.25">
      <c r="A172" t="s">
        <v>511</v>
      </c>
      <c r="B172" s="60">
        <v>11.2</v>
      </c>
      <c r="C172" s="15" t="s">
        <v>786</v>
      </c>
      <c r="E172" t="s">
        <v>548</v>
      </c>
    </row>
    <row r="173" spans="1:5" ht="28.05" customHeight="1" x14ac:dyDescent="0.25">
      <c r="A173" s="69" t="s">
        <v>239</v>
      </c>
      <c r="B173">
        <v>9.11</v>
      </c>
      <c r="C173" s="15" t="s">
        <v>586</v>
      </c>
      <c r="D173" s="70" t="s">
        <v>587</v>
      </c>
      <c r="E173" t="s">
        <v>99</v>
      </c>
    </row>
    <row r="174" spans="1:5" ht="25.05" customHeight="1" x14ac:dyDescent="0.25">
      <c r="A174" s="13" t="s">
        <v>748</v>
      </c>
      <c r="B174">
        <v>9.19</v>
      </c>
      <c r="C174" s="15" t="s">
        <v>1160</v>
      </c>
      <c r="D174" t="s">
        <v>1172</v>
      </c>
      <c r="E174" t="s">
        <v>99</v>
      </c>
    </row>
    <row r="175" spans="1:5" ht="28.05" customHeight="1" x14ac:dyDescent="0.25">
      <c r="A175" s="34" t="s">
        <v>622</v>
      </c>
      <c r="B175" s="61">
        <v>11.18</v>
      </c>
      <c r="C175" s="15" t="s">
        <v>770</v>
      </c>
      <c r="D175" s="70" t="s">
        <v>771</v>
      </c>
      <c r="E175" s="60" t="s">
        <v>1129</v>
      </c>
    </row>
    <row r="176" spans="1:5" s="60" customFormat="1" ht="28.05" customHeight="1" x14ac:dyDescent="0.25">
      <c r="A176" s="34"/>
      <c r="B176" s="61"/>
      <c r="C176" s="15"/>
    </row>
    <row r="177" spans="1:7" ht="28.05" customHeight="1" x14ac:dyDescent="0.25">
      <c r="A177" s="60" t="s">
        <v>1113</v>
      </c>
    </row>
    <row r="178" spans="1:7" ht="25.05" customHeight="1" x14ac:dyDescent="0.25">
      <c r="A178" s="18" t="s">
        <v>1089</v>
      </c>
      <c r="B178">
        <v>9.14</v>
      </c>
      <c r="C178" s="15" t="s">
        <v>589</v>
      </c>
      <c r="D178" t="s">
        <v>740</v>
      </c>
      <c r="E178" s="70" t="s">
        <v>99</v>
      </c>
      <c r="G178" s="60"/>
    </row>
    <row r="179" spans="1:7" ht="28.05" customHeight="1" x14ac:dyDescent="0.25">
      <c r="A179" s="71" t="s">
        <v>864</v>
      </c>
      <c r="B179" s="60">
        <v>11.8</v>
      </c>
      <c r="C179" s="15" t="s">
        <v>812</v>
      </c>
      <c r="D179" t="s">
        <v>1052</v>
      </c>
      <c r="E179" s="70" t="s">
        <v>553</v>
      </c>
    </row>
    <row r="180" spans="1:7" ht="28.05" customHeight="1" x14ac:dyDescent="0.25">
      <c r="A180" s="81" t="s">
        <v>1000</v>
      </c>
      <c r="B180" s="61">
        <v>11.25</v>
      </c>
      <c r="C180" s="15" t="s">
        <v>950</v>
      </c>
      <c r="D180" s="60" t="s">
        <v>1034</v>
      </c>
      <c r="E180" s="70" t="s">
        <v>644</v>
      </c>
    </row>
    <row r="181" spans="1:7" ht="28.05" customHeight="1" x14ac:dyDescent="0.25">
      <c r="A181" s="83" t="s">
        <v>883</v>
      </c>
      <c r="B181" s="61">
        <v>10.3</v>
      </c>
      <c r="C181" s="15" t="s">
        <v>775</v>
      </c>
      <c r="D181" s="60" t="s">
        <v>1029</v>
      </c>
      <c r="E181" s="70" t="s">
        <v>484</v>
      </c>
    </row>
    <row r="182" spans="1:7" ht="28.05" customHeight="1" x14ac:dyDescent="0.25">
      <c r="A182" s="83" t="s">
        <v>491</v>
      </c>
      <c r="B182" s="61">
        <v>10.3</v>
      </c>
      <c r="C182" s="15" t="s">
        <v>783</v>
      </c>
      <c r="D182" s="60" t="s">
        <v>797</v>
      </c>
      <c r="E182" s="70" t="s">
        <v>99</v>
      </c>
    </row>
    <row r="183" spans="1:7" ht="28.05" customHeight="1" x14ac:dyDescent="0.25">
      <c r="A183" s="77" t="s">
        <v>413</v>
      </c>
      <c r="B183">
        <v>10.18</v>
      </c>
      <c r="C183" s="15" t="s">
        <v>759</v>
      </c>
      <c r="E183" t="s">
        <v>99</v>
      </c>
    </row>
    <row r="184" spans="1:7" ht="28.05" customHeight="1" x14ac:dyDescent="0.25">
      <c r="A184" s="10" t="s">
        <v>1091</v>
      </c>
      <c r="C184" s="15" t="s">
        <v>1231</v>
      </c>
      <c r="D184" t="s">
        <v>1232</v>
      </c>
      <c r="E184" s="60" t="s">
        <v>99</v>
      </c>
    </row>
    <row r="185" spans="1:7" ht="28.05" customHeight="1" x14ac:dyDescent="0.25">
      <c r="A185" s="74" t="s">
        <v>789</v>
      </c>
      <c r="B185">
        <v>8.18</v>
      </c>
      <c r="C185" s="15" t="s">
        <v>582</v>
      </c>
      <c r="D185" s="60" t="s">
        <v>1039</v>
      </c>
      <c r="E185" s="70" t="s">
        <v>99</v>
      </c>
    </row>
    <row r="186" spans="1:7" ht="28.05" customHeight="1" x14ac:dyDescent="0.25">
      <c r="A186" s="80" t="s">
        <v>891</v>
      </c>
      <c r="B186">
        <v>10.119999999999999</v>
      </c>
      <c r="C186" s="15" t="s">
        <v>757</v>
      </c>
      <c r="D186" s="60" t="s">
        <v>1051</v>
      </c>
      <c r="E186" s="70" t="s">
        <v>99</v>
      </c>
    </row>
    <row r="187" spans="1:7" ht="28.05" customHeight="1" x14ac:dyDescent="0.25">
      <c r="A187" s="81" t="s">
        <v>899</v>
      </c>
      <c r="B187" s="61">
        <v>11.11</v>
      </c>
      <c r="C187" s="15" t="s">
        <v>582</v>
      </c>
      <c r="D187" s="60" t="s">
        <v>1092</v>
      </c>
      <c r="E187" s="70" t="s">
        <v>567</v>
      </c>
    </row>
    <row r="188" spans="1:7" ht="28.05" customHeight="1" x14ac:dyDescent="0.25">
      <c r="A188" s="80" t="s">
        <v>1256</v>
      </c>
      <c r="B188" s="61">
        <v>10.1</v>
      </c>
      <c r="C188" s="15" t="s">
        <v>582</v>
      </c>
      <c r="D188" s="60" t="s">
        <v>1040</v>
      </c>
      <c r="E188" s="68" t="s">
        <v>99</v>
      </c>
    </row>
    <row r="189" spans="1:7" ht="28.05" customHeight="1" x14ac:dyDescent="0.25">
      <c r="A189" s="89" t="s">
        <v>625</v>
      </c>
      <c r="B189" s="61">
        <v>11.19</v>
      </c>
      <c r="C189" s="15" t="s">
        <v>935</v>
      </c>
      <c r="D189" s="60" t="s">
        <v>854</v>
      </c>
      <c r="E189" s="70" t="s">
        <v>99</v>
      </c>
    </row>
    <row r="191" spans="1:7" s="60" customFormat="1" ht="28.05" customHeight="1" x14ac:dyDescent="0.25"/>
    <row r="192" spans="1:7" ht="28.05" customHeight="1" x14ac:dyDescent="0.25">
      <c r="A192" t="s">
        <v>1112</v>
      </c>
    </row>
    <row r="193" spans="1:12" s="60" customFormat="1" ht="28.05" customHeight="1" x14ac:dyDescent="0.25">
      <c r="A193" s="81" t="s">
        <v>856</v>
      </c>
      <c r="B193" s="61">
        <v>11.1</v>
      </c>
      <c r="C193" s="15" t="s">
        <v>822</v>
      </c>
      <c r="D193" s="60" t="s">
        <v>983</v>
      </c>
      <c r="E193" s="70" t="s">
        <v>557</v>
      </c>
    </row>
    <row r="194" spans="1:12" ht="28.05" customHeight="1" x14ac:dyDescent="0.25">
      <c r="A194" s="80" t="s">
        <v>1011</v>
      </c>
      <c r="B194" s="61">
        <v>11.29</v>
      </c>
      <c r="C194" s="15" t="s">
        <v>962</v>
      </c>
      <c r="D194" s="60" t="s">
        <v>1115</v>
      </c>
      <c r="E194" s="70" t="s">
        <v>99</v>
      </c>
    </row>
    <row r="195" spans="1:12" ht="28.05" customHeight="1" x14ac:dyDescent="0.25">
      <c r="A195" s="81" t="s">
        <v>880</v>
      </c>
      <c r="B195" s="60">
        <v>11.4</v>
      </c>
      <c r="C195" s="15" t="s">
        <v>807</v>
      </c>
      <c r="D195" s="60" t="s">
        <v>1096</v>
      </c>
      <c r="E195" s="68" t="s">
        <v>99</v>
      </c>
    </row>
    <row r="196" spans="1:12" ht="28.05" customHeight="1" x14ac:dyDescent="0.25">
      <c r="A196" s="81" t="s">
        <v>966</v>
      </c>
      <c r="B196" s="61">
        <v>11.17</v>
      </c>
      <c r="C196" s="15" t="s">
        <v>923</v>
      </c>
      <c r="D196" s="60" t="s">
        <v>849</v>
      </c>
      <c r="E196" s="70" t="s">
        <v>99</v>
      </c>
    </row>
    <row r="197" spans="1:12" ht="28.05" customHeight="1" x14ac:dyDescent="0.25">
      <c r="A197" s="81" t="s">
        <v>903</v>
      </c>
      <c r="B197" s="61">
        <v>11.14</v>
      </c>
      <c r="C197" s="15" t="s">
        <v>831</v>
      </c>
      <c r="D197" s="60" t="s">
        <v>1076</v>
      </c>
      <c r="E197" s="70" t="s">
        <v>615</v>
      </c>
    </row>
    <row r="198" spans="1:12" ht="28.05" customHeight="1" x14ac:dyDescent="0.25">
      <c r="A198" s="81" t="s">
        <v>1001</v>
      </c>
      <c r="B198" s="61">
        <v>11.26</v>
      </c>
      <c r="C198" s="15" t="s">
        <v>951</v>
      </c>
      <c r="D198" s="60" t="s">
        <v>849</v>
      </c>
      <c r="E198" s="70" t="s">
        <v>658</v>
      </c>
    </row>
    <row r="199" spans="1:12" s="60" customFormat="1" ht="28.05" customHeight="1" x14ac:dyDescent="0.25">
      <c r="A199" s="81"/>
      <c r="B199" s="61"/>
      <c r="C199" s="15"/>
      <c r="D199" s="109"/>
      <c r="E199" s="109"/>
    </row>
    <row r="200" spans="1:12" ht="28.05" customHeight="1" x14ac:dyDescent="0.25">
      <c r="A200" s="60" t="s">
        <v>1112</v>
      </c>
    </row>
    <row r="201" spans="1:12" ht="28.05" customHeight="1" x14ac:dyDescent="0.25">
      <c r="A201" s="78" t="s">
        <v>671</v>
      </c>
      <c r="B201" s="61">
        <v>11.29</v>
      </c>
      <c r="C201" s="15" t="s">
        <v>961</v>
      </c>
      <c r="D201" s="60" t="s">
        <v>1088</v>
      </c>
      <c r="E201" s="70" t="s">
        <v>99</v>
      </c>
    </row>
    <row r="203" spans="1:12" ht="28.05" customHeight="1" x14ac:dyDescent="0.25">
      <c r="A203" t="s">
        <v>1153</v>
      </c>
    </row>
    <row r="204" spans="1:12" ht="25.05" customHeight="1" x14ac:dyDescent="0.25">
      <c r="A204" s="77" t="s">
        <v>459</v>
      </c>
      <c r="B204">
        <v>10.24</v>
      </c>
      <c r="C204" s="15" t="s">
        <v>765</v>
      </c>
      <c r="D204" s="104" t="s">
        <v>1154</v>
      </c>
      <c r="E204" s="70" t="s">
        <v>484</v>
      </c>
      <c r="G204" s="60"/>
      <c r="H204" s="60"/>
      <c r="I204" s="60"/>
      <c r="J204" s="60"/>
      <c r="L204">
        <v>1</v>
      </c>
    </row>
    <row r="205" spans="1:12" s="60" customFormat="1" ht="25.05" customHeight="1" x14ac:dyDescent="0.25">
      <c r="A205" s="78" t="s">
        <v>709</v>
      </c>
      <c r="B205" s="66">
        <v>12.3</v>
      </c>
      <c r="C205" s="15" t="s">
        <v>1061</v>
      </c>
      <c r="D205" s="104"/>
      <c r="E205" s="70" t="s">
        <v>99</v>
      </c>
      <c r="L205" s="60">
        <v>1</v>
      </c>
    </row>
    <row r="207" spans="1:12" s="60" customFormat="1" ht="28.05" customHeight="1" x14ac:dyDescent="0.25">
      <c r="A207" s="60" t="s">
        <v>1252</v>
      </c>
    </row>
    <row r="208" spans="1:12" ht="25.05" customHeight="1" x14ac:dyDescent="0.25">
      <c r="A208" s="78" t="s">
        <v>1054</v>
      </c>
      <c r="B208" s="61">
        <v>9.27</v>
      </c>
      <c r="C208" s="15" t="s">
        <v>825</v>
      </c>
      <c r="D208" s="70" t="s">
        <v>1253</v>
      </c>
      <c r="E208" s="70" t="s">
        <v>99</v>
      </c>
      <c r="G208" s="60"/>
      <c r="H208" s="60"/>
      <c r="I208" s="60"/>
      <c r="J208" s="60"/>
    </row>
  </sheetData>
  <mergeCells count="1">
    <mergeCell ref="D204:D20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L169"/>
  <sheetViews>
    <sheetView topLeftCell="A58" zoomScale="70" workbookViewId="0">
      <pane xSplit="1" topLeftCell="B1" activePane="topRight" state="frozen"/>
      <selection activeCell="A73" sqref="A73"/>
      <selection pane="topRight" activeCell="D20" sqref="D20"/>
    </sheetView>
  </sheetViews>
  <sheetFormatPr defaultRowHeight="25.05" customHeight="1" x14ac:dyDescent="0.25"/>
  <cols>
    <col min="1" max="1" width="56.6640625" style="90" customWidth="1"/>
    <col min="2" max="2" width="17.88671875" bestFit="1" customWidth="1"/>
    <col min="3" max="3" width="17.33203125" bestFit="1" customWidth="1"/>
    <col min="4" max="4" width="51.44140625" customWidth="1"/>
    <col min="7" max="9" width="8.88671875" style="60"/>
    <col min="10" max="10" width="14.33203125" style="60" customWidth="1"/>
    <col min="11" max="11" width="9.33203125" customWidth="1"/>
  </cols>
  <sheetData>
    <row r="1" spans="1:12" ht="25.05" customHeight="1" x14ac:dyDescent="0.25">
      <c r="A1" s="73" t="s">
        <v>0</v>
      </c>
      <c r="B1" s="1" t="s">
        <v>1</v>
      </c>
      <c r="C1" s="1" t="s">
        <v>2</v>
      </c>
      <c r="D1" s="1" t="s">
        <v>6</v>
      </c>
      <c r="F1" s="17" t="s">
        <v>1107</v>
      </c>
      <c r="G1" s="17" t="s">
        <v>1111</v>
      </c>
      <c r="H1" s="17" t="s">
        <v>1108</v>
      </c>
      <c r="I1" s="17" t="s">
        <v>1109</v>
      </c>
      <c r="J1" s="25" t="s">
        <v>1087</v>
      </c>
      <c r="K1" s="25" t="s">
        <v>1085</v>
      </c>
      <c r="L1" s="25" t="s">
        <v>1086</v>
      </c>
    </row>
    <row r="2" spans="1:12" ht="25.05" customHeight="1" x14ac:dyDescent="0.25">
      <c r="A2" s="74" t="s">
        <v>132</v>
      </c>
      <c r="B2" s="8" t="s">
        <v>152</v>
      </c>
      <c r="C2" s="15" t="s">
        <v>577</v>
      </c>
      <c r="D2" t="s">
        <v>603</v>
      </c>
      <c r="E2" t="s">
        <v>99</v>
      </c>
      <c r="F2">
        <v>1</v>
      </c>
    </row>
    <row r="3" spans="1:12" s="56" customFormat="1" ht="25.05" customHeight="1" x14ac:dyDescent="0.25">
      <c r="A3" s="75" t="s">
        <v>581</v>
      </c>
      <c r="B3" s="56">
        <v>8.1199999999999992</v>
      </c>
      <c r="D3" s="56" t="s">
        <v>580</v>
      </c>
      <c r="E3" s="56" t="s">
        <v>99</v>
      </c>
    </row>
    <row r="4" spans="1:12" ht="25.05" customHeight="1" x14ac:dyDescent="0.25">
      <c r="A4" s="74" t="s">
        <v>897</v>
      </c>
      <c r="B4">
        <v>8.15</v>
      </c>
      <c r="C4" s="15" t="s">
        <v>747</v>
      </c>
      <c r="E4" s="68" t="s">
        <v>1129</v>
      </c>
      <c r="K4">
        <v>1</v>
      </c>
    </row>
    <row r="5" spans="1:12" ht="25.05" customHeight="1" x14ac:dyDescent="0.25">
      <c r="A5" s="76" t="s">
        <v>164</v>
      </c>
      <c r="B5" s="58">
        <v>8.24</v>
      </c>
      <c r="C5" s="57" t="s">
        <v>583</v>
      </c>
      <c r="D5" s="58" t="s">
        <v>584</v>
      </c>
      <c r="E5" t="s">
        <v>99</v>
      </c>
      <c r="F5">
        <v>1</v>
      </c>
    </row>
    <row r="6" spans="1:12" ht="25.05" customHeight="1" x14ac:dyDescent="0.25">
      <c r="A6" s="77" t="s">
        <v>240</v>
      </c>
      <c r="B6">
        <v>9.14</v>
      </c>
      <c r="C6" s="15" t="s">
        <v>747</v>
      </c>
      <c r="E6" s="68" t="s">
        <v>1129</v>
      </c>
    </row>
    <row r="7" spans="1:12" ht="25.05" customHeight="1" x14ac:dyDescent="0.25">
      <c r="A7" s="77" t="s">
        <v>241</v>
      </c>
      <c r="B7">
        <v>9.14</v>
      </c>
      <c r="C7" s="15" t="s">
        <v>590</v>
      </c>
      <c r="D7" t="s">
        <v>790</v>
      </c>
      <c r="E7" s="68" t="s">
        <v>99</v>
      </c>
      <c r="K7">
        <v>1</v>
      </c>
    </row>
    <row r="8" spans="1:12" ht="25.05" customHeight="1" x14ac:dyDescent="0.25">
      <c r="A8" s="77" t="s">
        <v>280</v>
      </c>
      <c r="B8" s="5">
        <v>9.1999999999999993</v>
      </c>
      <c r="C8" s="15" t="s">
        <v>591</v>
      </c>
      <c r="D8" s="60" t="s">
        <v>791</v>
      </c>
      <c r="E8" s="70" t="s">
        <v>99</v>
      </c>
    </row>
    <row r="9" spans="1:12" ht="25.05" customHeight="1" x14ac:dyDescent="0.25">
      <c r="A9" s="77" t="s">
        <v>895</v>
      </c>
      <c r="B9" s="5">
        <v>9.1999999999999993</v>
      </c>
      <c r="C9" s="15" t="s">
        <v>750</v>
      </c>
      <c r="D9" t="s">
        <v>1077</v>
      </c>
      <c r="E9" s="70" t="s">
        <v>99</v>
      </c>
      <c r="L9">
        <v>1</v>
      </c>
    </row>
    <row r="10" spans="1:12" ht="25.05" customHeight="1" x14ac:dyDescent="0.25">
      <c r="A10" s="77" t="s">
        <v>290</v>
      </c>
      <c r="B10">
        <v>9.24</v>
      </c>
      <c r="C10" s="15" t="s">
        <v>594</v>
      </c>
      <c r="D10" t="s">
        <v>593</v>
      </c>
      <c r="E10" s="92" t="s">
        <v>1129</v>
      </c>
    </row>
    <row r="11" spans="1:12" ht="25.05" customHeight="1" x14ac:dyDescent="0.25">
      <c r="A11" s="77" t="s">
        <v>303</v>
      </c>
      <c r="B11">
        <v>9.2799999999999994</v>
      </c>
      <c r="C11" s="15" t="s">
        <v>751</v>
      </c>
      <c r="D11" t="s">
        <v>1057</v>
      </c>
      <c r="E11" s="68" t="s">
        <v>99</v>
      </c>
      <c r="K11">
        <v>1</v>
      </c>
    </row>
    <row r="12" spans="1:12" ht="25.05" customHeight="1" x14ac:dyDescent="0.25">
      <c r="A12" s="77" t="s">
        <v>896</v>
      </c>
      <c r="B12">
        <v>9.2899999999999991</v>
      </c>
      <c r="C12" s="15" t="s">
        <v>710</v>
      </c>
      <c r="D12" t="s">
        <v>800</v>
      </c>
      <c r="E12" s="68" t="s">
        <v>1129</v>
      </c>
      <c r="I12" s="60">
        <v>1</v>
      </c>
    </row>
    <row r="13" spans="1:12" ht="25.05" customHeight="1" x14ac:dyDescent="0.25">
      <c r="A13" s="79" t="s">
        <v>321</v>
      </c>
      <c r="B13">
        <v>9.2899999999999991</v>
      </c>
      <c r="C13" s="15" t="s">
        <v>1075</v>
      </c>
      <c r="D13" t="s">
        <v>711</v>
      </c>
      <c r="E13" s="70" t="s">
        <v>99</v>
      </c>
    </row>
    <row r="14" spans="1:12" ht="25.05" customHeight="1" x14ac:dyDescent="0.25">
      <c r="A14" s="80" t="s">
        <v>894</v>
      </c>
      <c r="B14">
        <v>10.4</v>
      </c>
      <c r="C14" s="15" t="s">
        <v>327</v>
      </c>
      <c r="D14" t="s">
        <v>1194</v>
      </c>
      <c r="E14" s="68" t="s">
        <v>1129</v>
      </c>
    </row>
    <row r="15" spans="1:12" ht="25.05" customHeight="1" x14ac:dyDescent="0.25">
      <c r="A15" s="77" t="s">
        <v>322</v>
      </c>
      <c r="B15">
        <v>10.5</v>
      </c>
      <c r="C15" s="15" t="s">
        <v>328</v>
      </c>
      <c r="D15" s="60" t="s">
        <v>853</v>
      </c>
      <c r="E15" s="68" t="s">
        <v>1129</v>
      </c>
      <c r="I15" s="60">
        <v>1</v>
      </c>
    </row>
    <row r="16" spans="1:12" ht="25.05" customHeight="1" x14ac:dyDescent="0.25">
      <c r="A16" s="79" t="s">
        <v>329</v>
      </c>
      <c r="B16">
        <v>10.6</v>
      </c>
      <c r="C16" s="15" t="s">
        <v>754</v>
      </c>
      <c r="E16" t="s">
        <v>99</v>
      </c>
    </row>
    <row r="17" spans="1:12" ht="25.05" customHeight="1" x14ac:dyDescent="0.25">
      <c r="A17" s="77" t="s">
        <v>330</v>
      </c>
      <c r="B17">
        <v>10.6</v>
      </c>
      <c r="C17" s="15" t="s">
        <v>747</v>
      </c>
      <c r="E17" s="68" t="s">
        <v>1129</v>
      </c>
    </row>
    <row r="18" spans="1:12" ht="25.05" customHeight="1" x14ac:dyDescent="0.25">
      <c r="A18" s="77" t="s">
        <v>336</v>
      </c>
      <c r="B18">
        <v>10.9</v>
      </c>
      <c r="C18" s="15" t="s">
        <v>1156</v>
      </c>
      <c r="D18" s="70" t="s">
        <v>1178</v>
      </c>
      <c r="E18" s="70" t="s">
        <v>99</v>
      </c>
      <c r="G18" s="60">
        <v>1</v>
      </c>
    </row>
    <row r="19" spans="1:12" ht="25.05" customHeight="1" x14ac:dyDescent="0.25">
      <c r="A19" s="77" t="s">
        <v>337</v>
      </c>
      <c r="B19">
        <v>10.9</v>
      </c>
      <c r="C19" s="15" t="s">
        <v>755</v>
      </c>
      <c r="D19" t="s">
        <v>921</v>
      </c>
      <c r="E19" s="68" t="s">
        <v>99</v>
      </c>
      <c r="K19">
        <v>1</v>
      </c>
    </row>
    <row r="20" spans="1:12" ht="25.05" customHeight="1" x14ac:dyDescent="0.25">
      <c r="A20" s="77" t="s">
        <v>374</v>
      </c>
      <c r="B20" s="5">
        <v>10.1</v>
      </c>
      <c r="C20" s="15" t="s">
        <v>582</v>
      </c>
      <c r="D20" s="70" t="s">
        <v>1040</v>
      </c>
      <c r="E20" s="92" t="s">
        <v>1129</v>
      </c>
    </row>
    <row r="21" spans="1:12" ht="25.05" customHeight="1" x14ac:dyDescent="0.25">
      <c r="A21" s="81" t="s">
        <v>892</v>
      </c>
      <c r="B21">
        <v>10.15</v>
      </c>
      <c r="C21" s="15" t="s">
        <v>409</v>
      </c>
      <c r="D21" t="s">
        <v>796</v>
      </c>
      <c r="E21" s="68" t="s">
        <v>1129</v>
      </c>
      <c r="I21" s="60">
        <v>1</v>
      </c>
    </row>
    <row r="22" spans="1:12" ht="25.05" customHeight="1" x14ac:dyDescent="0.25">
      <c r="A22" s="82" t="s">
        <v>893</v>
      </c>
      <c r="B22" s="63" t="s">
        <v>596</v>
      </c>
      <c r="C22" s="15" t="s">
        <v>758</v>
      </c>
      <c r="D22" t="s">
        <v>792</v>
      </c>
      <c r="E22" s="68" t="s">
        <v>1129</v>
      </c>
      <c r="I22" s="60">
        <v>1</v>
      </c>
    </row>
    <row r="23" spans="1:12" ht="25.05" customHeight="1" x14ac:dyDescent="0.25">
      <c r="A23" s="79" t="s">
        <v>399</v>
      </c>
      <c r="B23">
        <v>10.16</v>
      </c>
      <c r="C23" s="15" t="s">
        <v>1072</v>
      </c>
      <c r="D23" t="s">
        <v>793</v>
      </c>
      <c r="E23" s="70" t="s">
        <v>99</v>
      </c>
    </row>
    <row r="24" spans="1:12" ht="25.05" customHeight="1" x14ac:dyDescent="0.25">
      <c r="A24" s="81" t="s">
        <v>890</v>
      </c>
      <c r="B24">
        <v>10.17</v>
      </c>
      <c r="C24" s="15" t="s">
        <v>412</v>
      </c>
      <c r="E24" s="92" t="s">
        <v>1129</v>
      </c>
    </row>
    <row r="25" spans="1:12" ht="25.05" customHeight="1" x14ac:dyDescent="0.25">
      <c r="A25" s="80" t="s">
        <v>1074</v>
      </c>
      <c r="B25">
        <v>10.18</v>
      </c>
      <c r="C25" s="15" t="s">
        <v>1073</v>
      </c>
      <c r="D25" t="s">
        <v>760</v>
      </c>
      <c r="E25" s="70" t="s">
        <v>99</v>
      </c>
      <c r="L25">
        <v>1</v>
      </c>
    </row>
    <row r="26" spans="1:12" ht="25.05" customHeight="1" x14ac:dyDescent="0.25">
      <c r="A26" s="77" t="s">
        <v>415</v>
      </c>
      <c r="B26">
        <v>10.18</v>
      </c>
      <c r="C26" s="15" t="s">
        <v>761</v>
      </c>
      <c r="D26" t="s">
        <v>1158</v>
      </c>
      <c r="E26" s="70" t="s">
        <v>99</v>
      </c>
      <c r="I26" s="60">
        <v>1</v>
      </c>
    </row>
    <row r="27" spans="1:12" ht="24.6" customHeight="1" x14ac:dyDescent="0.25">
      <c r="A27" s="79" t="s">
        <v>419</v>
      </c>
      <c r="B27" s="62" t="s">
        <v>597</v>
      </c>
      <c r="C27" s="15" t="s">
        <v>763</v>
      </c>
      <c r="D27" t="s">
        <v>1055</v>
      </c>
      <c r="E27" s="70" t="s">
        <v>99</v>
      </c>
    </row>
    <row r="28" spans="1:12" ht="25.05" customHeight="1" x14ac:dyDescent="0.25">
      <c r="A28" s="81" t="s">
        <v>889</v>
      </c>
      <c r="B28">
        <v>10.23</v>
      </c>
      <c r="C28" s="15" t="s">
        <v>764</v>
      </c>
      <c r="E28" s="92" t="s">
        <v>1129</v>
      </c>
    </row>
    <row r="29" spans="1:12" ht="25.05" customHeight="1" x14ac:dyDescent="0.25">
      <c r="A29" s="80" t="s">
        <v>887</v>
      </c>
      <c r="B29">
        <v>10.24</v>
      </c>
      <c r="C29" s="15" t="s">
        <v>766</v>
      </c>
      <c r="E29" s="92" t="s">
        <v>1129</v>
      </c>
      <c r="F29" s="60"/>
    </row>
    <row r="30" spans="1:12" ht="25.05" customHeight="1" x14ac:dyDescent="0.25">
      <c r="A30" s="77" t="s">
        <v>460</v>
      </c>
      <c r="B30" s="62" t="s">
        <v>598</v>
      </c>
      <c r="C30" s="15" t="s">
        <v>767</v>
      </c>
      <c r="D30" s="60" t="s">
        <v>1190</v>
      </c>
      <c r="E30" s="68" t="s">
        <v>1129</v>
      </c>
      <c r="H30" s="60">
        <v>1</v>
      </c>
    </row>
    <row r="31" spans="1:12" ht="25.05" customHeight="1" x14ac:dyDescent="0.25">
      <c r="A31" s="77" t="s">
        <v>888</v>
      </c>
      <c r="B31">
        <v>10.25</v>
      </c>
      <c r="C31" s="15" t="s">
        <v>768</v>
      </c>
      <c r="D31" s="60" t="s">
        <v>1008</v>
      </c>
      <c r="E31" s="68" t="s">
        <v>1129</v>
      </c>
      <c r="I31" s="60">
        <v>1</v>
      </c>
    </row>
    <row r="32" spans="1:12" ht="25.05" customHeight="1" x14ac:dyDescent="0.25">
      <c r="A32" s="77" t="s">
        <v>400</v>
      </c>
      <c r="B32" s="62" t="s">
        <v>599</v>
      </c>
      <c r="C32" s="15" t="s">
        <v>769</v>
      </c>
      <c r="D32" t="s">
        <v>1192</v>
      </c>
      <c r="E32" t="s">
        <v>482</v>
      </c>
      <c r="F32">
        <v>1</v>
      </c>
    </row>
    <row r="33" spans="1:11" ht="25.05" customHeight="1" x14ac:dyDescent="0.25">
      <c r="A33" s="81" t="s">
        <v>881</v>
      </c>
      <c r="B33" s="59" t="s">
        <v>600</v>
      </c>
      <c r="C33" s="15" t="s">
        <v>772</v>
      </c>
      <c r="D33" s="60" t="s">
        <v>1142</v>
      </c>
      <c r="E33" s="68" t="s">
        <v>1129</v>
      </c>
    </row>
    <row r="34" spans="1:11" s="60" customFormat="1" ht="25.05" customHeight="1" x14ac:dyDescent="0.25">
      <c r="A34" s="81" t="s">
        <v>1024</v>
      </c>
      <c r="B34" s="60">
        <v>10.26</v>
      </c>
      <c r="C34" s="15" t="s">
        <v>770</v>
      </c>
      <c r="D34" s="60" t="s">
        <v>1059</v>
      </c>
      <c r="E34" s="68" t="s">
        <v>99</v>
      </c>
      <c r="I34" s="60">
        <v>1</v>
      </c>
    </row>
    <row r="35" spans="1:11" ht="25.05" customHeight="1" x14ac:dyDescent="0.25">
      <c r="A35" s="81" t="s">
        <v>882</v>
      </c>
      <c r="B35">
        <v>10.26</v>
      </c>
      <c r="C35" s="15" t="s">
        <v>595</v>
      </c>
      <c r="D35" s="60" t="s">
        <v>1008</v>
      </c>
      <c r="E35" s="68" t="s">
        <v>1129</v>
      </c>
      <c r="I35" s="60">
        <v>1</v>
      </c>
    </row>
    <row r="36" spans="1:11" ht="25.05" customHeight="1" x14ac:dyDescent="0.25">
      <c r="A36" s="81" t="s">
        <v>898</v>
      </c>
      <c r="B36" s="60">
        <v>10.29</v>
      </c>
      <c r="C36" s="15" t="s">
        <v>773</v>
      </c>
      <c r="D36" t="s">
        <v>1053</v>
      </c>
      <c r="E36" s="70" t="s">
        <v>99</v>
      </c>
      <c r="F36" s="60"/>
    </row>
    <row r="37" spans="1:11" ht="25.05" customHeight="1" x14ac:dyDescent="0.25">
      <c r="A37" s="74" t="s">
        <v>486</v>
      </c>
      <c r="B37" s="61">
        <v>10.3</v>
      </c>
      <c r="C37" s="15" t="s">
        <v>774</v>
      </c>
      <c r="E37" s="92" t="s">
        <v>1129</v>
      </c>
    </row>
    <row r="38" spans="1:11" ht="25.05" customHeight="1" x14ac:dyDescent="0.25">
      <c r="A38" s="77" t="s">
        <v>884</v>
      </c>
      <c r="B38" s="59" t="s">
        <v>602</v>
      </c>
      <c r="C38" s="15" t="s">
        <v>776</v>
      </c>
      <c r="D38" t="s">
        <v>717</v>
      </c>
      <c r="E38" s="68" t="s">
        <v>1129</v>
      </c>
      <c r="I38" s="60">
        <v>1</v>
      </c>
    </row>
    <row r="39" spans="1:11" ht="25.05" customHeight="1" x14ac:dyDescent="0.25">
      <c r="A39" s="80" t="s">
        <v>885</v>
      </c>
      <c r="B39" s="61">
        <v>10.3</v>
      </c>
      <c r="C39" s="15" t="s">
        <v>777</v>
      </c>
      <c r="E39" s="68" t="s">
        <v>1129</v>
      </c>
    </row>
    <row r="40" spans="1:11" ht="25.05" customHeight="1" x14ac:dyDescent="0.25">
      <c r="A40" s="77" t="s">
        <v>489</v>
      </c>
      <c r="B40" s="61">
        <v>10.3</v>
      </c>
      <c r="C40" s="15" t="s">
        <v>778</v>
      </c>
      <c r="D40" t="s">
        <v>1139</v>
      </c>
      <c r="E40" s="68" t="s">
        <v>99</v>
      </c>
    </row>
    <row r="41" spans="1:11" ht="25.05" customHeight="1" x14ac:dyDescent="0.25">
      <c r="A41" s="84" t="s">
        <v>886</v>
      </c>
      <c r="B41" s="61">
        <v>10.3</v>
      </c>
      <c r="C41" s="15" t="s">
        <v>780</v>
      </c>
      <c r="E41" s="68" t="s">
        <v>1129</v>
      </c>
    </row>
    <row r="42" spans="1:11" ht="25.05" customHeight="1" x14ac:dyDescent="0.25">
      <c r="A42" s="80" t="s">
        <v>871</v>
      </c>
      <c r="B42" s="61">
        <v>10.3</v>
      </c>
      <c r="C42" s="15" t="s">
        <v>781</v>
      </c>
      <c r="D42" t="s">
        <v>801</v>
      </c>
      <c r="E42" s="101" t="s">
        <v>1129</v>
      </c>
      <c r="I42" s="60">
        <v>1</v>
      </c>
    </row>
    <row r="43" spans="1:11" ht="25.05" customHeight="1" x14ac:dyDescent="0.25">
      <c r="A43" s="80" t="s">
        <v>872</v>
      </c>
      <c r="B43" s="61">
        <v>10.3</v>
      </c>
      <c r="C43" s="15" t="s">
        <v>782</v>
      </c>
      <c r="D43" t="s">
        <v>1137</v>
      </c>
      <c r="E43" s="68" t="s">
        <v>1129</v>
      </c>
      <c r="I43" s="60">
        <v>1</v>
      </c>
    </row>
    <row r="44" spans="1:11" ht="25.05" customHeight="1" x14ac:dyDescent="0.25">
      <c r="A44" s="77" t="s">
        <v>319</v>
      </c>
      <c r="B44" s="61">
        <v>10.3</v>
      </c>
      <c r="C44" s="15" t="s">
        <v>752</v>
      </c>
      <c r="D44" t="s">
        <v>794</v>
      </c>
      <c r="E44" s="68" t="s">
        <v>1129</v>
      </c>
      <c r="I44" s="60">
        <v>1</v>
      </c>
    </row>
    <row r="45" spans="1:11" ht="25.05" customHeight="1" x14ac:dyDescent="0.25">
      <c r="A45" s="77" t="s">
        <v>495</v>
      </c>
      <c r="B45" s="60">
        <v>10.31</v>
      </c>
      <c r="C45" s="15" t="s">
        <v>784</v>
      </c>
      <c r="D45" s="70" t="s">
        <v>1188</v>
      </c>
      <c r="E45" s="68" t="s">
        <v>1129</v>
      </c>
      <c r="G45" s="60">
        <v>1</v>
      </c>
    </row>
    <row r="46" spans="1:11" ht="25.05" customHeight="1" x14ac:dyDescent="0.25">
      <c r="A46" s="77" t="s">
        <v>494</v>
      </c>
      <c r="B46" s="60">
        <v>10.31</v>
      </c>
      <c r="C46" s="15" t="s">
        <v>785</v>
      </c>
      <c r="D46" s="70" t="s">
        <v>1191</v>
      </c>
      <c r="E46" s="68" t="s">
        <v>1129</v>
      </c>
      <c r="I46" s="60">
        <v>1</v>
      </c>
    </row>
    <row r="47" spans="1:11" ht="25.05" customHeight="1" x14ac:dyDescent="0.25">
      <c r="A47" s="81" t="s">
        <v>873</v>
      </c>
      <c r="B47" s="60">
        <v>11.2</v>
      </c>
      <c r="C47" s="15" t="s">
        <v>751</v>
      </c>
      <c r="D47" s="60" t="s">
        <v>1057</v>
      </c>
      <c r="E47" s="68" t="s">
        <v>99</v>
      </c>
      <c r="F47" s="60"/>
      <c r="K47">
        <v>1</v>
      </c>
    </row>
    <row r="48" spans="1:11" ht="25.05" customHeight="1" x14ac:dyDescent="0.25">
      <c r="A48" s="81" t="s">
        <v>874</v>
      </c>
      <c r="B48" s="60">
        <v>11.3</v>
      </c>
      <c r="C48" s="15" t="s">
        <v>844</v>
      </c>
      <c r="D48" s="70" t="s">
        <v>1114</v>
      </c>
      <c r="E48" s="70" t="s">
        <v>519</v>
      </c>
      <c r="G48" s="60">
        <v>1</v>
      </c>
    </row>
    <row r="49" spans="1:12" ht="25.05" customHeight="1" x14ac:dyDescent="0.25">
      <c r="A49" s="85" t="s">
        <v>875</v>
      </c>
      <c r="B49" s="60">
        <v>11.3</v>
      </c>
      <c r="C49" s="15" t="s">
        <v>802</v>
      </c>
      <c r="D49" t="s">
        <v>845</v>
      </c>
      <c r="E49" s="70" t="s">
        <v>99</v>
      </c>
      <c r="L49">
        <v>1</v>
      </c>
    </row>
    <row r="50" spans="1:12" ht="25.05" customHeight="1" x14ac:dyDescent="0.25">
      <c r="A50" s="81" t="s">
        <v>876</v>
      </c>
      <c r="B50" s="60">
        <v>11.3</v>
      </c>
      <c r="C50" s="15" t="s">
        <v>803</v>
      </c>
      <c r="D50" s="70" t="s">
        <v>1148</v>
      </c>
      <c r="E50" s="70" t="s">
        <v>519</v>
      </c>
      <c r="G50" s="60">
        <v>1</v>
      </c>
    </row>
    <row r="51" spans="1:12" ht="25.05" customHeight="1" x14ac:dyDescent="0.25">
      <c r="A51" s="81" t="s">
        <v>877</v>
      </c>
      <c r="B51" s="60">
        <v>11.3</v>
      </c>
      <c r="C51" s="15" t="s">
        <v>804</v>
      </c>
      <c r="D51" t="s">
        <v>1227</v>
      </c>
      <c r="E51" s="68" t="s">
        <v>1129</v>
      </c>
      <c r="H51" s="60">
        <v>1</v>
      </c>
    </row>
    <row r="52" spans="1:12" ht="25.05" customHeight="1" x14ac:dyDescent="0.25">
      <c r="A52" s="81" t="s">
        <v>878</v>
      </c>
      <c r="B52" s="60">
        <v>11.4</v>
      </c>
      <c r="C52" s="15" t="s">
        <v>805</v>
      </c>
      <c r="D52" s="70" t="s">
        <v>1186</v>
      </c>
      <c r="E52" s="70" t="s">
        <v>525</v>
      </c>
      <c r="L52">
        <v>1</v>
      </c>
    </row>
    <row r="53" spans="1:12" ht="25.05" customHeight="1" x14ac:dyDescent="0.25">
      <c r="A53" s="81" t="s">
        <v>879</v>
      </c>
      <c r="B53" s="60">
        <v>11.4</v>
      </c>
      <c r="C53" s="15" t="s">
        <v>806</v>
      </c>
      <c r="D53" t="s">
        <v>1009</v>
      </c>
      <c r="E53" s="92" t="s">
        <v>1129</v>
      </c>
      <c r="I53" s="60">
        <v>1</v>
      </c>
    </row>
    <row r="54" spans="1:12" ht="25.05" customHeight="1" x14ac:dyDescent="0.25">
      <c r="A54" s="86" t="s">
        <v>848</v>
      </c>
      <c r="B54" s="60">
        <v>11.7</v>
      </c>
      <c r="C54" s="15" t="s">
        <v>810</v>
      </c>
      <c r="D54" s="60" t="s">
        <v>1078</v>
      </c>
      <c r="E54" s="70" t="s">
        <v>557</v>
      </c>
    </row>
    <row r="55" spans="1:12" ht="25.05" customHeight="1" x14ac:dyDescent="0.25">
      <c r="A55" s="81" t="s">
        <v>861</v>
      </c>
      <c r="B55" s="60">
        <v>11.7</v>
      </c>
      <c r="C55" s="15" t="s">
        <v>808</v>
      </c>
      <c r="E55" t="s">
        <v>548</v>
      </c>
      <c r="F55">
        <v>1</v>
      </c>
    </row>
    <row r="56" spans="1:12" ht="25.05" customHeight="1" x14ac:dyDescent="0.25">
      <c r="A56" s="81" t="s">
        <v>862</v>
      </c>
      <c r="B56" s="60">
        <v>11.7</v>
      </c>
      <c r="C56" s="15" t="s">
        <v>809</v>
      </c>
      <c r="D56" t="s">
        <v>851</v>
      </c>
      <c r="E56" s="68" t="s">
        <v>1129</v>
      </c>
      <c r="I56" s="60">
        <v>1</v>
      </c>
    </row>
    <row r="57" spans="1:12" ht="25.05" customHeight="1" x14ac:dyDescent="0.25">
      <c r="A57" s="81" t="s">
        <v>863</v>
      </c>
      <c r="B57" s="60">
        <v>11.8</v>
      </c>
      <c r="C57" s="15" t="s">
        <v>813</v>
      </c>
      <c r="D57" t="s">
        <v>851</v>
      </c>
      <c r="E57" s="68" t="s">
        <v>1129</v>
      </c>
      <c r="I57" s="60">
        <v>1</v>
      </c>
    </row>
    <row r="58" spans="1:12" ht="25.05" customHeight="1" x14ac:dyDescent="0.25">
      <c r="A58" s="81" t="s">
        <v>865</v>
      </c>
      <c r="B58" s="60">
        <v>11.8</v>
      </c>
      <c r="C58" s="15" t="s">
        <v>811</v>
      </c>
      <c r="D58" t="s">
        <v>1037</v>
      </c>
      <c r="E58" s="92" t="s">
        <v>1138</v>
      </c>
      <c r="I58" s="60">
        <v>1</v>
      </c>
    </row>
    <row r="59" spans="1:12" ht="25.05" customHeight="1" x14ac:dyDescent="0.25">
      <c r="A59" s="80" t="s">
        <v>866</v>
      </c>
      <c r="B59" s="60">
        <v>11.9</v>
      </c>
      <c r="C59" s="15" t="s">
        <v>814</v>
      </c>
      <c r="D59" t="s">
        <v>1038</v>
      </c>
      <c r="E59" s="68" t="s">
        <v>1129</v>
      </c>
      <c r="I59" s="60">
        <v>1</v>
      </c>
    </row>
    <row r="60" spans="1:12" ht="25.05" customHeight="1" x14ac:dyDescent="0.25">
      <c r="A60" s="80" t="s">
        <v>867</v>
      </c>
      <c r="B60" s="60">
        <v>11.9</v>
      </c>
      <c r="C60" s="15" t="s">
        <v>815</v>
      </c>
      <c r="D60" t="s">
        <v>1094</v>
      </c>
      <c r="E60" s="68" t="s">
        <v>1129</v>
      </c>
      <c r="H60" s="60">
        <v>1</v>
      </c>
    </row>
    <row r="61" spans="1:12" ht="25.05" customHeight="1" x14ac:dyDescent="0.25">
      <c r="A61" s="81" t="s">
        <v>868</v>
      </c>
      <c r="B61" s="60">
        <v>11.9</v>
      </c>
      <c r="C61" s="15" t="s">
        <v>816</v>
      </c>
      <c r="D61" t="s">
        <v>850</v>
      </c>
      <c r="E61" s="70" t="s">
        <v>553</v>
      </c>
    </row>
    <row r="62" spans="1:12" ht="25.05" customHeight="1" x14ac:dyDescent="0.25">
      <c r="A62" s="81" t="s">
        <v>869</v>
      </c>
      <c r="B62" s="60">
        <v>11.9</v>
      </c>
      <c r="C62" s="15" t="s">
        <v>817</v>
      </c>
      <c r="D62" t="s">
        <v>852</v>
      </c>
      <c r="E62" s="68" t="s">
        <v>1129</v>
      </c>
      <c r="I62" s="60">
        <v>1</v>
      </c>
    </row>
    <row r="63" spans="1:12" ht="25.05" customHeight="1" x14ac:dyDescent="0.25">
      <c r="A63" s="81" t="s">
        <v>870</v>
      </c>
      <c r="B63" s="60">
        <v>11.9</v>
      </c>
      <c r="C63" s="15" t="s">
        <v>818</v>
      </c>
      <c r="D63" t="s">
        <v>1105</v>
      </c>
      <c r="E63" s="92" t="s">
        <v>1129</v>
      </c>
      <c r="I63" s="60">
        <v>1</v>
      </c>
    </row>
    <row r="64" spans="1:12" ht="25.05" customHeight="1" x14ac:dyDescent="0.25">
      <c r="A64" s="80" t="s">
        <v>1098</v>
      </c>
      <c r="B64" s="60">
        <v>11.9</v>
      </c>
      <c r="C64" s="15" t="s">
        <v>821</v>
      </c>
      <c r="D64" s="60" t="s">
        <v>1083</v>
      </c>
      <c r="E64" s="70" t="s">
        <v>557</v>
      </c>
      <c r="I64" s="60">
        <v>1</v>
      </c>
    </row>
    <row r="65" spans="1:12" ht="25.05" customHeight="1" x14ac:dyDescent="0.25">
      <c r="A65" s="81" t="s">
        <v>859</v>
      </c>
      <c r="B65" s="60">
        <v>11.9</v>
      </c>
      <c r="C65" s="15" t="s">
        <v>819</v>
      </c>
      <c r="D65" t="s">
        <v>1097</v>
      </c>
      <c r="E65" s="68" t="s">
        <v>99</v>
      </c>
      <c r="K65">
        <v>1</v>
      </c>
    </row>
    <row r="66" spans="1:12" ht="25.05" customHeight="1" x14ac:dyDescent="0.25">
      <c r="A66" s="81" t="s">
        <v>860</v>
      </c>
      <c r="B66" s="60">
        <v>11.9</v>
      </c>
      <c r="C66" s="15" t="s">
        <v>814</v>
      </c>
      <c r="D66" s="60" t="s">
        <v>1038</v>
      </c>
      <c r="E66" s="68" t="s">
        <v>1129</v>
      </c>
    </row>
    <row r="67" spans="1:12" ht="25.05" customHeight="1" x14ac:dyDescent="0.25">
      <c r="A67" s="81" t="s">
        <v>1079</v>
      </c>
      <c r="B67" s="60">
        <v>11.9</v>
      </c>
      <c r="C67" s="15" t="s">
        <v>821</v>
      </c>
      <c r="D67" s="60" t="s">
        <v>1083</v>
      </c>
      <c r="E67" s="70" t="s">
        <v>557</v>
      </c>
      <c r="L67">
        <v>1</v>
      </c>
    </row>
    <row r="68" spans="1:12" ht="25.05" customHeight="1" x14ac:dyDescent="0.25">
      <c r="A68" s="80" t="s">
        <v>855</v>
      </c>
      <c r="B68" s="60">
        <v>11.9</v>
      </c>
      <c r="C68" s="15" t="s">
        <v>820</v>
      </c>
      <c r="D68" t="s">
        <v>964</v>
      </c>
      <c r="E68" s="92" t="s">
        <v>1129</v>
      </c>
      <c r="I68" s="60">
        <v>1</v>
      </c>
    </row>
    <row r="69" spans="1:12" ht="25.05" customHeight="1" x14ac:dyDescent="0.25">
      <c r="A69" s="81" t="s">
        <v>857</v>
      </c>
      <c r="B69" s="61">
        <v>11.1</v>
      </c>
      <c r="C69" s="15" t="s">
        <v>823</v>
      </c>
      <c r="D69" t="s">
        <v>965</v>
      </c>
      <c r="E69" s="92" t="s">
        <v>1129</v>
      </c>
      <c r="I69" s="60">
        <v>1</v>
      </c>
    </row>
    <row r="70" spans="1:12" ht="25.05" customHeight="1" x14ac:dyDescent="0.25">
      <c r="A70" s="81" t="s">
        <v>858</v>
      </c>
      <c r="B70" s="61">
        <v>11.11</v>
      </c>
      <c r="C70" s="15" t="s">
        <v>824</v>
      </c>
      <c r="D70" t="s">
        <v>1056</v>
      </c>
      <c r="E70" s="68" t="s">
        <v>1129</v>
      </c>
      <c r="K70">
        <v>1</v>
      </c>
    </row>
    <row r="71" spans="1:12" ht="25.05" customHeight="1" x14ac:dyDescent="0.25">
      <c r="A71" s="87" t="s">
        <v>559</v>
      </c>
      <c r="B71" s="61">
        <v>11.11</v>
      </c>
      <c r="C71" s="15" t="s">
        <v>825</v>
      </c>
      <c r="D71" t="s">
        <v>918</v>
      </c>
      <c r="E71" s="70" t="s">
        <v>567</v>
      </c>
    </row>
    <row r="72" spans="1:12" ht="25.05" customHeight="1" x14ac:dyDescent="0.25">
      <c r="A72" s="81" t="s">
        <v>900</v>
      </c>
      <c r="B72" s="61">
        <v>11.12</v>
      </c>
      <c r="C72" s="15" t="s">
        <v>826</v>
      </c>
      <c r="D72" t="s">
        <v>1031</v>
      </c>
      <c r="E72" s="68" t="s">
        <v>1129</v>
      </c>
      <c r="I72" s="60">
        <v>1</v>
      </c>
    </row>
    <row r="73" spans="1:12" ht="25.05" customHeight="1" x14ac:dyDescent="0.25">
      <c r="A73" s="81" t="s">
        <v>901</v>
      </c>
      <c r="B73" s="61">
        <v>11.12</v>
      </c>
      <c r="C73" s="15" t="s">
        <v>827</v>
      </c>
      <c r="D73" t="s">
        <v>922</v>
      </c>
      <c r="E73" s="92" t="s">
        <v>1129</v>
      </c>
      <c r="I73" s="60">
        <v>1</v>
      </c>
    </row>
    <row r="74" spans="1:12" ht="25.05" customHeight="1" x14ac:dyDescent="0.25">
      <c r="A74" s="81" t="s">
        <v>1080</v>
      </c>
      <c r="B74" s="61">
        <v>11.12</v>
      </c>
      <c r="C74" s="15" t="s">
        <v>828</v>
      </c>
      <c r="D74" t="s">
        <v>1131</v>
      </c>
      <c r="E74" s="70" t="s">
        <v>573</v>
      </c>
      <c r="L74">
        <v>1</v>
      </c>
    </row>
    <row r="75" spans="1:12" ht="25.05" customHeight="1" x14ac:dyDescent="0.25">
      <c r="A75" s="81" t="s">
        <v>902</v>
      </c>
      <c r="B75" s="61">
        <v>11.13</v>
      </c>
      <c r="C75" s="15" t="s">
        <v>829</v>
      </c>
      <c r="D75" t="s">
        <v>1058</v>
      </c>
      <c r="E75" s="92" t="s">
        <v>1129</v>
      </c>
      <c r="I75" s="60">
        <v>1</v>
      </c>
    </row>
    <row r="76" spans="1:12" ht="25.05" customHeight="1" x14ac:dyDescent="0.25">
      <c r="A76" s="88" t="s">
        <v>957</v>
      </c>
      <c r="B76" s="55">
        <v>11.14</v>
      </c>
      <c r="C76" s="72" t="s">
        <v>830</v>
      </c>
      <c r="D76" s="55" t="s">
        <v>919</v>
      </c>
      <c r="E76" s="55" t="s">
        <v>99</v>
      </c>
    </row>
    <row r="77" spans="1:12" ht="25.05" customHeight="1" x14ac:dyDescent="0.25">
      <c r="A77" s="81" t="s">
        <v>904</v>
      </c>
      <c r="B77" s="61">
        <v>11.14</v>
      </c>
      <c r="C77" s="15" t="s">
        <v>832</v>
      </c>
      <c r="D77" s="60" t="s">
        <v>1110</v>
      </c>
      <c r="E77" s="68" t="s">
        <v>1129</v>
      </c>
      <c r="I77" s="60">
        <v>1</v>
      </c>
    </row>
    <row r="78" spans="1:12" ht="25.05" customHeight="1" x14ac:dyDescent="0.25">
      <c r="A78" s="81" t="s">
        <v>905</v>
      </c>
      <c r="B78" s="61">
        <v>11.14</v>
      </c>
      <c r="C78" s="15" t="s">
        <v>833</v>
      </c>
      <c r="D78" t="s">
        <v>917</v>
      </c>
      <c r="E78" s="68" t="s">
        <v>1129</v>
      </c>
      <c r="I78" s="60">
        <v>1</v>
      </c>
    </row>
    <row r="79" spans="1:12" ht="25.05" customHeight="1" x14ac:dyDescent="0.25">
      <c r="A79" s="81" t="s">
        <v>906</v>
      </c>
      <c r="B79" s="61">
        <v>11.14</v>
      </c>
      <c r="C79" s="15" t="s">
        <v>834</v>
      </c>
      <c r="D79" t="s">
        <v>908</v>
      </c>
      <c r="E79" s="92" t="s">
        <v>1129</v>
      </c>
      <c r="I79" s="60">
        <v>1</v>
      </c>
    </row>
    <row r="80" spans="1:12" s="60" customFormat="1" ht="25.05" customHeight="1" x14ac:dyDescent="0.25">
      <c r="A80" s="80" t="s">
        <v>1081</v>
      </c>
      <c r="B80" s="61">
        <v>11.14</v>
      </c>
      <c r="C80" s="15" t="s">
        <v>835</v>
      </c>
      <c r="D80" s="60" t="s">
        <v>1193</v>
      </c>
      <c r="E80" s="70" t="s">
        <v>99</v>
      </c>
    </row>
    <row r="81" spans="1:12" ht="25.05" customHeight="1" x14ac:dyDescent="0.25">
      <c r="A81" s="81" t="s">
        <v>907</v>
      </c>
      <c r="B81" s="61">
        <v>11.15</v>
      </c>
      <c r="C81" s="15" t="s">
        <v>836</v>
      </c>
      <c r="D81" t="s">
        <v>1110</v>
      </c>
      <c r="E81" s="68" t="s">
        <v>1129</v>
      </c>
      <c r="I81" s="60">
        <v>1</v>
      </c>
    </row>
    <row r="82" spans="1:12" ht="25.05" customHeight="1" x14ac:dyDescent="0.25">
      <c r="A82" s="81" t="s">
        <v>909</v>
      </c>
      <c r="B82" s="61">
        <v>11.15</v>
      </c>
      <c r="C82" s="15" t="s">
        <v>837</v>
      </c>
      <c r="D82" t="s">
        <v>1028</v>
      </c>
      <c r="E82" s="68" t="s">
        <v>1129</v>
      </c>
      <c r="I82" s="60">
        <v>1</v>
      </c>
    </row>
    <row r="83" spans="1:12" ht="25.05" customHeight="1" x14ac:dyDescent="0.25">
      <c r="A83" s="81" t="s">
        <v>910</v>
      </c>
      <c r="B83" s="61">
        <v>11.15</v>
      </c>
      <c r="C83" s="15" t="s">
        <v>750</v>
      </c>
      <c r="D83" s="60" t="s">
        <v>1077</v>
      </c>
      <c r="E83" s="70" t="s">
        <v>99</v>
      </c>
      <c r="L83">
        <v>1</v>
      </c>
    </row>
    <row r="84" spans="1:12" ht="25.05" customHeight="1" x14ac:dyDescent="0.25">
      <c r="A84" s="81" t="s">
        <v>911</v>
      </c>
      <c r="B84" s="61">
        <v>11.16</v>
      </c>
      <c r="C84" s="15" t="s">
        <v>838</v>
      </c>
      <c r="D84" t="s">
        <v>1009</v>
      </c>
      <c r="E84" s="92" t="s">
        <v>1129</v>
      </c>
      <c r="I84" s="60">
        <v>1</v>
      </c>
    </row>
    <row r="85" spans="1:12" ht="25.05" customHeight="1" x14ac:dyDescent="0.25">
      <c r="A85" s="81" t="s">
        <v>912</v>
      </c>
      <c r="B85" s="61">
        <v>11.16</v>
      </c>
      <c r="C85" s="15" t="s">
        <v>773</v>
      </c>
      <c r="D85" t="s">
        <v>1025</v>
      </c>
      <c r="E85" s="70" t="s">
        <v>99</v>
      </c>
      <c r="L85">
        <v>1</v>
      </c>
    </row>
    <row r="86" spans="1:12" ht="25.05" customHeight="1" x14ac:dyDescent="0.25">
      <c r="A86" s="77" t="s">
        <v>913</v>
      </c>
      <c r="B86" s="61">
        <v>11.16</v>
      </c>
      <c r="C86" s="15" t="s">
        <v>839</v>
      </c>
      <c r="D86" t="s">
        <v>920</v>
      </c>
      <c r="E86" s="68" t="s">
        <v>1129</v>
      </c>
      <c r="I86" s="60">
        <v>1</v>
      </c>
    </row>
    <row r="87" spans="1:12" ht="25.05" customHeight="1" x14ac:dyDescent="0.25">
      <c r="A87" s="77" t="s">
        <v>914</v>
      </c>
      <c r="B87" s="61">
        <v>11.16</v>
      </c>
      <c r="C87" s="15" t="s">
        <v>840</v>
      </c>
      <c r="E87" s="68" t="s">
        <v>1129</v>
      </c>
    </row>
    <row r="88" spans="1:12" ht="25.05" customHeight="1" x14ac:dyDescent="0.25">
      <c r="A88" s="89" t="s">
        <v>618</v>
      </c>
      <c r="B88" s="61">
        <v>11.16</v>
      </c>
      <c r="C88" s="15" t="s">
        <v>1082</v>
      </c>
      <c r="D88" t="s">
        <v>1084</v>
      </c>
      <c r="E88" s="70" t="s">
        <v>615</v>
      </c>
      <c r="L88">
        <v>1</v>
      </c>
    </row>
    <row r="89" spans="1:12" ht="25.05" customHeight="1" x14ac:dyDescent="0.25">
      <c r="A89" s="81" t="s">
        <v>915</v>
      </c>
      <c r="B89" s="61">
        <v>11.16</v>
      </c>
      <c r="C89" s="15" t="s">
        <v>841</v>
      </c>
      <c r="D89" t="s">
        <v>1050</v>
      </c>
      <c r="E89" s="68" t="s">
        <v>99</v>
      </c>
      <c r="K89">
        <v>1</v>
      </c>
    </row>
    <row r="90" spans="1:12" ht="25.05" customHeight="1" x14ac:dyDescent="0.25">
      <c r="A90" s="81" t="s">
        <v>916</v>
      </c>
      <c r="B90" s="61">
        <v>11.16</v>
      </c>
      <c r="C90" s="15" t="s">
        <v>842</v>
      </c>
      <c r="E90" s="60" t="s">
        <v>99</v>
      </c>
      <c r="F90">
        <v>1</v>
      </c>
    </row>
    <row r="91" spans="1:12" ht="25.05" customHeight="1" x14ac:dyDescent="0.25">
      <c r="A91" s="81" t="s">
        <v>1095</v>
      </c>
      <c r="B91" s="61">
        <v>11.16</v>
      </c>
      <c r="C91" s="15" t="s">
        <v>843</v>
      </c>
      <c r="D91" t="s">
        <v>1141</v>
      </c>
      <c r="E91" s="68" t="s">
        <v>1129</v>
      </c>
      <c r="G91" s="60">
        <v>1</v>
      </c>
    </row>
    <row r="92" spans="1:12" ht="25.05" customHeight="1" x14ac:dyDescent="0.25">
      <c r="A92" s="81" t="s">
        <v>967</v>
      </c>
      <c r="B92" s="61">
        <v>11.17</v>
      </c>
      <c r="C92" s="15" t="s">
        <v>924</v>
      </c>
      <c r="D92" t="s">
        <v>982</v>
      </c>
      <c r="E92" s="70" t="s">
        <v>99</v>
      </c>
    </row>
    <row r="93" spans="1:12" ht="25.05" customHeight="1" x14ac:dyDescent="0.25">
      <c r="A93" s="81" t="s">
        <v>968</v>
      </c>
      <c r="B93" s="61">
        <v>11.17</v>
      </c>
      <c r="C93" s="15" t="s">
        <v>925</v>
      </c>
      <c r="D93" t="s">
        <v>984</v>
      </c>
      <c r="E93" s="68" t="s">
        <v>1129</v>
      </c>
      <c r="I93" s="60">
        <v>1</v>
      </c>
    </row>
    <row r="94" spans="1:12" ht="25.05" customHeight="1" x14ac:dyDescent="0.25">
      <c r="A94" s="81" t="s">
        <v>969</v>
      </c>
      <c r="B94" s="61">
        <v>11.17</v>
      </c>
      <c r="C94" s="15" t="s">
        <v>926</v>
      </c>
      <c r="D94" t="s">
        <v>980</v>
      </c>
      <c r="E94" s="68" t="s">
        <v>1129</v>
      </c>
      <c r="I94" s="60">
        <v>1</v>
      </c>
    </row>
    <row r="95" spans="1:12" ht="25.05" customHeight="1" x14ac:dyDescent="0.25">
      <c r="A95" s="80" t="s">
        <v>970</v>
      </c>
      <c r="B95" s="61">
        <v>11.17</v>
      </c>
      <c r="C95" s="15" t="s">
        <v>927</v>
      </c>
      <c r="D95" t="s">
        <v>1021</v>
      </c>
      <c r="E95" s="68" t="s">
        <v>1129</v>
      </c>
      <c r="I95" s="60">
        <v>1</v>
      </c>
    </row>
    <row r="96" spans="1:12" ht="25.05" customHeight="1" x14ac:dyDescent="0.25">
      <c r="A96" s="80" t="s">
        <v>971</v>
      </c>
      <c r="B96" s="61">
        <v>11.17</v>
      </c>
      <c r="C96" s="15" t="s">
        <v>928</v>
      </c>
      <c r="D96" t="s">
        <v>985</v>
      </c>
      <c r="E96" s="68" t="s">
        <v>1129</v>
      </c>
      <c r="I96" s="60">
        <v>1</v>
      </c>
    </row>
    <row r="97" spans="1:12" ht="25.05" customHeight="1" x14ac:dyDescent="0.25">
      <c r="A97" s="80" t="s">
        <v>972</v>
      </c>
      <c r="B97" s="61">
        <v>11.17</v>
      </c>
      <c r="C97" s="15" t="s">
        <v>929</v>
      </c>
      <c r="D97" t="s">
        <v>1009</v>
      </c>
      <c r="E97" s="92" t="s">
        <v>1129</v>
      </c>
      <c r="I97" s="60">
        <v>1</v>
      </c>
    </row>
    <row r="98" spans="1:12" ht="25.05" customHeight="1" x14ac:dyDescent="0.25">
      <c r="A98" s="80" t="s">
        <v>973</v>
      </c>
      <c r="B98" s="61">
        <v>11.18</v>
      </c>
      <c r="C98" s="15" t="s">
        <v>930</v>
      </c>
      <c r="D98" t="s">
        <v>981</v>
      </c>
      <c r="E98" s="70" t="s">
        <v>620</v>
      </c>
    </row>
    <row r="99" spans="1:12" ht="25.05" customHeight="1" x14ac:dyDescent="0.25">
      <c r="A99" s="81" t="s">
        <v>974</v>
      </c>
      <c r="B99" s="61">
        <v>11.19</v>
      </c>
      <c r="C99" s="15" t="s">
        <v>931</v>
      </c>
      <c r="D99" t="s">
        <v>987</v>
      </c>
      <c r="E99" s="68" t="s">
        <v>1129</v>
      </c>
      <c r="I99" s="60">
        <v>1</v>
      </c>
    </row>
    <row r="100" spans="1:12" ht="25.05" customHeight="1" x14ac:dyDescent="0.25">
      <c r="A100" s="81" t="s">
        <v>975</v>
      </c>
      <c r="B100" s="61">
        <v>11.19</v>
      </c>
      <c r="C100" s="15" t="s">
        <v>932</v>
      </c>
      <c r="D100" t="s">
        <v>1049</v>
      </c>
      <c r="E100" s="68" t="s">
        <v>1129</v>
      </c>
      <c r="I100" s="60">
        <v>1</v>
      </c>
    </row>
    <row r="101" spans="1:12" ht="25.05" customHeight="1" x14ac:dyDescent="0.25">
      <c r="A101" s="81" t="s">
        <v>976</v>
      </c>
      <c r="B101" s="61">
        <v>11.19</v>
      </c>
      <c r="C101" s="15" t="s">
        <v>934</v>
      </c>
      <c r="D101" t="s">
        <v>1015</v>
      </c>
      <c r="E101" s="68" t="s">
        <v>1129</v>
      </c>
      <c r="I101" s="60">
        <v>1</v>
      </c>
    </row>
    <row r="102" spans="1:12" ht="25.05" customHeight="1" x14ac:dyDescent="0.25">
      <c r="A102" s="81" t="s">
        <v>977</v>
      </c>
      <c r="B102" s="61">
        <v>11.19</v>
      </c>
      <c r="C102" s="15" t="s">
        <v>933</v>
      </c>
      <c r="D102" t="s">
        <v>986</v>
      </c>
      <c r="E102" s="70" t="s">
        <v>628</v>
      </c>
      <c r="L102">
        <v>1</v>
      </c>
    </row>
    <row r="103" spans="1:12" ht="25.05" customHeight="1" x14ac:dyDescent="0.25">
      <c r="A103" s="81" t="s">
        <v>978</v>
      </c>
      <c r="B103" s="61">
        <v>11.19</v>
      </c>
      <c r="C103" s="15" t="s">
        <v>936</v>
      </c>
      <c r="D103" s="60" t="s">
        <v>979</v>
      </c>
      <c r="E103" s="68" t="s">
        <v>1129</v>
      </c>
      <c r="I103" s="60">
        <v>1</v>
      </c>
    </row>
    <row r="104" spans="1:12" ht="25.05" customHeight="1" x14ac:dyDescent="0.25">
      <c r="A104" s="81" t="s">
        <v>988</v>
      </c>
      <c r="B104" s="61">
        <v>11.19</v>
      </c>
      <c r="C104" s="15" t="s">
        <v>937</v>
      </c>
      <c r="D104" t="s">
        <v>990</v>
      </c>
      <c r="E104" s="68" t="s">
        <v>1129</v>
      </c>
      <c r="I104" s="60">
        <v>1</v>
      </c>
    </row>
    <row r="105" spans="1:12" ht="25.05" customHeight="1" x14ac:dyDescent="0.25">
      <c r="A105" s="89" t="s">
        <v>631</v>
      </c>
      <c r="B105" s="61">
        <v>11.2</v>
      </c>
      <c r="C105" s="15" t="s">
        <v>938</v>
      </c>
      <c r="D105" t="s">
        <v>674</v>
      </c>
      <c r="E105" s="70" t="s">
        <v>634</v>
      </c>
    </row>
    <row r="106" spans="1:12" ht="25.05" customHeight="1" x14ac:dyDescent="0.25">
      <c r="A106" s="81" t="s">
        <v>989</v>
      </c>
      <c r="B106" s="61">
        <v>11.21</v>
      </c>
      <c r="C106" s="15" t="s">
        <v>939</v>
      </c>
      <c r="D106" t="s">
        <v>1016</v>
      </c>
      <c r="E106" s="68" t="s">
        <v>1129</v>
      </c>
      <c r="H106" s="60">
        <v>1</v>
      </c>
    </row>
    <row r="107" spans="1:12" ht="25.05" customHeight="1" x14ac:dyDescent="0.25">
      <c r="A107" s="81" t="s">
        <v>991</v>
      </c>
      <c r="B107" s="61">
        <v>11.21</v>
      </c>
      <c r="C107" s="15" t="s">
        <v>940</v>
      </c>
      <c r="D107" t="s">
        <v>1022</v>
      </c>
      <c r="E107" s="68" t="s">
        <v>1129</v>
      </c>
    </row>
    <row r="108" spans="1:12" ht="25.05" customHeight="1" x14ac:dyDescent="0.25">
      <c r="A108" s="81" t="s">
        <v>992</v>
      </c>
      <c r="B108" s="61">
        <v>11.21</v>
      </c>
      <c r="C108" s="15" t="s">
        <v>942</v>
      </c>
      <c r="D108" t="s">
        <v>1018</v>
      </c>
      <c r="E108" s="68" t="s">
        <v>1129</v>
      </c>
      <c r="I108" s="60">
        <v>1</v>
      </c>
    </row>
    <row r="109" spans="1:12" ht="25.05" customHeight="1" x14ac:dyDescent="0.25">
      <c r="A109" s="81" t="s">
        <v>993</v>
      </c>
      <c r="B109" s="61">
        <v>11.21</v>
      </c>
      <c r="C109" s="15" t="s">
        <v>941</v>
      </c>
      <c r="D109" t="s">
        <v>1042</v>
      </c>
      <c r="E109" s="92" t="s">
        <v>1129</v>
      </c>
      <c r="I109" s="60">
        <v>1</v>
      </c>
    </row>
    <row r="110" spans="1:12" ht="25.05" customHeight="1" x14ac:dyDescent="0.25">
      <c r="A110" s="81" t="s">
        <v>994</v>
      </c>
      <c r="B110" s="61">
        <v>11.22</v>
      </c>
      <c r="C110" s="15" t="s">
        <v>943</v>
      </c>
      <c r="D110" t="s">
        <v>987</v>
      </c>
      <c r="E110" s="68" t="s">
        <v>1129</v>
      </c>
      <c r="I110" s="60">
        <v>1</v>
      </c>
    </row>
    <row r="111" spans="1:12" ht="25.05" customHeight="1" x14ac:dyDescent="0.25">
      <c r="A111" s="81" t="s">
        <v>995</v>
      </c>
      <c r="B111" s="61">
        <v>11.22</v>
      </c>
      <c r="C111" s="15" t="s">
        <v>944</v>
      </c>
      <c r="D111" t="s">
        <v>1017</v>
      </c>
      <c r="E111" s="92" t="s">
        <v>1129</v>
      </c>
      <c r="I111" s="60">
        <v>1</v>
      </c>
    </row>
    <row r="112" spans="1:12" ht="25.05" customHeight="1" x14ac:dyDescent="0.25">
      <c r="A112" s="81" t="s">
        <v>996</v>
      </c>
      <c r="B112" s="61">
        <v>11.23</v>
      </c>
      <c r="C112" s="15" t="s">
        <v>945</v>
      </c>
      <c r="D112" t="s">
        <v>1171</v>
      </c>
      <c r="E112" s="92" t="s">
        <v>1129</v>
      </c>
      <c r="I112" s="60">
        <v>1</v>
      </c>
    </row>
    <row r="113" spans="1:12" ht="25.05" customHeight="1" x14ac:dyDescent="0.25">
      <c r="A113" s="81" t="s">
        <v>997</v>
      </c>
      <c r="B113" s="61">
        <v>11.23</v>
      </c>
      <c r="C113" s="15" t="s">
        <v>946</v>
      </c>
      <c r="D113" t="s">
        <v>1006</v>
      </c>
      <c r="E113" s="68" t="s">
        <v>99</v>
      </c>
      <c r="K113">
        <v>1</v>
      </c>
    </row>
    <row r="114" spans="1:12" ht="25.05" customHeight="1" x14ac:dyDescent="0.25">
      <c r="A114" s="81" t="s">
        <v>998</v>
      </c>
      <c r="B114" s="61">
        <v>11.24</v>
      </c>
      <c r="C114" s="15" t="s">
        <v>947</v>
      </c>
      <c r="D114" t="s">
        <v>1041</v>
      </c>
      <c r="E114" s="92" t="s">
        <v>1129</v>
      </c>
      <c r="I114" s="60">
        <v>1</v>
      </c>
    </row>
    <row r="115" spans="1:12" ht="25.05" customHeight="1" x14ac:dyDescent="0.25">
      <c r="A115" s="81" t="s">
        <v>999</v>
      </c>
      <c r="B115" s="61">
        <v>11.24</v>
      </c>
      <c r="C115" s="15" t="s">
        <v>948</v>
      </c>
      <c r="D115" t="s">
        <v>1169</v>
      </c>
      <c r="E115" s="70" t="s">
        <v>658</v>
      </c>
    </row>
    <row r="116" spans="1:12" ht="25.05" customHeight="1" x14ac:dyDescent="0.25">
      <c r="A116" s="81" t="s">
        <v>963</v>
      </c>
      <c r="B116" s="61">
        <v>11.24</v>
      </c>
      <c r="C116" s="15" t="s">
        <v>949</v>
      </c>
      <c r="D116" t="s">
        <v>1026</v>
      </c>
      <c r="E116" s="70" t="s">
        <v>644</v>
      </c>
      <c r="I116" s="60">
        <v>1</v>
      </c>
    </row>
    <row r="117" spans="1:12" ht="25.05" customHeight="1" x14ac:dyDescent="0.25">
      <c r="A117" s="81" t="s">
        <v>1002</v>
      </c>
      <c r="B117" s="61">
        <v>11.26</v>
      </c>
      <c r="C117" s="15" t="s">
        <v>952</v>
      </c>
      <c r="D117" t="s">
        <v>1027</v>
      </c>
      <c r="E117" s="68" t="s">
        <v>1129</v>
      </c>
      <c r="H117" s="60">
        <v>1</v>
      </c>
    </row>
    <row r="118" spans="1:12" s="60" customFormat="1" ht="25.05" customHeight="1" x14ac:dyDescent="0.25">
      <c r="A118" s="80" t="s">
        <v>1003</v>
      </c>
      <c r="B118" s="61">
        <v>11.28</v>
      </c>
      <c r="C118" s="15" t="s">
        <v>953</v>
      </c>
      <c r="D118" s="60" t="s">
        <v>1007</v>
      </c>
      <c r="E118" s="68" t="s">
        <v>1129</v>
      </c>
      <c r="I118" s="60">
        <v>1</v>
      </c>
    </row>
    <row r="119" spans="1:12" s="60" customFormat="1" ht="25.05" customHeight="1" x14ac:dyDescent="0.25">
      <c r="A119" s="80" t="s">
        <v>1004</v>
      </c>
      <c r="B119" s="61">
        <v>11.28</v>
      </c>
      <c r="C119" s="15" t="s">
        <v>954</v>
      </c>
      <c r="D119" s="60" t="s">
        <v>1032</v>
      </c>
      <c r="E119" s="68" t="s">
        <v>1129</v>
      </c>
      <c r="I119" s="60">
        <v>1</v>
      </c>
    </row>
    <row r="120" spans="1:12" s="60" customFormat="1" ht="25.05" customHeight="1" x14ac:dyDescent="0.25">
      <c r="A120" s="80" t="s">
        <v>1005</v>
      </c>
      <c r="B120" s="61">
        <v>11.29</v>
      </c>
      <c r="C120" s="15" t="s">
        <v>779</v>
      </c>
      <c r="E120" s="92" t="s">
        <v>1129</v>
      </c>
    </row>
    <row r="121" spans="1:12" s="60" customFormat="1" ht="25.05" customHeight="1" x14ac:dyDescent="0.25">
      <c r="A121" s="78" t="s">
        <v>670</v>
      </c>
      <c r="B121" s="61">
        <v>11.29</v>
      </c>
      <c r="C121" s="15" t="s">
        <v>955</v>
      </c>
      <c r="D121" s="60" t="s">
        <v>704</v>
      </c>
      <c r="E121" s="70" t="s">
        <v>99</v>
      </c>
    </row>
    <row r="122" spans="1:12" s="60" customFormat="1" ht="25.05" customHeight="1" x14ac:dyDescent="0.25">
      <c r="A122" s="80" t="s">
        <v>1010</v>
      </c>
      <c r="B122" s="61">
        <v>11.29</v>
      </c>
      <c r="C122" s="15" t="s">
        <v>795</v>
      </c>
      <c r="D122" s="60" t="s">
        <v>1033</v>
      </c>
      <c r="E122" s="68" t="s">
        <v>1129</v>
      </c>
      <c r="I122" s="60">
        <v>1</v>
      </c>
    </row>
    <row r="123" spans="1:12" s="60" customFormat="1" ht="25.05" customHeight="1" x14ac:dyDescent="0.25">
      <c r="A123" s="80" t="s">
        <v>1013</v>
      </c>
      <c r="B123" s="61">
        <v>11.29</v>
      </c>
      <c r="C123" s="15" t="s">
        <v>960</v>
      </c>
      <c r="D123" s="60" t="s">
        <v>1020</v>
      </c>
      <c r="E123" s="68" t="s">
        <v>99</v>
      </c>
      <c r="K123" s="60">
        <v>1</v>
      </c>
    </row>
    <row r="124" spans="1:12" s="60" customFormat="1" ht="25.05" customHeight="1" x14ac:dyDescent="0.25">
      <c r="A124" s="80" t="s">
        <v>1012</v>
      </c>
      <c r="B124" s="61">
        <v>11.29</v>
      </c>
      <c r="C124" s="15" t="s">
        <v>959</v>
      </c>
      <c r="D124" s="60" t="s">
        <v>1023</v>
      </c>
      <c r="E124" s="92" t="s">
        <v>1129</v>
      </c>
      <c r="I124" s="60">
        <v>1</v>
      </c>
    </row>
    <row r="125" spans="1:12" s="60" customFormat="1" ht="25.05" customHeight="1" x14ac:dyDescent="0.25">
      <c r="A125" s="80" t="s">
        <v>1014</v>
      </c>
      <c r="B125" s="61">
        <v>11.29</v>
      </c>
      <c r="C125" s="15" t="s">
        <v>956</v>
      </c>
      <c r="D125" s="60" t="s">
        <v>1019</v>
      </c>
      <c r="E125" s="68" t="s">
        <v>1129</v>
      </c>
      <c r="H125" s="60">
        <v>1</v>
      </c>
    </row>
    <row r="126" spans="1:12" s="60" customFormat="1" ht="25.05" customHeight="1" x14ac:dyDescent="0.25">
      <c r="A126" s="75" t="s">
        <v>958</v>
      </c>
      <c r="B126" s="55">
        <v>11.3</v>
      </c>
      <c r="C126" s="55"/>
      <c r="D126" s="55" t="s">
        <v>705</v>
      </c>
      <c r="E126" s="55" t="s">
        <v>99</v>
      </c>
    </row>
    <row r="127" spans="1:12" s="60" customFormat="1" ht="25.05" customHeight="1" x14ac:dyDescent="0.25">
      <c r="A127" s="78" t="s">
        <v>672</v>
      </c>
      <c r="B127" s="61">
        <v>11.3</v>
      </c>
      <c r="C127" s="15" t="s">
        <v>1060</v>
      </c>
      <c r="D127" s="60" t="s">
        <v>1233</v>
      </c>
      <c r="E127" s="70" t="s">
        <v>99</v>
      </c>
      <c r="L127" s="60">
        <v>1</v>
      </c>
    </row>
    <row r="128" spans="1:12" s="60" customFormat="1" ht="25.05" customHeight="1" x14ac:dyDescent="0.25">
      <c r="A128" s="78" t="s">
        <v>673</v>
      </c>
      <c r="B128" s="61">
        <v>11.3</v>
      </c>
      <c r="C128" s="15" t="s">
        <v>712</v>
      </c>
      <c r="E128" s="92" t="s">
        <v>1129</v>
      </c>
    </row>
    <row r="129" spans="1:12" s="60" customFormat="1" ht="25.05" customHeight="1" x14ac:dyDescent="0.25">
      <c r="A129" s="78" t="s">
        <v>707</v>
      </c>
      <c r="B129" s="66">
        <v>12.1</v>
      </c>
      <c r="C129" s="15" t="s">
        <v>713</v>
      </c>
      <c r="D129" s="60" t="s">
        <v>1159</v>
      </c>
      <c r="E129" s="68" t="s">
        <v>1129</v>
      </c>
    </row>
    <row r="130" spans="1:12" s="60" customFormat="1" ht="25.05" customHeight="1" x14ac:dyDescent="0.25">
      <c r="A130" s="78" t="s">
        <v>708</v>
      </c>
      <c r="B130" s="66">
        <v>12.3</v>
      </c>
      <c r="C130" s="15" t="s">
        <v>775</v>
      </c>
      <c r="E130" s="92" t="s">
        <v>1129</v>
      </c>
    </row>
    <row r="131" spans="1:12" s="60" customFormat="1" ht="25.05" customHeight="1" x14ac:dyDescent="0.25">
      <c r="A131" s="78" t="s">
        <v>714</v>
      </c>
      <c r="B131" s="66">
        <v>12.4</v>
      </c>
      <c r="C131" s="15" t="s">
        <v>1030</v>
      </c>
      <c r="E131" s="92" t="s">
        <v>1129</v>
      </c>
      <c r="G131" s="60">
        <v>1</v>
      </c>
    </row>
    <row r="132" spans="1:12" s="60" customFormat="1" ht="25.05" customHeight="1" x14ac:dyDescent="0.25">
      <c r="A132" s="78" t="s">
        <v>715</v>
      </c>
      <c r="B132" s="66">
        <v>12.4</v>
      </c>
      <c r="C132" s="15" t="s">
        <v>1062</v>
      </c>
      <c r="D132" s="60" t="s">
        <v>727</v>
      </c>
      <c r="E132" s="70" t="s">
        <v>99</v>
      </c>
      <c r="L132" s="60">
        <v>1</v>
      </c>
    </row>
    <row r="133" spans="1:12" s="60" customFormat="1" ht="25.05" customHeight="1" x14ac:dyDescent="0.25">
      <c r="A133" s="78" t="s">
        <v>716</v>
      </c>
      <c r="B133" s="66">
        <v>12.4</v>
      </c>
      <c r="C133" s="15" t="s">
        <v>1063</v>
      </c>
      <c r="E133" s="92" t="s">
        <v>1129</v>
      </c>
    </row>
    <row r="134" spans="1:12" s="60" customFormat="1" ht="25.05" customHeight="1" x14ac:dyDescent="0.25">
      <c r="A134" s="78" t="s">
        <v>725</v>
      </c>
      <c r="B134" s="66">
        <v>12.5</v>
      </c>
      <c r="C134" s="15" t="s">
        <v>1064</v>
      </c>
      <c r="E134" s="92" t="s">
        <v>1129</v>
      </c>
    </row>
    <row r="135" spans="1:12" s="60" customFormat="1" ht="25.05" customHeight="1" x14ac:dyDescent="0.25">
      <c r="A135" s="78" t="s">
        <v>726</v>
      </c>
      <c r="B135" s="66">
        <v>12.5</v>
      </c>
      <c r="C135" s="15" t="s">
        <v>1035</v>
      </c>
      <c r="D135" s="60" t="s">
        <v>1036</v>
      </c>
      <c r="E135" s="68" t="s">
        <v>1129</v>
      </c>
    </row>
    <row r="136" spans="1:12" s="60" customFormat="1" ht="25.05" customHeight="1" x14ac:dyDescent="0.25">
      <c r="A136" s="78" t="s">
        <v>741</v>
      </c>
      <c r="B136" s="66">
        <v>12.6</v>
      </c>
      <c r="C136" s="15" t="s">
        <v>1065</v>
      </c>
      <c r="E136" s="68" t="s">
        <v>1129</v>
      </c>
    </row>
    <row r="137" spans="1:12" s="60" customFormat="1" ht="25.05" customHeight="1" x14ac:dyDescent="0.25">
      <c r="A137" s="78" t="s">
        <v>742</v>
      </c>
      <c r="B137" s="66">
        <v>12.6</v>
      </c>
      <c r="C137" s="15" t="s">
        <v>795</v>
      </c>
      <c r="D137" s="60" t="s">
        <v>1033</v>
      </c>
      <c r="E137" s="68" t="s">
        <v>1129</v>
      </c>
      <c r="I137" s="60">
        <v>1</v>
      </c>
    </row>
    <row r="138" spans="1:12" ht="25.05" customHeight="1" x14ac:dyDescent="0.25">
      <c r="A138" s="90" t="s">
        <v>745</v>
      </c>
      <c r="B138" s="66">
        <v>12.7</v>
      </c>
      <c r="C138" s="15" t="s">
        <v>846</v>
      </c>
      <c r="D138" t="s">
        <v>847</v>
      </c>
      <c r="E138" s="68" t="s">
        <v>1129</v>
      </c>
      <c r="I138" s="60">
        <v>1</v>
      </c>
    </row>
    <row r="139" spans="1:12" ht="25.05" customHeight="1" x14ac:dyDescent="0.25">
      <c r="A139" s="90" t="s">
        <v>746</v>
      </c>
      <c r="B139" s="66">
        <v>12.7</v>
      </c>
      <c r="C139" s="15" t="s">
        <v>1067</v>
      </c>
      <c r="D139" t="s">
        <v>1195</v>
      </c>
      <c r="E139" s="68" t="s">
        <v>1129</v>
      </c>
      <c r="I139" s="60">
        <v>1</v>
      </c>
    </row>
    <row r="140" spans="1:12" ht="25.05" customHeight="1" x14ac:dyDescent="0.25">
      <c r="A140" s="90" t="s">
        <v>756</v>
      </c>
      <c r="B140" s="66">
        <v>12.7</v>
      </c>
      <c r="C140" s="15" t="s">
        <v>1066</v>
      </c>
      <c r="E140" s="92" t="s">
        <v>1129</v>
      </c>
    </row>
    <row r="141" spans="1:12" s="60" customFormat="1" ht="25.05" customHeight="1" x14ac:dyDescent="0.25">
      <c r="A141" s="90" t="s">
        <v>798</v>
      </c>
      <c r="B141" s="66">
        <v>12.8</v>
      </c>
      <c r="C141" s="15" t="s">
        <v>1048</v>
      </c>
      <c r="E141" s="68" t="s">
        <v>1129</v>
      </c>
    </row>
    <row r="142" spans="1:12" s="60" customFormat="1" ht="25.05" customHeight="1" x14ac:dyDescent="0.25">
      <c r="A142" s="90" t="s">
        <v>799</v>
      </c>
      <c r="B142" s="66">
        <v>12.8</v>
      </c>
      <c r="C142" s="15" t="s">
        <v>1047</v>
      </c>
      <c r="E142" s="68" t="s">
        <v>1129</v>
      </c>
    </row>
    <row r="143" spans="1:12" s="60" customFormat="1" ht="25.05" customHeight="1" x14ac:dyDescent="0.25">
      <c r="A143" s="90" t="s">
        <v>1043</v>
      </c>
      <c r="B143" s="66">
        <v>12.9</v>
      </c>
      <c r="C143" s="15" t="s">
        <v>1068</v>
      </c>
      <c r="D143" s="60" t="s">
        <v>1157</v>
      </c>
      <c r="E143" s="68" t="s">
        <v>1129</v>
      </c>
    </row>
    <row r="144" spans="1:12" s="60" customFormat="1" ht="25.05" customHeight="1" x14ac:dyDescent="0.25">
      <c r="A144" s="90" t="s">
        <v>1044</v>
      </c>
      <c r="B144" s="66">
        <v>12.9</v>
      </c>
      <c r="C144" s="15" t="s">
        <v>1069</v>
      </c>
      <c r="D144" s="60" t="s">
        <v>1104</v>
      </c>
      <c r="E144" s="92" t="s">
        <v>1129</v>
      </c>
      <c r="I144" s="60">
        <v>1</v>
      </c>
    </row>
    <row r="145" spans="1:12" s="60" customFormat="1" ht="25.05" customHeight="1" x14ac:dyDescent="0.25">
      <c r="A145" s="90" t="s">
        <v>1045</v>
      </c>
      <c r="B145" s="66">
        <v>12.9</v>
      </c>
      <c r="C145" s="15" t="s">
        <v>1071</v>
      </c>
      <c r="E145" s="92" t="s">
        <v>1129</v>
      </c>
    </row>
    <row r="146" spans="1:12" s="60" customFormat="1" ht="25.05" customHeight="1" x14ac:dyDescent="0.25">
      <c r="A146" s="90" t="s">
        <v>1046</v>
      </c>
      <c r="B146" s="66">
        <v>12.9</v>
      </c>
      <c r="C146" s="15" t="s">
        <v>1070</v>
      </c>
      <c r="D146" s="60" t="s">
        <v>1106</v>
      </c>
      <c r="E146" s="92" t="s">
        <v>1129</v>
      </c>
      <c r="I146" s="60">
        <v>1</v>
      </c>
    </row>
    <row r="147" spans="1:12" s="60" customFormat="1" ht="25.05" customHeight="1" x14ac:dyDescent="0.25">
      <c r="A147" s="90" t="s">
        <v>1100</v>
      </c>
      <c r="B147" s="61">
        <v>12.1</v>
      </c>
      <c r="C147" s="15" t="s">
        <v>1099</v>
      </c>
      <c r="D147" s="60" t="s">
        <v>1140</v>
      </c>
      <c r="E147" s="68" t="s">
        <v>1129</v>
      </c>
      <c r="I147" s="60">
        <v>1</v>
      </c>
    </row>
    <row r="148" spans="1:12" s="60" customFormat="1" ht="25.05" customHeight="1" x14ac:dyDescent="0.25">
      <c r="A148" s="90" t="s">
        <v>1128</v>
      </c>
      <c r="B148" s="61">
        <v>12.1</v>
      </c>
      <c r="C148" s="15" t="s">
        <v>1101</v>
      </c>
      <c r="D148" s="60" t="s">
        <v>1102</v>
      </c>
      <c r="E148" s="70" t="s">
        <v>99</v>
      </c>
    </row>
    <row r="149" spans="1:12" s="60" customFormat="1" ht="25.05" customHeight="1" x14ac:dyDescent="0.25">
      <c r="A149" s="90" t="s">
        <v>1144</v>
      </c>
      <c r="B149" s="61">
        <v>12.11</v>
      </c>
      <c r="C149" s="15" t="s">
        <v>1130</v>
      </c>
      <c r="D149" s="60" t="s">
        <v>1150</v>
      </c>
      <c r="E149" s="68" t="s">
        <v>1129</v>
      </c>
      <c r="F149" s="60">
        <f>SUM(F2:F148)</f>
        <v>5</v>
      </c>
      <c r="G149" s="60">
        <f>SUM(G2:G148)</f>
        <v>6</v>
      </c>
      <c r="H149" s="60">
        <f>SUM(H2:H148)</f>
        <v>6</v>
      </c>
      <c r="I149" s="60">
        <f>SUM(I2:I148)</f>
        <v>60</v>
      </c>
      <c r="K149" s="60">
        <f>SUM(K2:K148)</f>
        <v>10</v>
      </c>
      <c r="L149" s="60">
        <f>SUM(L2:L148)</f>
        <v>12</v>
      </c>
    </row>
    <row r="150" spans="1:12" s="60" customFormat="1" ht="25.05" customHeight="1" x14ac:dyDescent="0.25">
      <c r="A150" s="90" t="s">
        <v>1145</v>
      </c>
      <c r="B150" s="61">
        <v>12.12</v>
      </c>
      <c r="C150" s="15" t="s">
        <v>1143</v>
      </c>
      <c r="D150" s="60" t="s">
        <v>1155</v>
      </c>
      <c r="E150" s="68" t="s">
        <v>1129</v>
      </c>
    </row>
    <row r="151" spans="1:12" s="60" customFormat="1" ht="25.05" customHeight="1" x14ac:dyDescent="0.25">
      <c r="A151" s="90" t="s">
        <v>1149</v>
      </c>
      <c r="B151" s="61">
        <v>12.12</v>
      </c>
      <c r="C151" s="15" t="s">
        <v>1147</v>
      </c>
      <c r="D151" s="60" t="s">
        <v>1189</v>
      </c>
      <c r="E151" s="68" t="s">
        <v>1129</v>
      </c>
    </row>
    <row r="152" spans="1:12" s="60" customFormat="1" ht="25.05" customHeight="1" x14ac:dyDescent="0.25">
      <c r="A152" s="90" t="s">
        <v>1152</v>
      </c>
      <c r="B152" s="61">
        <v>12.13</v>
      </c>
      <c r="C152" s="15" t="s">
        <v>1151</v>
      </c>
      <c r="E152" s="68" t="s">
        <v>1129</v>
      </c>
    </row>
    <row r="153" spans="1:12" s="60" customFormat="1" ht="25.05" customHeight="1" x14ac:dyDescent="0.25">
      <c r="A153" s="90" t="s">
        <v>1174</v>
      </c>
      <c r="B153" s="61">
        <v>12.13</v>
      </c>
      <c r="C153" s="15" t="s">
        <v>1173</v>
      </c>
      <c r="D153" s="60" t="s">
        <v>1228</v>
      </c>
      <c r="E153" s="68" t="s">
        <v>1129</v>
      </c>
    </row>
    <row r="154" spans="1:12" s="60" customFormat="1" ht="25.05" customHeight="1" x14ac:dyDescent="0.25">
      <c r="A154" s="90" t="s">
        <v>1176</v>
      </c>
      <c r="B154" s="61">
        <v>12.14</v>
      </c>
      <c r="C154" s="15" t="s">
        <v>1175</v>
      </c>
      <c r="E154" s="68" t="s">
        <v>1129</v>
      </c>
    </row>
    <row r="155" spans="1:12" s="60" customFormat="1" ht="25.05" customHeight="1" x14ac:dyDescent="0.25">
      <c r="A155" s="90" t="s">
        <v>1179</v>
      </c>
      <c r="B155" s="61">
        <v>12.14</v>
      </c>
      <c r="C155" s="15" t="s">
        <v>1180</v>
      </c>
      <c r="D155" s="60" t="s">
        <v>1199</v>
      </c>
      <c r="E155" s="68" t="s">
        <v>1129</v>
      </c>
    </row>
    <row r="156" spans="1:12" s="60" customFormat="1" ht="25.05" customHeight="1" x14ac:dyDescent="0.25">
      <c r="A156" s="90" t="s">
        <v>1182</v>
      </c>
      <c r="B156" s="61">
        <v>12.14</v>
      </c>
      <c r="C156" s="15" t="s">
        <v>1181</v>
      </c>
      <c r="E156" s="68" t="s">
        <v>1129</v>
      </c>
    </row>
    <row r="157" spans="1:12" s="60" customFormat="1" ht="25.05" customHeight="1" x14ac:dyDescent="0.25">
      <c r="A157" s="90" t="s">
        <v>1184</v>
      </c>
      <c r="B157" s="61">
        <v>12.14</v>
      </c>
      <c r="C157" s="15" t="s">
        <v>1183</v>
      </c>
    </row>
    <row r="158" spans="1:12" s="60" customFormat="1" ht="25.05" customHeight="1" x14ac:dyDescent="0.25">
      <c r="A158" s="90" t="s">
        <v>1198</v>
      </c>
      <c r="B158" s="61">
        <v>12.14</v>
      </c>
      <c r="C158" s="15" t="s">
        <v>1185</v>
      </c>
    </row>
    <row r="159" spans="1:12" s="60" customFormat="1" ht="25.05" customHeight="1" x14ac:dyDescent="0.25">
      <c r="A159" s="90" t="s">
        <v>1197</v>
      </c>
      <c r="C159" s="15" t="s">
        <v>1196</v>
      </c>
    </row>
    <row r="160" spans="1:12" s="60" customFormat="1" ht="25.05" customHeight="1" x14ac:dyDescent="0.25">
      <c r="A160" s="90"/>
      <c r="C160" s="15"/>
    </row>
    <row r="161" spans="1:2" s="60" customFormat="1" ht="25.05" customHeight="1" x14ac:dyDescent="0.25">
      <c r="A161" s="89" t="s">
        <v>645</v>
      </c>
      <c r="B161" s="61">
        <v>11.22</v>
      </c>
    </row>
    <row r="162" spans="1:2" s="60" customFormat="1" ht="25.05" customHeight="1" x14ac:dyDescent="0.25">
      <c r="A162" s="89" t="s">
        <v>646</v>
      </c>
      <c r="B162" s="61">
        <v>11.22</v>
      </c>
    </row>
    <row r="163" spans="1:2" s="60" customFormat="1" ht="25.05" customHeight="1" x14ac:dyDescent="0.25">
      <c r="A163" s="89" t="s">
        <v>648</v>
      </c>
      <c r="B163" s="61">
        <v>11.26</v>
      </c>
    </row>
    <row r="164" spans="1:2" s="60" customFormat="1" ht="25.05" customHeight="1" x14ac:dyDescent="0.25">
      <c r="A164" s="89" t="s">
        <v>649</v>
      </c>
      <c r="B164" s="61">
        <v>11.26</v>
      </c>
    </row>
    <row r="165" spans="1:2" ht="25.05" customHeight="1" x14ac:dyDescent="0.25">
      <c r="A165" s="89" t="s">
        <v>654</v>
      </c>
      <c r="B165" s="61">
        <v>11.26</v>
      </c>
    </row>
    <row r="166" spans="1:2" ht="25.05" customHeight="1" x14ac:dyDescent="0.25">
      <c r="A166" s="91" t="s">
        <v>655</v>
      </c>
      <c r="B166" s="61">
        <v>11.26</v>
      </c>
    </row>
    <row r="167" spans="1:2" ht="25.05" customHeight="1" x14ac:dyDescent="0.25">
      <c r="A167" s="91" t="s">
        <v>656</v>
      </c>
      <c r="B167" s="61">
        <v>11.26</v>
      </c>
    </row>
    <row r="168" spans="1:2" ht="25.05" customHeight="1" x14ac:dyDescent="0.25">
      <c r="A168" s="89" t="s">
        <v>686</v>
      </c>
      <c r="B168" s="61">
        <v>11.26</v>
      </c>
    </row>
    <row r="169" spans="1:2" ht="25.05" customHeight="1" x14ac:dyDescent="0.25">
      <c r="A169" s="89" t="s">
        <v>687</v>
      </c>
      <c r="B169" s="61">
        <v>11.26</v>
      </c>
    </row>
  </sheetData>
  <phoneticPr fontId="2" type="noConversion"/>
  <hyperlinks>
    <hyperlink ref="C48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5"/>
  <sheetViews>
    <sheetView topLeftCell="A38" zoomScale="85" zoomScaleNormal="85" workbookViewId="0">
      <selection activeCell="H50" sqref="H50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hidden="1" customWidth="1"/>
    <col min="4" max="4" width="56.21875" hidden="1" customWidth="1"/>
    <col min="5" max="5" width="56.21875" style="60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444</v>
      </c>
      <c r="C1" s="1" t="s">
        <v>2</v>
      </c>
      <c r="D1" s="1" t="s">
        <v>6</v>
      </c>
      <c r="E1" s="1" t="s">
        <v>6</v>
      </c>
      <c r="F1" s="50" t="s">
        <v>445</v>
      </c>
    </row>
    <row r="2" spans="1:6" s="60" customFormat="1" ht="25.05" customHeight="1" x14ac:dyDescent="0.25">
      <c r="A2" s="113" t="s">
        <v>1202</v>
      </c>
      <c r="C2" s="7"/>
    </row>
    <row r="3" spans="1:6" ht="25.05" customHeight="1" x14ac:dyDescent="0.25">
      <c r="A3" s="109" t="s">
        <v>39</v>
      </c>
      <c r="C3" s="7" t="s">
        <v>256</v>
      </c>
      <c r="D3" t="s">
        <v>438</v>
      </c>
      <c r="E3" s="60" t="s">
        <v>1236</v>
      </c>
    </row>
    <row r="4" spans="1:6" s="110" customFormat="1" ht="25.05" customHeight="1" x14ac:dyDescent="0.25">
      <c r="A4" s="51" t="s">
        <v>53</v>
      </c>
      <c r="C4" s="7" t="s">
        <v>257</v>
      </c>
      <c r="D4" s="110" t="s">
        <v>1201</v>
      </c>
      <c r="E4" s="110" t="s">
        <v>1201</v>
      </c>
    </row>
    <row r="5" spans="1:6" ht="25.05" customHeight="1" x14ac:dyDescent="0.25">
      <c r="A5" t="s">
        <v>55</v>
      </c>
      <c r="C5" s="48" t="s">
        <v>425</v>
      </c>
      <c r="D5" s="111" t="s">
        <v>1203</v>
      </c>
      <c r="E5" s="111" t="s">
        <v>1237</v>
      </c>
    </row>
    <row r="6" spans="1:6" ht="25.05" customHeight="1" x14ac:dyDescent="0.25">
      <c r="A6" t="s">
        <v>58</v>
      </c>
      <c r="C6" s="7" t="s">
        <v>426</v>
      </c>
      <c r="D6" t="s">
        <v>1204</v>
      </c>
      <c r="E6" s="60" t="s">
        <v>1204</v>
      </c>
    </row>
    <row r="7" spans="1:6" ht="25.05" customHeight="1" x14ac:dyDescent="0.25">
      <c r="A7" s="51" t="s">
        <v>59</v>
      </c>
      <c r="C7" s="7" t="s">
        <v>388</v>
      </c>
      <c r="D7" t="s">
        <v>1205</v>
      </c>
      <c r="E7" s="60" t="s">
        <v>1205</v>
      </c>
    </row>
    <row r="8" spans="1:6" ht="25.05" customHeight="1" x14ac:dyDescent="0.25">
      <c r="A8" s="51" t="s">
        <v>60</v>
      </c>
      <c r="C8" s="7" t="s">
        <v>429</v>
      </c>
      <c r="D8" t="s">
        <v>1206</v>
      </c>
      <c r="E8" s="60" t="s">
        <v>1206</v>
      </c>
    </row>
    <row r="9" spans="1:6" ht="25.05" customHeight="1" x14ac:dyDescent="0.25">
      <c r="A9" s="112" t="s">
        <v>35</v>
      </c>
      <c r="C9" s="7" t="s">
        <v>125</v>
      </c>
      <c r="D9" t="s">
        <v>1208</v>
      </c>
      <c r="E9" s="60" t="s">
        <v>1238</v>
      </c>
    </row>
    <row r="10" spans="1:6" ht="25.05" customHeight="1" x14ac:dyDescent="0.25">
      <c r="A10" s="51" t="s">
        <v>37</v>
      </c>
      <c r="C10" s="7" t="s">
        <v>127</v>
      </c>
      <c r="D10" t="s">
        <v>1212</v>
      </c>
      <c r="E10" s="60" t="s">
        <v>1255</v>
      </c>
    </row>
    <row r="11" spans="1:6" ht="25.05" customHeight="1" x14ac:dyDescent="0.25">
      <c r="A11" t="s">
        <v>1211</v>
      </c>
      <c r="C11" s="7" t="s">
        <v>424</v>
      </c>
      <c r="D11" t="s">
        <v>1213</v>
      </c>
      <c r="E11" s="60" t="s">
        <v>1213</v>
      </c>
    </row>
    <row r="12" spans="1:6" ht="25.05" customHeight="1" x14ac:dyDescent="0.25">
      <c r="A12" s="51" t="s">
        <v>40</v>
      </c>
      <c r="C12" s="7" t="s">
        <v>430</v>
      </c>
      <c r="D12" t="s">
        <v>1226</v>
      </c>
      <c r="E12" s="60" t="s">
        <v>1226</v>
      </c>
    </row>
    <row r="13" spans="1:6" ht="25.05" customHeight="1" x14ac:dyDescent="0.25">
      <c r="A13" s="51" t="s">
        <v>42</v>
      </c>
      <c r="C13" s="7" t="s">
        <v>123</v>
      </c>
      <c r="D13" t="s">
        <v>1214</v>
      </c>
      <c r="E13" s="60" t="s">
        <v>1254</v>
      </c>
    </row>
    <row r="14" spans="1:6" ht="25.05" customHeight="1" x14ac:dyDescent="0.25">
      <c r="A14" s="47" t="s">
        <v>75</v>
      </c>
      <c r="B14">
        <v>8.6999999999999993</v>
      </c>
      <c r="C14" s="7" t="s">
        <v>396</v>
      </c>
      <c r="D14" t="s">
        <v>1215</v>
      </c>
      <c r="E14" s="60" t="s">
        <v>1215</v>
      </c>
      <c r="F14" t="s">
        <v>99</v>
      </c>
    </row>
    <row r="15" spans="1:6" ht="25.05" customHeight="1" x14ac:dyDescent="0.25">
      <c r="A15" s="47" t="s">
        <v>111</v>
      </c>
      <c r="B15">
        <v>8.15</v>
      </c>
      <c r="C15" s="7" t="s">
        <v>391</v>
      </c>
      <c r="D15" t="s">
        <v>1223</v>
      </c>
      <c r="E15" s="60" t="s">
        <v>1239</v>
      </c>
      <c r="F15" t="s">
        <v>99</v>
      </c>
    </row>
    <row r="16" spans="1:6" s="60" customFormat="1" ht="24.6" hidden="1" customHeight="1" x14ac:dyDescent="0.25">
      <c r="C16" s="48"/>
      <c r="D16" s="111"/>
      <c r="E16" s="111"/>
    </row>
    <row r="17" spans="1:6" s="60" customFormat="1" ht="24.6" hidden="1" customHeight="1" x14ac:dyDescent="0.25">
      <c r="A17" s="113" t="s">
        <v>1222</v>
      </c>
      <c r="C17" s="7"/>
    </row>
    <row r="18" spans="1:6" ht="25.05" customHeight="1" x14ac:dyDescent="0.25">
      <c r="A18" s="47" t="s">
        <v>64</v>
      </c>
      <c r="C18" s="7" t="s">
        <v>431</v>
      </c>
      <c r="D18" t="s">
        <v>1209</v>
      </c>
      <c r="E18" s="111" t="s">
        <v>1240</v>
      </c>
    </row>
    <row r="19" spans="1:6" ht="25.05" customHeight="1" x14ac:dyDescent="0.25">
      <c r="A19" s="47" t="s">
        <v>94</v>
      </c>
      <c r="B19">
        <v>8.1300000000000008</v>
      </c>
      <c r="D19" t="s">
        <v>443</v>
      </c>
      <c r="E19" s="111" t="s">
        <v>1240</v>
      </c>
      <c r="F19" s="60" t="s">
        <v>99</v>
      </c>
    </row>
    <row r="20" spans="1:6" ht="25.05" customHeight="1" x14ac:dyDescent="0.25">
      <c r="A20" s="115" t="s">
        <v>441</v>
      </c>
      <c r="D20" t="s">
        <v>442</v>
      </c>
      <c r="E20" s="111" t="s">
        <v>1240</v>
      </c>
    </row>
    <row r="21" spans="1:6" s="60" customFormat="1" ht="25.05" customHeight="1" x14ac:dyDescent="0.25">
      <c r="A21" s="115"/>
    </row>
    <row r="22" spans="1:6" s="60" customFormat="1" ht="25.05" customHeight="1" x14ac:dyDescent="0.25">
      <c r="A22" s="113" t="s">
        <v>1216</v>
      </c>
      <c r="C22" s="48"/>
      <c r="D22" s="111"/>
      <c r="E22" s="111"/>
    </row>
    <row r="23" spans="1:6" ht="25.05" customHeight="1" x14ac:dyDescent="0.25">
      <c r="A23" s="51" t="s">
        <v>41</v>
      </c>
      <c r="C23" s="7" t="s">
        <v>529</v>
      </c>
      <c r="D23" t="s">
        <v>1217</v>
      </c>
      <c r="E23" s="60" t="s">
        <v>1241</v>
      </c>
    </row>
    <row r="24" spans="1:6" ht="25.05" customHeight="1" x14ac:dyDescent="0.25">
      <c r="A24" s="47" t="s">
        <v>81</v>
      </c>
      <c r="B24">
        <v>8.8000000000000007</v>
      </c>
      <c r="C24" s="7" t="s">
        <v>432</v>
      </c>
      <c r="D24" t="s">
        <v>1218</v>
      </c>
      <c r="E24" s="60" t="s">
        <v>1242</v>
      </c>
      <c r="F24" t="s">
        <v>99</v>
      </c>
    </row>
    <row r="25" spans="1:6" ht="25.05" customHeight="1" x14ac:dyDescent="0.25">
      <c r="A25" s="51" t="s">
        <v>95</v>
      </c>
      <c r="C25" s="49" t="s">
        <v>433</v>
      </c>
      <c r="D25" t="s">
        <v>1200</v>
      </c>
      <c r="E25" s="60" t="s">
        <v>1243</v>
      </c>
      <c r="F25" t="s">
        <v>99</v>
      </c>
    </row>
    <row r="26" spans="1:6" s="110" customFormat="1" ht="25.05" customHeight="1" x14ac:dyDescent="0.25">
      <c r="A26" s="51"/>
      <c r="C26" s="7"/>
    </row>
    <row r="27" spans="1:6" s="110" customFormat="1" ht="25.05" customHeight="1" x14ac:dyDescent="0.25">
      <c r="A27" s="113" t="s">
        <v>1234</v>
      </c>
      <c r="C27" s="7"/>
    </row>
    <row r="28" spans="1:6" ht="25.05" customHeight="1" x14ac:dyDescent="0.25">
      <c r="A28" t="s">
        <v>56</v>
      </c>
      <c r="C28" s="7" t="s">
        <v>421</v>
      </c>
      <c r="D28" t="s">
        <v>1235</v>
      </c>
      <c r="E28" s="60" t="s">
        <v>1235</v>
      </c>
      <c r="F28" s="70"/>
    </row>
    <row r="29" spans="1:6" ht="25.05" customHeight="1" x14ac:dyDescent="0.25">
      <c r="A29" s="47" t="s">
        <v>77</v>
      </c>
      <c r="B29">
        <v>8.5</v>
      </c>
      <c r="C29" s="7" t="s">
        <v>436</v>
      </c>
      <c r="D29" t="s">
        <v>439</v>
      </c>
      <c r="E29" s="60" t="s">
        <v>439</v>
      </c>
      <c r="F29" s="70" t="s">
        <v>99</v>
      </c>
    </row>
    <row r="30" spans="1:6" ht="25.05" customHeight="1" x14ac:dyDescent="0.25">
      <c r="A30" s="47" t="s">
        <v>1207</v>
      </c>
      <c r="B30">
        <v>8.8000000000000007</v>
      </c>
      <c r="C30" s="114" t="s">
        <v>1219</v>
      </c>
      <c r="D30" t="s">
        <v>1220</v>
      </c>
      <c r="E30" s="60" t="s">
        <v>1220</v>
      </c>
      <c r="F30" s="70" t="s">
        <v>99</v>
      </c>
    </row>
    <row r="31" spans="1:6" ht="25.05" customHeight="1" x14ac:dyDescent="0.25">
      <c r="A31" s="47" t="s">
        <v>134</v>
      </c>
      <c r="B31" s="5">
        <v>8.1</v>
      </c>
      <c r="C31" s="7" t="s">
        <v>423</v>
      </c>
      <c r="D31" t="s">
        <v>1221</v>
      </c>
      <c r="E31" s="60" t="s">
        <v>1221</v>
      </c>
      <c r="F31" s="70" t="s">
        <v>99</v>
      </c>
    </row>
    <row r="32" spans="1:6" ht="25.05" customHeight="1" x14ac:dyDescent="0.25">
      <c r="A32" s="47" t="s">
        <v>89</v>
      </c>
      <c r="B32">
        <v>8.1300000000000008</v>
      </c>
      <c r="C32" s="7" t="s">
        <v>427</v>
      </c>
      <c r="D32" t="s">
        <v>428</v>
      </c>
      <c r="E32" s="60" t="s">
        <v>1244</v>
      </c>
      <c r="F32" s="70" t="s">
        <v>99</v>
      </c>
    </row>
    <row r="33" spans="1:6" ht="25.05" customHeight="1" x14ac:dyDescent="0.25">
      <c r="A33" s="47" t="s">
        <v>130</v>
      </c>
      <c r="B33">
        <v>8.19</v>
      </c>
      <c r="C33" s="7" t="s">
        <v>422</v>
      </c>
      <c r="D33" t="s">
        <v>1224</v>
      </c>
      <c r="E33" s="60" t="s">
        <v>1245</v>
      </c>
      <c r="F33" t="s">
        <v>99</v>
      </c>
    </row>
    <row r="35" spans="1:6" ht="25.05" customHeight="1" x14ac:dyDescent="0.25">
      <c r="A35" s="113" t="s">
        <v>1225</v>
      </c>
    </row>
    <row r="36" spans="1:6" ht="25.05" customHeight="1" x14ac:dyDescent="0.25">
      <c r="A36" s="105" t="s">
        <v>129</v>
      </c>
      <c r="B36" s="106"/>
      <c r="C36" s="107" t="s">
        <v>530</v>
      </c>
      <c r="D36" s="108" t="s">
        <v>652</v>
      </c>
      <c r="E36" s="108" t="s">
        <v>1246</v>
      </c>
      <c r="F36" s="108" t="s">
        <v>99</v>
      </c>
    </row>
    <row r="37" spans="1:6" ht="25.05" customHeight="1" x14ac:dyDescent="0.25">
      <c r="A37" s="105" t="s">
        <v>54</v>
      </c>
      <c r="B37" s="106"/>
      <c r="C37" s="107" t="s">
        <v>531</v>
      </c>
      <c r="D37" s="108" t="s">
        <v>1136</v>
      </c>
      <c r="E37" s="108" t="s">
        <v>1246</v>
      </c>
      <c r="F37" s="108" t="s">
        <v>99</v>
      </c>
    </row>
    <row r="38" spans="1:6" ht="25.05" customHeight="1" x14ac:dyDescent="0.25">
      <c r="A38" t="s">
        <v>62</v>
      </c>
      <c r="C38" s="49" t="s">
        <v>472</v>
      </c>
      <c r="D38" s="116" t="s">
        <v>1210</v>
      </c>
      <c r="E38" s="116" t="s">
        <v>1247</v>
      </c>
      <c r="F38" t="s">
        <v>99</v>
      </c>
    </row>
    <row r="40" spans="1:6" ht="25.05" customHeight="1" x14ac:dyDescent="0.25">
      <c r="A40" s="113" t="s">
        <v>1248</v>
      </c>
    </row>
    <row r="41" spans="1:6" ht="25.05" customHeight="1" x14ac:dyDescent="0.25">
      <c r="A41" t="s">
        <v>276</v>
      </c>
      <c r="B41" t="s">
        <v>4</v>
      </c>
      <c r="D41" t="s">
        <v>97</v>
      </c>
      <c r="E41"/>
    </row>
    <row r="42" spans="1:6" ht="25.05" customHeight="1" x14ac:dyDescent="0.25">
      <c r="A42" t="s">
        <v>29</v>
      </c>
      <c r="B42" t="s">
        <v>4</v>
      </c>
      <c r="C42" s="7" t="s">
        <v>172</v>
      </c>
      <c r="D42" t="s">
        <v>97</v>
      </c>
      <c r="E42"/>
    </row>
    <row r="43" spans="1:6" ht="25.05" customHeight="1" x14ac:dyDescent="0.25">
      <c r="A43" t="s">
        <v>34</v>
      </c>
      <c r="B43" t="s">
        <v>4</v>
      </c>
      <c r="D43" t="s">
        <v>97</v>
      </c>
      <c r="E43"/>
    </row>
    <row r="44" spans="1:6" ht="25.05" customHeight="1" x14ac:dyDescent="0.25">
      <c r="A44" s="51" t="s">
        <v>36</v>
      </c>
      <c r="B44" t="s">
        <v>4</v>
      </c>
      <c r="C44" s="7" t="s">
        <v>126</v>
      </c>
      <c r="D44" t="s">
        <v>574</v>
      </c>
      <c r="E44"/>
    </row>
    <row r="45" spans="1:6" s="60" customFormat="1" ht="25.05" customHeight="1" x14ac:dyDescent="0.25">
      <c r="A45" s="51"/>
      <c r="C45" s="7"/>
    </row>
    <row r="46" spans="1:6" s="60" customFormat="1" ht="25.05" customHeight="1" x14ac:dyDescent="0.25">
      <c r="A46" s="113" t="s">
        <v>1251</v>
      </c>
    </row>
    <row r="47" spans="1:6" ht="25.05" customHeight="1" x14ac:dyDescent="0.25">
      <c r="A47" s="109" t="s">
        <v>728</v>
      </c>
      <c r="B47" t="s">
        <v>4</v>
      </c>
      <c r="E47"/>
    </row>
    <row r="48" spans="1:6" ht="25.05" customHeight="1" x14ac:dyDescent="0.25">
      <c r="A48" s="109" t="s">
        <v>5</v>
      </c>
      <c r="B48" t="s">
        <v>4</v>
      </c>
      <c r="E48" t="s">
        <v>99</v>
      </c>
    </row>
    <row r="49" spans="1:6" ht="25.05" customHeight="1" x14ac:dyDescent="0.25">
      <c r="A49" s="109" t="s">
        <v>729</v>
      </c>
      <c r="B49" t="s">
        <v>4</v>
      </c>
      <c r="E49"/>
    </row>
    <row r="50" spans="1:6" ht="25.05" customHeight="1" x14ac:dyDescent="0.25">
      <c r="A50" s="109" t="s">
        <v>730</v>
      </c>
      <c r="B50" t="s">
        <v>4</v>
      </c>
      <c r="E50"/>
    </row>
    <row r="51" spans="1:6" ht="25.05" customHeight="1" x14ac:dyDescent="0.25">
      <c r="A51" s="109" t="s">
        <v>731</v>
      </c>
      <c r="B51" t="s">
        <v>4</v>
      </c>
      <c r="E51"/>
    </row>
    <row r="52" spans="1:6" ht="25.2" customHeight="1" x14ac:dyDescent="0.25">
      <c r="A52" s="117" t="s">
        <v>732</v>
      </c>
      <c r="B52" t="s">
        <v>179</v>
      </c>
      <c r="C52" s="7" t="s">
        <v>185</v>
      </c>
      <c r="E52" t="s">
        <v>99</v>
      </c>
    </row>
    <row r="53" spans="1:6" ht="24.6" customHeight="1" x14ac:dyDescent="0.25">
      <c r="A53" s="109" t="s">
        <v>733</v>
      </c>
      <c r="B53" s="20" t="s">
        <v>4</v>
      </c>
      <c r="E53" t="s">
        <v>99</v>
      </c>
    </row>
    <row r="54" spans="1:6" s="60" customFormat="1" ht="24.6" customHeight="1" x14ac:dyDescent="0.25">
      <c r="A54" s="109"/>
      <c r="B54" s="99"/>
    </row>
    <row r="55" spans="1:6" ht="25.05" customHeight="1" x14ac:dyDescent="0.25">
      <c r="A55" s="47" t="s">
        <v>174</v>
      </c>
      <c r="B55">
        <v>8.2100000000000009</v>
      </c>
      <c r="C55" s="7" t="s">
        <v>437</v>
      </c>
      <c r="D55" t="s">
        <v>569</v>
      </c>
      <c r="E55" s="60" t="s">
        <v>569</v>
      </c>
      <c r="F55" t="s">
        <v>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382A-6997-4BD3-9D2F-54A185B9AF10}">
  <dimension ref="A1:E34"/>
  <sheetViews>
    <sheetView workbookViewId="0">
      <selection activeCell="C10" sqref="C10"/>
    </sheetView>
  </sheetViews>
  <sheetFormatPr defaultRowHeight="25.05" customHeight="1" x14ac:dyDescent="0.25"/>
  <cols>
    <col min="1" max="1" width="35.6640625" customWidth="1"/>
    <col min="2" max="2" width="17.6640625" customWidth="1"/>
    <col min="3" max="3" width="17.88671875" customWidth="1"/>
    <col min="4" max="4" width="37.4414062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ht="25.05" customHeight="1" x14ac:dyDescent="0.25">
      <c r="A2" t="s">
        <v>25</v>
      </c>
      <c r="B2" t="s">
        <v>26</v>
      </c>
    </row>
    <row r="3" spans="1:5" ht="25.05" customHeight="1" x14ac:dyDescent="0.25">
      <c r="A3" t="s">
        <v>29</v>
      </c>
      <c r="B3" t="s">
        <v>26</v>
      </c>
    </row>
    <row r="4" spans="1:5" ht="25.05" customHeight="1" x14ac:dyDescent="0.25">
      <c r="A4" t="s">
        <v>30</v>
      </c>
      <c r="B4" t="s">
        <v>199</v>
      </c>
    </row>
    <row r="5" spans="1:5" ht="25.05" customHeight="1" x14ac:dyDescent="0.25">
      <c r="A5" t="s">
        <v>27</v>
      </c>
      <c r="B5" t="s">
        <v>199</v>
      </c>
    </row>
    <row r="6" spans="1:5" ht="25.05" customHeight="1" x14ac:dyDescent="0.25">
      <c r="A6" t="s">
        <v>31</v>
      </c>
      <c r="B6" t="s">
        <v>28</v>
      </c>
    </row>
    <row r="10" spans="1:5" ht="25.05" customHeight="1" x14ac:dyDescent="0.25">
      <c r="A10" s="4" t="s">
        <v>108</v>
      </c>
      <c r="B10">
        <v>8.16</v>
      </c>
      <c r="D10" t="s">
        <v>120</v>
      </c>
      <c r="E10" t="s">
        <v>99</v>
      </c>
    </row>
    <row r="11" spans="1:5" ht="25.05" customHeight="1" x14ac:dyDescent="0.25">
      <c r="A11" s="4" t="s">
        <v>112</v>
      </c>
      <c r="B11">
        <v>8.14</v>
      </c>
      <c r="D11" t="s">
        <v>148</v>
      </c>
      <c r="E11" t="s">
        <v>99</v>
      </c>
    </row>
    <row r="12" spans="1:5" ht="25.05" customHeight="1" x14ac:dyDescent="0.25">
      <c r="A12" s="4" t="s">
        <v>90</v>
      </c>
      <c r="B12">
        <v>8.11</v>
      </c>
      <c r="D12" t="s">
        <v>119</v>
      </c>
      <c r="E12" t="s">
        <v>99</v>
      </c>
    </row>
    <row r="13" spans="1:5" ht="25.05" customHeight="1" x14ac:dyDescent="0.25">
      <c r="A13" s="4" t="s">
        <v>118</v>
      </c>
      <c r="B13">
        <v>8.1</v>
      </c>
      <c r="D13" t="s">
        <v>121</v>
      </c>
      <c r="E13" t="s">
        <v>99</v>
      </c>
    </row>
    <row r="14" spans="1:5" ht="44.4" customHeight="1" x14ac:dyDescent="0.25">
      <c r="A14" s="4" t="s">
        <v>114</v>
      </c>
      <c r="B14">
        <v>8.15</v>
      </c>
      <c r="C14" s="7" t="s">
        <v>122</v>
      </c>
      <c r="D14" s="11" t="s">
        <v>235</v>
      </c>
      <c r="E14" t="s">
        <v>99</v>
      </c>
    </row>
    <row r="18" spans="1:2" ht="25.05" customHeight="1" x14ac:dyDescent="0.25">
      <c r="A18" s="3" t="s">
        <v>171</v>
      </c>
      <c r="B18">
        <v>5.24</v>
      </c>
    </row>
    <row r="19" spans="1:2" ht="25.05" customHeight="1" x14ac:dyDescent="0.25">
      <c r="A19" s="14" t="s">
        <v>190</v>
      </c>
      <c r="B19">
        <v>6.23</v>
      </c>
    </row>
    <row r="20" spans="1:2" ht="25.05" customHeight="1" x14ac:dyDescent="0.25">
      <c r="A20" s="3" t="s">
        <v>192</v>
      </c>
      <c r="B20" s="5">
        <v>7.1</v>
      </c>
    </row>
    <row r="21" spans="1:2" ht="25.05" customHeight="1" x14ac:dyDescent="0.25">
      <c r="A21" s="14" t="s">
        <v>195</v>
      </c>
      <c r="B21">
        <v>6.4</v>
      </c>
    </row>
    <row r="22" spans="1:2" ht="25.05" customHeight="1" x14ac:dyDescent="0.25">
      <c r="A22" s="14" t="s">
        <v>255</v>
      </c>
    </row>
    <row r="23" spans="1:2" ht="25.05" customHeight="1" x14ac:dyDescent="0.25">
      <c r="A23" s="3" t="s">
        <v>14</v>
      </c>
      <c r="B23">
        <v>6.16</v>
      </c>
    </row>
    <row r="24" spans="1:2" ht="25.05" customHeight="1" x14ac:dyDescent="0.25">
      <c r="A24" s="3" t="s">
        <v>204</v>
      </c>
      <c r="B24" s="5">
        <v>7.1</v>
      </c>
    </row>
    <row r="25" spans="1:2" ht="25.05" customHeight="1" x14ac:dyDescent="0.25">
      <c r="A25" s="12" t="s">
        <v>153</v>
      </c>
      <c r="B25">
        <v>6.8</v>
      </c>
    </row>
    <row r="26" spans="1:2" ht="25.05" customHeight="1" x14ac:dyDescent="0.25">
      <c r="A26" t="s">
        <v>210</v>
      </c>
      <c r="B26">
        <v>6.21</v>
      </c>
    </row>
    <row r="27" spans="1:2" ht="25.05" customHeight="1" x14ac:dyDescent="0.25">
      <c r="A27" t="s">
        <v>24</v>
      </c>
      <c r="B27" s="5">
        <v>7.1</v>
      </c>
    </row>
    <row r="28" spans="1:2" ht="25.05" customHeight="1" x14ac:dyDescent="0.25">
      <c r="A28" t="s">
        <v>253</v>
      </c>
      <c r="B28">
        <v>6.17</v>
      </c>
    </row>
    <row r="29" spans="1:2" ht="25.05" customHeight="1" x14ac:dyDescent="0.25">
      <c r="A29" t="s">
        <v>71</v>
      </c>
      <c r="B29">
        <v>7.28</v>
      </c>
    </row>
    <row r="30" spans="1:2" ht="25.05" customHeight="1" x14ac:dyDescent="0.25">
      <c r="A30" t="s">
        <v>43</v>
      </c>
      <c r="B30">
        <v>6.17</v>
      </c>
    </row>
    <row r="31" spans="1:2" ht="25.05" customHeight="1" x14ac:dyDescent="0.25">
      <c r="A31" t="s">
        <v>44</v>
      </c>
      <c r="B31">
        <v>6.19</v>
      </c>
    </row>
    <row r="32" spans="1:2" ht="25.05" customHeight="1" x14ac:dyDescent="0.25">
      <c r="A32" t="s">
        <v>45</v>
      </c>
      <c r="B32">
        <v>6.22</v>
      </c>
    </row>
    <row r="33" spans="1:2" ht="25.05" customHeight="1" x14ac:dyDescent="0.25">
      <c r="A33" s="3" t="s">
        <v>270</v>
      </c>
      <c r="B33">
        <v>6.5</v>
      </c>
    </row>
    <row r="34" spans="1:2" ht="25.05" customHeight="1" x14ac:dyDescent="0.25">
      <c r="A34" s="3" t="s">
        <v>166</v>
      </c>
      <c r="B34">
        <v>6.17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贩卖机补款</vt:lpstr>
      <vt:lpstr>接受箱补款</vt:lpstr>
      <vt:lpstr>接受箱其他</vt:lpstr>
      <vt:lpstr>贩卖机其他</vt:lpstr>
      <vt:lpstr>其他问题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2019-12-16T10:06:22Z</dcterms:modified>
</cp:coreProperties>
</file>