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920426B6-8430-44BC-8A03-49ADD27C0EDE}" xr6:coauthVersionLast="45" xr6:coauthVersionMax="45" xr10:uidLastSave="{00000000-0000-0000-0000-000000000000}"/>
  <bookViews>
    <workbookView xWindow="-108" yWindow="-108" windowWidth="23256" windowHeight="12576" activeTab="1" xr2:uid="{35E5E20D-E500-4790-A1BA-A13E9D98634E}"/>
  </bookViews>
  <sheets>
    <sheet name="订单" sheetId="4" r:id="rId1"/>
    <sheet name="Rosé同款发卡" sheetId="6" r:id="rId2"/>
    <sheet name="已下单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" i="5" l="1"/>
  <c r="M10" i="6" l="1"/>
  <c r="G9" i="6"/>
  <c r="G8" i="6"/>
  <c r="G27" i="5"/>
  <c r="D27" i="4"/>
  <c r="G7" i="6" l="1"/>
  <c r="E27" i="5" l="1"/>
  <c r="G37" i="4" l="1"/>
  <c r="G4" i="6" l="1"/>
  <c r="G6" i="6"/>
  <c r="G10" i="6" l="1"/>
  <c r="I2" i="5"/>
  <c r="I27" i="5" s="1"/>
  <c r="L27" i="5" s="1"/>
  <c r="G17" i="4" l="1"/>
  <c r="G31" i="4" l="1"/>
  <c r="H2" i="5" l="1"/>
  <c r="G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G3" authorId="0" shapeId="0" xr:uid="{EA377AC5-F2BE-46D4-AD34-D63125004F3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4" authorId="0" shapeId="0" xr:uid="{FF0F8D31-4DC2-43B8-BAB8-7DF2415F4B1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5" authorId="0" shapeId="0" xr:uid="{20AD3310-7BDF-49C0-BCA0-2388C3503C9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6" authorId="0" shapeId="0" xr:uid="{D45F9F3C-DE60-4E3C-B842-4C72F2A4910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8" authorId="0" shapeId="0" xr:uid="{D528893A-8BD7-4E8C-8D69-E655500D83A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
2.优惠券5</t>
        </r>
      </text>
    </comment>
    <comment ref="G11" authorId="0" shapeId="0" xr:uid="{48302BC5-384D-44C9-91DC-038F57A2D0D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G13" authorId="0" shapeId="0" xr:uid="{F7E63767-BC49-495D-9912-54F76B95BE9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7" authorId="0" shapeId="0" xr:uid="{39671659-179F-468D-84EB-DBF1AAB534BE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22" authorId="0" shapeId="0" xr:uid="{21659440-E9F7-4660-8BE6-C6E48EE8CE4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G24" authorId="0" shapeId="0" xr:uid="{0D4539EA-7DF1-4E7F-8D50-4414ABAAF29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31" authorId="0" shapeId="0" xr:uid="{13FF3869-F0E0-40B3-BBF2-CA380C5FC07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
2.优惠券5</t>
        </r>
      </text>
    </comment>
    <comment ref="G37" authorId="0" shapeId="0" xr:uid="{20830AA7-B968-4EA8-8A94-340C901B300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
2.优惠券5</t>
        </r>
      </text>
    </comment>
    <comment ref="M45" authorId="0" shapeId="0" xr:uid="{ED5F8A52-A0B6-4D75-B15B-0F0FE7A852FE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预估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G3" authorId="0" shapeId="0" xr:uid="{DDA23990-5181-40DB-8494-70A432DE18B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4" authorId="0" shapeId="0" xr:uid="{0565E45D-4CD4-46E4-A17E-4EF28B7C81B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5" authorId="0" shapeId="0" xr:uid="{C0ECE044-390C-4F23-BD9C-84265C2C265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6" authorId="0" shapeId="0" xr:uid="{A649556C-AEFB-4871-850B-51F38EC61BD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7" authorId="0" shapeId="0" xr:uid="{F56A8907-C460-4F41-8E9E-509B46085BDE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8" authorId="0" shapeId="0" xr:uid="{8D997427-189E-45D3-A70E-E24D95DF8E2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M8" authorId="0" shapeId="0" xr:uid="{1DAB38FE-EA5F-42B6-8972-28FFF1223FE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预估</t>
        </r>
      </text>
    </comment>
    <comment ref="G9" authorId="0" shapeId="0" xr:uid="{531800A0-DDE2-4B51-8005-D080781B9C3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M9" authorId="0" shapeId="0" xr:uid="{2F019081-CC06-457C-A34B-E4A1061C0D7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预估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2" authorId="0" shapeId="0" xr:uid="{089FDED0-33B9-450E-BAEC-EBF055D0532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配送费2,400</t>
        </r>
      </text>
    </comment>
    <comment ref="K2" authorId="0" shapeId="0" xr:uid="{805A174D-A1D8-4214-AC0F-C912BB5835C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有预估的部分</t>
        </r>
      </text>
    </comment>
    <comment ref="I12" authorId="0" shapeId="0" xr:uid="{5E34CFDB-2CA3-41A4-8BB8-CC535B801A5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Apple&amp;Deep退款的短袖抵扣了部分</t>
        </r>
      </text>
    </comment>
    <comment ref="K21" authorId="0" shapeId="0" xr:uid="{8EABDA12-4574-4E17-A83C-F20724B3579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预估</t>
        </r>
      </text>
    </comment>
    <comment ref="I27" authorId="0" shapeId="0" xr:uid="{4A06A591-8733-4AFC-8EB9-7DEF6428DB3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1.[预估]米色猫爪250国际运费25
2.[预估]椰奶同款包国际运费500</t>
        </r>
      </text>
    </comment>
  </commentList>
</comments>
</file>

<file path=xl/sharedStrings.xml><?xml version="1.0" encoding="utf-8"?>
<sst xmlns="http://schemas.openxmlformats.org/spreadsheetml/2006/main" count="253" uniqueCount="160">
  <si>
    <t>品牌</t>
    <phoneticPr fontId="2" type="noConversion"/>
  </si>
  <si>
    <t>型号</t>
    <phoneticPr fontId="2" type="noConversion"/>
  </si>
  <si>
    <t>数量</t>
    <phoneticPr fontId="2" type="noConversion"/>
  </si>
  <si>
    <t>收货人</t>
    <phoneticPr fontId="2" type="noConversion"/>
  </si>
  <si>
    <t>电话</t>
    <phoneticPr fontId="2" type="noConversion"/>
  </si>
  <si>
    <t>地址</t>
    <phoneticPr fontId="2" type="noConversion"/>
  </si>
  <si>
    <t>备注</t>
    <phoneticPr fontId="2" type="noConversion"/>
  </si>
  <si>
    <t>单价</t>
    <phoneticPr fontId="2" type="noConversion"/>
  </si>
  <si>
    <t>总收</t>
    <phoneticPr fontId="2" type="noConversion"/>
  </si>
  <si>
    <t>韩元</t>
    <phoneticPr fontId="2" type="noConversion"/>
  </si>
  <si>
    <t>实付</t>
    <phoneticPr fontId="2" type="noConversion"/>
  </si>
  <si>
    <t>日期</t>
    <phoneticPr fontId="2" type="noConversion"/>
  </si>
  <si>
    <t>国际运费</t>
    <phoneticPr fontId="2" type="noConversion"/>
  </si>
  <si>
    <t>国内运费</t>
    <phoneticPr fontId="2" type="noConversion"/>
  </si>
  <si>
    <t>下单网站</t>
    <phoneticPr fontId="2" type="noConversion"/>
  </si>
  <si>
    <t>备注</t>
    <phoneticPr fontId="2" type="noConversion"/>
  </si>
  <si>
    <t>kookie</t>
    <phoneticPr fontId="2" type="noConversion"/>
  </si>
  <si>
    <t>单号</t>
    <phoneticPr fontId="2" type="noConversion"/>
  </si>
  <si>
    <t>LMC</t>
    <phoneticPr fontId="2" type="noConversion"/>
  </si>
  <si>
    <t>短袖T恐龙印花</t>
    <phoneticPr fontId="2" type="noConversion"/>
  </si>
  <si>
    <t>三只小熊短袖t恤</t>
    <phoneticPr fontId="2" type="noConversion"/>
  </si>
  <si>
    <t>康七</t>
    <phoneticPr fontId="2" type="noConversion"/>
  </si>
  <si>
    <t>四川省 成都市 锦江区 静安路一号万科城市花园51栋 ，610011</t>
    <phoneticPr fontId="2" type="noConversion"/>
  </si>
  <si>
    <t>Apple&amp;Deep</t>
    <phoneticPr fontId="2" type="noConversion"/>
  </si>
  <si>
    <t>短袖1+1：米黄logo+黑色logo</t>
    <phoneticPr fontId="2" type="noConversion"/>
  </si>
  <si>
    <t>短袖1+1：米色兔子+橙色兔子</t>
    <phoneticPr fontId="2" type="noConversion"/>
  </si>
  <si>
    <t>短袖1+1：橙色logo+紫色logo</t>
    <phoneticPr fontId="2" type="noConversion"/>
  </si>
  <si>
    <t>短袖1+1：黑色兔子+紫色logo</t>
    <phoneticPr fontId="2" type="noConversion"/>
  </si>
  <si>
    <t>陈晓咏</t>
    <phoneticPr fontId="2" type="noConversion"/>
  </si>
  <si>
    <t>广东省 广州市 荔湾区 石围塘街道 洞企石路小涡新村56号 ，510145</t>
    <phoneticPr fontId="2" type="noConversion"/>
  </si>
  <si>
    <t>北京 北京市 海淀区 甘家口街道 车公庄西路20号院14号楼104 ，000000</t>
    <phoneticPr fontId="2" type="noConversion"/>
  </si>
  <si>
    <t>陌辰</t>
    <phoneticPr fontId="2" type="noConversion"/>
  </si>
  <si>
    <t>山东省 烟台市 莱山区 初家街道 双河西路53号万光福园 ，264600</t>
    <phoneticPr fontId="2" type="noConversion"/>
  </si>
  <si>
    <t>朴眨</t>
    <phoneticPr fontId="2" type="noConversion"/>
  </si>
  <si>
    <t>广东省 广州市 天河区 林和街道 林和东路（林和苑）6栋快递箱 ，510510</t>
    <phoneticPr fontId="2" type="noConversion"/>
  </si>
  <si>
    <t>朴彩英Rosé同款 BlingStar发夹</t>
    <phoneticPr fontId="2" type="noConversion"/>
  </si>
  <si>
    <t>姜伶俐</t>
    <phoneticPr fontId="2" type="noConversion"/>
  </si>
  <si>
    <t>上海 上海市 普陀区 石泉路街道 管弄路120弄1号807（可放快递柜），000000</t>
    <phoneticPr fontId="2" type="noConversion"/>
  </si>
  <si>
    <t xml:space="preserve"> Bling Star</t>
    <phoneticPr fontId="2" type="noConversion"/>
  </si>
  <si>
    <t>BOY LONDON</t>
    <phoneticPr fontId="2" type="noConversion"/>
  </si>
  <si>
    <t>经典款白标logo</t>
    <phoneticPr fontId="2" type="noConversion"/>
  </si>
  <si>
    <t>郑伊</t>
    <phoneticPr fontId="2" type="noConversion"/>
  </si>
  <si>
    <t>湖北省 宜昌市 伍家岗区 伍家乡 同强路兴润秋语台速递易 ，000000</t>
    <phoneticPr fontId="2" type="noConversion"/>
  </si>
  <si>
    <t>SLOWACID</t>
    <phoneticPr fontId="2" type="noConversion"/>
  </si>
  <si>
    <t>长袖卫衣polo衫</t>
    <phoneticPr fontId="2" type="noConversion"/>
  </si>
  <si>
    <t>白色 s码</t>
    <phoneticPr fontId="2" type="noConversion"/>
  </si>
  <si>
    <t>王晓帆</t>
    <phoneticPr fontId="2" type="noConversion"/>
  </si>
  <si>
    <t>上海市 浦东新区 川沙新镇 华夏二路200弄珠光苑丰巢快递柜 ，200120</t>
    <phoneticPr fontId="2" type="noConversion"/>
  </si>
  <si>
    <t>黑色白标 均码</t>
    <phoneticPr fontId="2" type="noConversion"/>
  </si>
  <si>
    <t>订单编号</t>
    <phoneticPr fontId="2" type="noConversion"/>
  </si>
  <si>
    <t>马伟杰</t>
    <phoneticPr fontId="2" type="noConversion"/>
  </si>
  <si>
    <t>四川省 乐山市 峨眉山市 绥山镇 大南马氏骨科 ，000000</t>
    <phoneticPr fontId="2" type="noConversion"/>
  </si>
  <si>
    <t>朴彩英Rosé同款 BlingStar发夹</t>
    <phoneticPr fontId="2" type="noConversion"/>
  </si>
  <si>
    <t>韩元单价</t>
    <phoneticPr fontId="2" type="noConversion"/>
  </si>
  <si>
    <t>预定</t>
    <phoneticPr fontId="2" type="noConversion"/>
  </si>
  <si>
    <t>RMB</t>
    <phoneticPr fontId="2" type="noConversion"/>
  </si>
  <si>
    <t>已下单</t>
    <phoneticPr fontId="2" type="noConversion"/>
  </si>
  <si>
    <t>来源</t>
    <phoneticPr fontId="2" type="noConversion"/>
  </si>
  <si>
    <t>金额</t>
    <phoneticPr fontId="2" type="noConversion"/>
  </si>
  <si>
    <t>接受箱提现</t>
    <phoneticPr fontId="2" type="noConversion"/>
  </si>
  <si>
    <t>7月收益(启用tb前)</t>
    <phoneticPr fontId="2" type="noConversion"/>
  </si>
  <si>
    <t>总预支</t>
    <phoneticPr fontId="2" type="noConversion"/>
  </si>
  <si>
    <t>实收</t>
    <phoneticPr fontId="2" type="noConversion"/>
  </si>
  <si>
    <t>总收款</t>
    <phoneticPr fontId="2" type="noConversion"/>
  </si>
  <si>
    <t>韩元总价</t>
    <phoneticPr fontId="2" type="noConversion"/>
  </si>
  <si>
    <t xml:space="preserve"> LMC</t>
    <phoneticPr fontId="2" type="noConversion"/>
  </si>
  <si>
    <t>Apple&amp;Deep</t>
    <phoneticPr fontId="2" type="noConversion"/>
  </si>
  <si>
    <t>总数量</t>
    <phoneticPr fontId="2" type="noConversion"/>
  </si>
  <si>
    <t>’599457511215889594</t>
    <phoneticPr fontId="2" type="noConversion"/>
  </si>
  <si>
    <t>‘1118740864992004035</t>
    <phoneticPr fontId="2" type="noConversion"/>
  </si>
  <si>
    <t>’1119121889415951208</t>
    <phoneticPr fontId="2" type="noConversion"/>
  </si>
  <si>
    <t>’1118515651367932569</t>
    <phoneticPr fontId="2" type="noConversion"/>
  </si>
  <si>
    <t>‘1115989760322008813</t>
    <phoneticPr fontId="2" type="noConversion"/>
  </si>
  <si>
    <t>粉色 L码</t>
    <phoneticPr fontId="2" type="noConversion"/>
  </si>
  <si>
    <t>WHITE L码</t>
    <phoneticPr fontId="2" type="noConversion"/>
  </si>
  <si>
    <t>’1115556962327273934</t>
    <phoneticPr fontId="2" type="noConversion"/>
  </si>
  <si>
    <t>’1115725187011876017</t>
  </si>
  <si>
    <t>‘1114556353000102925</t>
    <phoneticPr fontId="2" type="noConversion"/>
  </si>
  <si>
    <t>透明+蓝色</t>
    <phoneticPr fontId="2" type="noConversion"/>
  </si>
  <si>
    <t>透明+透明</t>
    <phoneticPr fontId="2" type="noConversion"/>
  </si>
  <si>
    <t>’1112792834201930629</t>
    <phoneticPr fontId="2" type="noConversion"/>
  </si>
  <si>
    <t>连帽衫卫衣长袖</t>
    <phoneticPr fontId="2" type="noConversion"/>
  </si>
  <si>
    <t>深蓝色 S码</t>
    <phoneticPr fontId="2" type="noConversion"/>
  </si>
  <si>
    <t>绿色 s码</t>
    <phoneticPr fontId="2" type="noConversion"/>
  </si>
  <si>
    <t>MSCHF</t>
    <phoneticPr fontId="2" type="noConversion"/>
  </si>
  <si>
    <t>绿色格纹短裙</t>
    <phoneticPr fontId="2" type="noConversion"/>
  </si>
  <si>
    <t>’1121135265554857315</t>
    <phoneticPr fontId="2" type="noConversion"/>
  </si>
  <si>
    <t>’1120899459311346909</t>
    <phoneticPr fontId="2" type="noConversion"/>
  </si>
  <si>
    <t>尤里乌斯</t>
    <phoneticPr fontId="2" type="noConversion"/>
  </si>
  <si>
    <t>天津 天津市 西青区 杨柳青镇 莱茵小镇美林苑24-2-402 ，000000</t>
    <phoneticPr fontId="2" type="noConversion"/>
  </si>
  <si>
    <t>陈泽琳</t>
    <phoneticPr fontId="2" type="noConversion"/>
  </si>
  <si>
    <t>广东省 佛山市 顺德区 容桂街道 广东省佛山市顺德区容桂东逸湾七期B区3街35号 ，000000</t>
    <phoneticPr fontId="2" type="noConversion"/>
  </si>
  <si>
    <t>均码</t>
    <phoneticPr fontId="2" type="noConversion"/>
  </si>
  <si>
    <t>方隽星</t>
    <phoneticPr fontId="2" type="noConversion"/>
  </si>
  <si>
    <t>湖南省 岳阳市 临湘市 长安街道 长安中路登高湘城 ，410005</t>
    <phoneticPr fontId="2" type="noConversion"/>
  </si>
  <si>
    <t>‘600015492248740499</t>
    <phoneticPr fontId="2" type="noConversion"/>
  </si>
  <si>
    <t>sculptor</t>
    <phoneticPr fontId="2" type="noConversion"/>
  </si>
  <si>
    <t>夏季新品短袖T恤</t>
    <phoneticPr fontId="2" type="noConversion"/>
  </si>
  <si>
    <t>绿色 S码</t>
    <phoneticPr fontId="2" type="noConversion"/>
  </si>
  <si>
    <t>黑色 S码</t>
    <phoneticPr fontId="2" type="noConversion"/>
  </si>
  <si>
    <t>’1129006082880346909</t>
    <phoneticPr fontId="2" type="noConversion"/>
  </si>
  <si>
    <t>‘382502488774</t>
    <phoneticPr fontId="2" type="noConversion"/>
  </si>
  <si>
    <t>断货退款</t>
    <phoneticPr fontId="2" type="noConversion"/>
  </si>
  <si>
    <t>382070312182 CJ</t>
    <phoneticPr fontId="2" type="noConversion"/>
  </si>
  <si>
    <t>632457423021 CJ</t>
  </si>
  <si>
    <t>’382070369895</t>
    <phoneticPr fontId="2" type="noConversion"/>
  </si>
  <si>
    <t>‘381859923100</t>
    <phoneticPr fontId="2" type="noConversion"/>
  </si>
  <si>
    <t>断货退款</t>
    <phoneticPr fontId="2" type="noConversion"/>
  </si>
  <si>
    <t>MLB</t>
    <phoneticPr fontId="2" type="noConversion"/>
  </si>
  <si>
    <t>MLB新款字母渔夫帽</t>
    <phoneticPr fontId="2" type="noConversion"/>
  </si>
  <si>
    <t>卡其色 57</t>
    <phoneticPr fontId="2" type="noConversion"/>
  </si>
  <si>
    <t>曹璐</t>
    <phoneticPr fontId="2" type="noConversion"/>
  </si>
  <si>
    <t>福建省 漳州市 龙海市 角美镇 漳州台商投资区角美龙佳睿途酒店员工宿舍 ，000000</t>
    <phoneticPr fontId="2" type="noConversion"/>
  </si>
  <si>
    <t>’1130933024126582174</t>
    <phoneticPr fontId="2" type="noConversion"/>
  </si>
  <si>
    <t>直邮</t>
    <phoneticPr fontId="2" type="noConversion"/>
  </si>
  <si>
    <t>国际运费</t>
    <phoneticPr fontId="2" type="noConversion"/>
  </si>
  <si>
    <t>mixxmix</t>
    <phoneticPr fontId="2" type="noConversion"/>
  </si>
  <si>
    <t>浅蓝色牛仔短裙</t>
    <phoneticPr fontId="2" type="noConversion"/>
  </si>
  <si>
    <t>安徽省芜湖市弋江区江城国际瑞华苑</t>
    <phoneticPr fontId="2" type="noConversion"/>
  </si>
  <si>
    <t>单睿婕</t>
    <phoneticPr fontId="2" type="noConversion"/>
  </si>
  <si>
    <t>支付宝转账</t>
    <phoneticPr fontId="2" type="noConversion"/>
  </si>
  <si>
    <t>m码</t>
    <phoneticPr fontId="2" type="noConversion"/>
  </si>
  <si>
    <t>透明</t>
    <phoneticPr fontId="2" type="noConversion"/>
  </si>
  <si>
    <t>‘600431525816828098</t>
    <phoneticPr fontId="2" type="noConversion"/>
  </si>
  <si>
    <t>王雪纯</t>
    <phoneticPr fontId="2" type="noConversion"/>
  </si>
  <si>
    <t>河北省 石家庄市 裕华区 裕兴街道 翟营南大街66号联邦东方明珠6号楼3单元 ，050081</t>
    <phoneticPr fontId="2" type="noConversion"/>
  </si>
  <si>
    <t>MIMICAWE</t>
    <phoneticPr fontId="2" type="noConversion"/>
  </si>
  <si>
    <t>宣美同款翻领运动套装</t>
    <phoneticPr fontId="2" type="noConversion"/>
  </si>
  <si>
    <t>SHORTS BLACK</t>
    <phoneticPr fontId="2" type="noConversion"/>
  </si>
  <si>
    <t>TOP BLACK</t>
    <phoneticPr fontId="2" type="noConversion"/>
  </si>
  <si>
    <t>张琪</t>
    <phoneticPr fontId="2" type="noConversion"/>
  </si>
  <si>
    <t>上海 上海市 浦东新区 潍坊新村街道 潍坊西路2弄世茂滨江花园南区7号楼7G ，000000</t>
    <phoneticPr fontId="2" type="noConversion"/>
  </si>
  <si>
    <t>’1134784224597992647</t>
    <phoneticPr fontId="2" type="noConversion"/>
  </si>
  <si>
    <t>已回国：A2 - A25</t>
    <phoneticPr fontId="2" type="noConversion"/>
  </si>
  <si>
    <t>mixx粉白色长袖t恤</t>
    <phoneticPr fontId="2" type="noConversion"/>
  </si>
  <si>
    <t>罗婧蕾</t>
    <phoneticPr fontId="2" type="noConversion"/>
  </si>
  <si>
    <t>广东省深圳市宝安区26区中洲中央公园1期1B2402</t>
    <phoneticPr fontId="2" type="noConversion"/>
  </si>
  <si>
    <t>7.***</t>
    <phoneticPr fontId="2" type="noConversion"/>
  </si>
  <si>
    <t>flia</t>
    <phoneticPr fontId="2" type="noConversion"/>
  </si>
  <si>
    <t>米色猫爪鞋</t>
    <phoneticPr fontId="2" type="noConversion"/>
  </si>
  <si>
    <t>尺码230</t>
    <phoneticPr fontId="2" type="noConversion"/>
  </si>
  <si>
    <t>李敏</t>
    <phoneticPr fontId="2" type="noConversion"/>
  </si>
  <si>
    <t>安徽省安庆市迎江区天后宫</t>
    <phoneticPr fontId="2" type="noConversion"/>
  </si>
  <si>
    <t>微信转账</t>
    <phoneticPr fontId="2" type="noConversion"/>
  </si>
  <si>
    <t>sculptor</t>
  </si>
  <si>
    <t>7.***</t>
    <phoneticPr fontId="2" type="noConversion"/>
  </si>
  <si>
    <t>国内运费</t>
    <phoneticPr fontId="2" type="noConversion"/>
  </si>
  <si>
    <t>总付款（包含国际国内运费）</t>
    <phoneticPr fontId="2" type="noConversion"/>
  </si>
  <si>
    <t>总收益</t>
    <phoneticPr fontId="2" type="noConversion"/>
  </si>
  <si>
    <t>张佳</t>
    <phoneticPr fontId="2" type="noConversion"/>
  </si>
  <si>
    <t>江苏省 南通市 崇川区 中兴街道 军山花园36幢501室 ，000000</t>
    <phoneticPr fontId="2" type="noConversion"/>
  </si>
  <si>
    <t>‘1144429441553722084</t>
    <phoneticPr fontId="2" type="noConversion"/>
  </si>
  <si>
    <t>尺码250</t>
    <phoneticPr fontId="2" type="noConversion"/>
  </si>
  <si>
    <t>‘1150813857732964114</t>
    <phoneticPr fontId="2" type="noConversion"/>
  </si>
  <si>
    <t>‘1150237248844857315</t>
    <phoneticPr fontId="2" type="noConversion"/>
  </si>
  <si>
    <t>ChloeLeigh</t>
    <phoneticPr fontId="2" type="noConversion"/>
  </si>
  <si>
    <t>广东省 深圳市 龙华区 观澜街道观澜大富工业区新宏泽工业园西点买货运中转站+，019214</t>
    <phoneticPr fontId="2" type="noConversion"/>
  </si>
  <si>
    <t>尤里乌斯</t>
    <phoneticPr fontId="2" type="noConversion"/>
  </si>
  <si>
    <t>天津 天津市 西青区 杨柳青镇 莱茵小镇美林苑24-2-402 ，000000</t>
    <phoneticPr fontId="2" type="noConversion"/>
  </si>
  <si>
    <t>已预定*5对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</si>
</sst>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_);[Red]\(#,##0.00\)"/>
    <numFmt numFmtId="177" formatCode="0.00_ "/>
    <numFmt numFmtId="178" formatCode="0_ "/>
  </numFmts>
  <fonts count="14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2"/>
      <charset val="134"/>
      <scheme val="minor"/>
    </font>
    <font>
      <b/>
      <u/>
      <sz val="11"/>
      <color theme="1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double">
        <color rgb="FF3F3F3F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 style="double">
        <color rgb="FF3F3F3F"/>
      </top>
      <bottom/>
      <diagonal/>
    </border>
    <border>
      <left/>
      <right style="thick">
        <color theme="0" tint="-0.24994659260841701"/>
      </right>
      <top/>
      <bottom/>
      <diagonal/>
    </border>
    <border>
      <left style="thin">
        <color theme="0" tint="-0.24994659260841701"/>
      </left>
      <right/>
      <top style="thick">
        <color theme="0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ck">
        <color theme="0" tint="-0.24994659260841701"/>
      </right>
      <top/>
      <bottom style="thick">
        <color theme="0" tint="-0.24994659260841701"/>
      </bottom>
      <diagonal/>
    </border>
    <border>
      <left style="thin">
        <color rgb="FF7F7F7F"/>
      </left>
      <right/>
      <top style="thin">
        <color rgb="FF7F7F7F"/>
      </top>
      <bottom style="thick">
        <color theme="0" tint="-0.24994659260841701"/>
      </bottom>
      <diagonal/>
    </border>
    <border>
      <left/>
      <right style="thin">
        <color rgb="FF7F7F7F"/>
      </right>
      <top style="thin">
        <color rgb="FF7F7F7F"/>
      </top>
      <bottom style="thick">
        <color theme="0" tint="-0.24994659260841701"/>
      </bottom>
      <diagonal/>
    </border>
    <border>
      <left/>
      <right style="thin">
        <color theme="0" tint="-0.24994659260841701"/>
      </right>
      <top style="thin">
        <color rgb="FF7F7F7F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/>
      <top style="thin">
        <color rgb="FF7F7F7F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5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</cellStyleXfs>
  <cellXfs count="157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6" xfId="0" applyFill="1" applyBorder="1" applyAlignment="1">
      <alignment horizontal="left" vertical="center"/>
    </xf>
    <xf numFmtId="0" fontId="0" fillId="5" borderId="6" xfId="0" applyFill="1" applyBorder="1">
      <alignment vertical="center"/>
    </xf>
    <xf numFmtId="0" fontId="0" fillId="5" borderId="6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1" fillId="2" borderId="1" xfId="1" applyBorder="1" applyAlignment="1">
      <alignment horizontal="center" vertical="center"/>
    </xf>
    <xf numFmtId="3" fontId="0" fillId="5" borderId="6" xfId="0" applyNumberFormat="1" applyFill="1" applyBorder="1">
      <alignment vertical="center"/>
    </xf>
    <xf numFmtId="3" fontId="0" fillId="4" borderId="6" xfId="0" applyNumberFormat="1" applyFill="1" applyBorder="1">
      <alignment vertical="center"/>
    </xf>
    <xf numFmtId="0" fontId="0" fillId="4" borderId="7" xfId="0" applyFill="1" applyBorder="1" applyAlignment="1">
      <alignment horizontal="left" vertical="center"/>
    </xf>
    <xf numFmtId="0" fontId="5" fillId="0" borderId="9" xfId="4" applyAlignment="1">
      <alignment horizontal="right" vertical="center"/>
    </xf>
    <xf numFmtId="0" fontId="5" fillId="0" borderId="10" xfId="4" applyBorder="1" applyAlignment="1">
      <alignment horizontal="center" vertical="center"/>
    </xf>
    <xf numFmtId="0" fontId="5" fillId="0" borderId="0" xfId="4" applyBorder="1" applyAlignment="1">
      <alignment horizontal="center" vertical="center"/>
    </xf>
    <xf numFmtId="176" fontId="5" fillId="0" borderId="11" xfId="4" applyNumberFormat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0" fontId="6" fillId="0" borderId="0" xfId="3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4" borderId="5" xfId="0" applyFont="1" applyFill="1" applyBorder="1">
      <alignment vertical="center"/>
    </xf>
    <xf numFmtId="177" fontId="4" fillId="3" borderId="8" xfId="2" applyNumberFormat="1" applyBorder="1" applyAlignment="1">
      <alignment horizontal="center" vertical="center"/>
    </xf>
    <xf numFmtId="0" fontId="7" fillId="5" borderId="5" xfId="0" applyFont="1" applyFill="1" applyBorder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4" borderId="6" xfId="0" quotePrefix="1" applyFont="1" applyFill="1" applyBorder="1">
      <alignment vertical="center"/>
    </xf>
    <xf numFmtId="0" fontId="3" fillId="5" borderId="6" xfId="0" quotePrefix="1" applyFont="1" applyFill="1" applyBorder="1">
      <alignment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vertical="center"/>
    </xf>
    <xf numFmtId="0" fontId="0" fillId="5" borderId="13" xfId="0" applyFill="1" applyBorder="1" applyAlignment="1">
      <alignment horizontal="left" vertical="center"/>
    </xf>
    <xf numFmtId="0" fontId="0" fillId="5" borderId="13" xfId="0" applyFill="1" applyBorder="1" applyAlignment="1">
      <alignment vertical="center"/>
    </xf>
    <xf numFmtId="0" fontId="7" fillId="5" borderId="16" xfId="0" applyFont="1" applyFill="1" applyBorder="1" applyAlignment="1">
      <alignment vertical="center"/>
    </xf>
    <xf numFmtId="0" fontId="7" fillId="5" borderId="16" xfId="0" applyFont="1" applyFill="1" applyBorder="1">
      <alignment vertical="center"/>
    </xf>
    <xf numFmtId="0" fontId="0" fillId="5" borderId="13" xfId="0" applyFill="1" applyBorder="1">
      <alignment vertical="center"/>
    </xf>
    <xf numFmtId="3" fontId="0" fillId="5" borderId="13" xfId="0" applyNumberFormat="1" applyFill="1" applyBorder="1">
      <alignment vertical="center"/>
    </xf>
    <xf numFmtId="0" fontId="3" fillId="5" borderId="13" xfId="0" applyFont="1" applyFill="1" applyBorder="1">
      <alignment vertical="center"/>
    </xf>
    <xf numFmtId="0" fontId="7" fillId="5" borderId="17" xfId="0" applyFont="1" applyFill="1" applyBorder="1">
      <alignment vertical="center"/>
    </xf>
    <xf numFmtId="0" fontId="0" fillId="5" borderId="14" xfId="0" applyFill="1" applyBorder="1">
      <alignment vertical="center"/>
    </xf>
    <xf numFmtId="3" fontId="0" fillId="5" borderId="14" xfId="0" applyNumberFormat="1" applyFill="1" applyBorder="1">
      <alignment vertical="center"/>
    </xf>
    <xf numFmtId="0" fontId="3" fillId="5" borderId="14" xfId="0" applyFont="1" applyFill="1" applyBorder="1">
      <alignment vertical="center"/>
    </xf>
    <xf numFmtId="177" fontId="4" fillId="3" borderId="12" xfId="2" applyNumberFormat="1" applyBorder="1" applyAlignment="1">
      <alignment horizontal="center" vertical="center"/>
    </xf>
    <xf numFmtId="3" fontId="0" fillId="0" borderId="0" xfId="0" applyNumberFormat="1">
      <alignment vertical="center"/>
    </xf>
    <xf numFmtId="178" fontId="0" fillId="4" borderId="7" xfId="0" applyNumberFormat="1" applyFill="1" applyBorder="1" applyAlignment="1">
      <alignment horizontal="left" vertical="center"/>
    </xf>
    <xf numFmtId="178" fontId="0" fillId="5" borderId="7" xfId="0" applyNumberFormat="1" applyFill="1" applyBorder="1" applyAlignment="1">
      <alignment horizontal="left" vertical="center"/>
    </xf>
    <xf numFmtId="0" fontId="3" fillId="5" borderId="6" xfId="0" applyFont="1" applyFill="1" applyBorder="1" applyAlignment="1">
      <alignment vertical="center"/>
    </xf>
    <xf numFmtId="0" fontId="0" fillId="5" borderId="6" xfId="0" applyFill="1" applyBorder="1" applyAlignment="1">
      <alignment vertical="center"/>
    </xf>
    <xf numFmtId="3" fontId="0" fillId="4" borderId="0" xfId="0" applyNumberFormat="1" applyFill="1" applyBorder="1">
      <alignment vertical="center"/>
    </xf>
    <xf numFmtId="0" fontId="0" fillId="5" borderId="20" xfId="0" applyFill="1" applyBorder="1" applyAlignment="1">
      <alignment vertical="center"/>
    </xf>
    <xf numFmtId="178" fontId="0" fillId="5" borderId="21" xfId="0" applyNumberFormat="1" applyFill="1" applyBorder="1" applyAlignment="1">
      <alignment horizontal="left" vertical="center"/>
    </xf>
    <xf numFmtId="0" fontId="11" fillId="6" borderId="0" xfId="3" applyFill="1" applyAlignment="1">
      <alignment horizontal="center" vertical="center"/>
    </xf>
    <xf numFmtId="3" fontId="5" fillId="0" borderId="9" xfId="4" applyNumberFormat="1">
      <alignment vertical="center"/>
    </xf>
    <xf numFmtId="3" fontId="0" fillId="4" borderId="0" xfId="0" applyNumberFormat="1" applyFill="1">
      <alignment vertical="center"/>
    </xf>
    <xf numFmtId="177" fontId="4" fillId="3" borderId="12" xfId="2" applyNumberFormat="1" applyBorder="1" applyAlignment="1">
      <alignment horizontal="center" vertical="center"/>
    </xf>
    <xf numFmtId="0" fontId="1" fillId="2" borderId="24" xfId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6" borderId="0" xfId="3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3" applyAlignment="1">
      <alignment horizontal="center" vertical="center"/>
    </xf>
    <xf numFmtId="0" fontId="1" fillId="2" borderId="25" xfId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20" xfId="0" applyFill="1" applyBorder="1" applyAlignment="1">
      <alignment vertical="center"/>
    </xf>
    <xf numFmtId="178" fontId="0" fillId="4" borderId="21" xfId="0" applyNumberFormat="1" applyFill="1" applyBorder="1" applyAlignment="1">
      <alignment horizontal="left" vertical="center"/>
    </xf>
    <xf numFmtId="177" fontId="4" fillId="3" borderId="12" xfId="2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6" xfId="0" quotePrefix="1" applyFont="1" applyFill="1" applyBorder="1" applyAlignment="1">
      <alignment horizontal="center" vertical="center"/>
    </xf>
    <xf numFmtId="0" fontId="3" fillId="4" borderId="6" xfId="0" quotePrefix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right" vertical="center"/>
    </xf>
    <xf numFmtId="3" fontId="0" fillId="5" borderId="6" xfId="0" applyNumberFormat="1" applyFill="1" applyBorder="1" applyAlignment="1">
      <alignment horizontal="center" vertical="center"/>
    </xf>
    <xf numFmtId="0" fontId="7" fillId="4" borderId="16" xfId="0" applyFont="1" applyFill="1" applyBorder="1" applyAlignment="1">
      <alignment vertical="center"/>
    </xf>
    <xf numFmtId="0" fontId="7" fillId="4" borderId="16" xfId="0" applyFont="1" applyFill="1" applyBorder="1">
      <alignment vertical="center"/>
    </xf>
    <xf numFmtId="3" fontId="0" fillId="4" borderId="13" xfId="0" applyNumberFormat="1" applyFill="1" applyBorder="1">
      <alignment vertical="center"/>
    </xf>
    <xf numFmtId="0" fontId="0" fillId="4" borderId="13" xfId="0" applyFill="1" applyBorder="1">
      <alignment vertical="center"/>
    </xf>
    <xf numFmtId="0" fontId="7" fillId="4" borderId="17" xfId="0" applyFont="1" applyFill="1" applyBorder="1">
      <alignment vertical="center"/>
    </xf>
    <xf numFmtId="3" fontId="0" fillId="4" borderId="14" xfId="0" applyNumberFormat="1" applyFill="1" applyBorder="1">
      <alignment vertical="center"/>
    </xf>
    <xf numFmtId="0" fontId="0" fillId="4" borderId="14" xfId="0" applyFill="1" applyBorder="1">
      <alignment vertical="center"/>
    </xf>
    <xf numFmtId="0" fontId="12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2" fillId="7" borderId="0" xfId="0" applyFont="1" applyFill="1">
      <alignment vertical="center"/>
    </xf>
    <xf numFmtId="0" fontId="0" fillId="5" borderId="7" xfId="0" applyFill="1" applyBorder="1" applyAlignment="1">
      <alignment horizontal="left" vertical="center"/>
    </xf>
    <xf numFmtId="177" fontId="4" fillId="3" borderId="18" xfId="2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0" fillId="4" borderId="6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9" xfId="4" applyAlignment="1">
      <alignment horizontal="left" vertical="center"/>
    </xf>
    <xf numFmtId="177" fontId="4" fillId="3" borderId="18" xfId="2" applyNumberForma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5" borderId="6" xfId="0" applyNumberFormat="1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13" fillId="5" borderId="5" xfId="0" applyFont="1" applyFill="1" applyBorder="1">
      <alignment vertical="center"/>
    </xf>
    <xf numFmtId="0" fontId="13" fillId="5" borderId="6" xfId="0" applyFont="1" applyFill="1" applyBorder="1">
      <alignment vertical="center"/>
    </xf>
    <xf numFmtId="3" fontId="13" fillId="5" borderId="6" xfId="0" applyNumberFormat="1" applyFont="1" applyFill="1" applyBorder="1">
      <alignment vertical="center"/>
    </xf>
    <xf numFmtId="3" fontId="12" fillId="5" borderId="6" xfId="0" applyNumberFormat="1" applyFont="1" applyFill="1" applyBorder="1">
      <alignment vertical="center"/>
    </xf>
    <xf numFmtId="0" fontId="13" fillId="4" borderId="6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7" fillId="4" borderId="6" xfId="0" applyFont="1" applyFill="1" applyBorder="1">
      <alignment vertical="center"/>
    </xf>
    <xf numFmtId="0" fontId="7" fillId="5" borderId="6" xfId="0" applyFont="1" applyFill="1" applyBorder="1">
      <alignment vertical="center"/>
    </xf>
    <xf numFmtId="0" fontId="13" fillId="4" borderId="6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>
      <alignment vertical="center"/>
    </xf>
    <xf numFmtId="177" fontId="10" fillId="0" borderId="0" xfId="3" applyNumberFormat="1" applyFont="1" applyAlignment="1">
      <alignment horizontal="center" vertical="center"/>
    </xf>
    <xf numFmtId="0" fontId="0" fillId="5" borderId="13" xfId="0" applyFill="1" applyBorder="1" applyAlignment="1">
      <alignment horizontal="left" vertical="center"/>
    </xf>
    <xf numFmtId="0" fontId="0" fillId="5" borderId="14" xfId="0" applyFill="1" applyBorder="1" applyAlignment="1">
      <alignment horizontal="left" vertical="center"/>
    </xf>
    <xf numFmtId="177" fontId="4" fillId="3" borderId="18" xfId="2" applyNumberFormat="1" applyBorder="1" applyAlignment="1">
      <alignment horizontal="center" vertical="center"/>
    </xf>
    <xf numFmtId="177" fontId="4" fillId="3" borderId="19" xfId="2" applyNumberFormat="1" applyBorder="1" applyAlignment="1">
      <alignment horizontal="center" vertical="center"/>
    </xf>
    <xf numFmtId="0" fontId="7" fillId="5" borderId="16" xfId="0" applyFont="1" applyFill="1" applyBorder="1" applyAlignment="1">
      <alignment horizontal="left" vertical="center"/>
    </xf>
    <xf numFmtId="0" fontId="7" fillId="5" borderId="17" xfId="0" applyFont="1" applyFill="1" applyBorder="1" applyAlignment="1">
      <alignment horizontal="left" vertical="center"/>
    </xf>
    <xf numFmtId="0" fontId="3" fillId="5" borderId="13" xfId="0" applyFont="1" applyFill="1" applyBorder="1" applyAlignment="1">
      <alignment horizontal="right" vertical="center"/>
    </xf>
    <xf numFmtId="0" fontId="3" fillId="5" borderId="14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178" fontId="0" fillId="5" borderId="22" xfId="0" applyNumberFormat="1" applyFill="1" applyBorder="1" applyAlignment="1">
      <alignment horizontal="left" vertical="center"/>
    </xf>
    <xf numFmtId="178" fontId="0" fillId="5" borderId="23" xfId="0" applyNumberFormat="1" applyFill="1" applyBorder="1" applyAlignment="1">
      <alignment horizontal="left" vertical="center"/>
    </xf>
    <xf numFmtId="177" fontId="4" fillId="3" borderId="12" xfId="2" applyNumberFormat="1" applyBorder="1" applyAlignment="1">
      <alignment horizontal="center" vertical="center"/>
    </xf>
    <xf numFmtId="177" fontId="4" fillId="3" borderId="0" xfId="2" applyNumberFormat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left" vertical="center"/>
    </xf>
    <xf numFmtId="0" fontId="3" fillId="5" borderId="13" xfId="0" quotePrefix="1" applyFont="1" applyFill="1" applyBorder="1" applyAlignment="1">
      <alignment horizontal="center" vertical="center"/>
    </xf>
    <xf numFmtId="0" fontId="3" fillId="5" borderId="30" xfId="0" quotePrefix="1" applyFont="1" applyFill="1" applyBorder="1" applyAlignment="1">
      <alignment horizontal="center" vertical="center"/>
    </xf>
    <xf numFmtId="0" fontId="3" fillId="5" borderId="14" xfId="0" quotePrefix="1" applyFont="1" applyFill="1" applyBorder="1" applyAlignment="1">
      <alignment horizontal="center" vertical="center"/>
    </xf>
    <xf numFmtId="177" fontId="4" fillId="3" borderId="8" xfId="2" applyNumberFormat="1" applyBorder="1" applyAlignment="1">
      <alignment horizontal="center" vertical="center"/>
    </xf>
    <xf numFmtId="177" fontId="4" fillId="3" borderId="32" xfId="2" applyNumberFormat="1" applyBorder="1" applyAlignment="1">
      <alignment horizontal="center" vertical="center"/>
    </xf>
    <xf numFmtId="0" fontId="7" fillId="4" borderId="31" xfId="0" applyFont="1" applyFill="1" applyBorder="1" applyAlignment="1">
      <alignment horizontal="left" vertical="center"/>
    </xf>
    <xf numFmtId="0" fontId="7" fillId="4" borderId="27" xfId="0" applyFont="1" applyFill="1" applyBorder="1" applyAlignment="1">
      <alignment horizontal="left" vertical="center"/>
    </xf>
    <xf numFmtId="3" fontId="0" fillId="4" borderId="13" xfId="0" applyNumberFormat="1" applyFill="1" applyBorder="1" applyAlignment="1">
      <alignment horizontal="center" vertical="center"/>
    </xf>
    <xf numFmtId="3" fontId="0" fillId="4" borderId="14" xfId="0" applyNumberFormat="1" applyFill="1" applyBorder="1" applyAlignment="1">
      <alignment horizontal="center" vertical="center"/>
    </xf>
    <xf numFmtId="3" fontId="3" fillId="8" borderId="13" xfId="0" applyNumberFormat="1" applyFont="1" applyFill="1" applyBorder="1" applyAlignment="1">
      <alignment horizontal="center" vertical="center"/>
    </xf>
    <xf numFmtId="3" fontId="3" fillId="8" borderId="30" xfId="0" applyNumberFormat="1" applyFont="1" applyFill="1" applyBorder="1" applyAlignment="1">
      <alignment horizontal="center" vertical="center"/>
    </xf>
    <xf numFmtId="3" fontId="3" fillId="8" borderId="14" xfId="0" applyNumberFormat="1" applyFont="1" applyFill="1" applyBorder="1" applyAlignment="1">
      <alignment horizontal="center" vertical="center"/>
    </xf>
    <xf numFmtId="0" fontId="11" fillId="0" borderId="19" xfId="3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30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3" fontId="0" fillId="5" borderId="26" xfId="0" applyNumberFormat="1" applyFill="1" applyBorder="1" applyAlignment="1">
      <alignment horizontal="center" vertical="center"/>
    </xf>
    <xf numFmtId="3" fontId="0" fillId="5" borderId="27" xfId="0" applyNumberFormat="1" applyFill="1" applyBorder="1" applyAlignment="1">
      <alignment horizontal="center" vertical="center"/>
    </xf>
    <xf numFmtId="3" fontId="0" fillId="5" borderId="28" xfId="0" applyNumberFormat="1" applyFill="1" applyBorder="1" applyAlignment="1">
      <alignment horizontal="center" vertical="center"/>
    </xf>
    <xf numFmtId="0" fontId="11" fillId="0" borderId="19" xfId="3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4" borderId="13" xfId="0" applyFont="1" applyFill="1" applyBorder="1" applyAlignment="1">
      <alignment horizontal="right" vertical="center"/>
    </xf>
    <xf numFmtId="0" fontId="7" fillId="4" borderId="14" xfId="0" applyFont="1" applyFill="1" applyBorder="1" applyAlignment="1">
      <alignment horizontal="right" vertical="center"/>
    </xf>
    <xf numFmtId="0" fontId="7" fillId="5" borderId="30" xfId="0" applyFont="1" applyFill="1" applyBorder="1" applyAlignment="1">
      <alignment horizontal="center" vertical="center"/>
    </xf>
    <xf numFmtId="3" fontId="7" fillId="5" borderId="13" xfId="0" applyNumberFormat="1" applyFont="1" applyFill="1" applyBorder="1" applyAlignment="1">
      <alignment horizontal="right" vertical="center"/>
    </xf>
    <xf numFmtId="3" fontId="7" fillId="5" borderId="30" xfId="0" applyNumberFormat="1" applyFont="1" applyFill="1" applyBorder="1" applyAlignment="1">
      <alignment horizontal="right" vertical="center"/>
    </xf>
    <xf numFmtId="3" fontId="7" fillId="5" borderId="14" xfId="0" applyNumberFormat="1" applyFont="1" applyFill="1" applyBorder="1" applyAlignment="1">
      <alignment horizontal="right" vertical="center"/>
    </xf>
    <xf numFmtId="0" fontId="0" fillId="5" borderId="13" xfId="0" applyFill="1" applyBorder="1" applyAlignment="1">
      <alignment horizontal="right" vertical="center"/>
    </xf>
    <xf numFmtId="0" fontId="0" fillId="5" borderId="14" xfId="0" applyFill="1" applyBorder="1" applyAlignment="1">
      <alignment horizontal="right" vertical="center"/>
    </xf>
  </cellXfs>
  <cellStyles count="5">
    <cellStyle name="常规" xfId="0" builtinId="0"/>
    <cellStyle name="超链接" xfId="3" builtinId="8" customBuiltin="1"/>
    <cellStyle name="汇总" xfId="4" builtinId="25"/>
    <cellStyle name="计算" xfId="1" builtinId="22"/>
    <cellStyle name="检查单元格" xfId="2" builtinId="23"/>
  </cellStyles>
  <dxfs count="3"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F4E4"/>
      <color rgb="FFEFF6FF"/>
      <color rgb="FFECFFEB"/>
      <color rgb="FFFFF0EB"/>
      <color rgb="FFFEF1F0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4D01E2-BEF3-413B-996F-537C90AC56B6}" name="表1_34" displayName="表1_34" ref="O1:Q4" totalsRowShown="0" headerRowDxfId="2" headerRowCellStyle="汇总" dataCellStyle="汇总">
  <autoFilter ref="O1:Q4" xr:uid="{B359E3A1-860A-4F6F-86A2-AE75C947968A}"/>
  <tableColumns count="3">
    <tableColumn id="1" xr3:uid="{C85F91AF-BCBE-400A-AFC3-061CEFEE9EA1}" name="日期" dataDxfId="1" dataCellStyle="超链接"/>
    <tableColumn id="2" xr3:uid="{2CD88185-FF00-47A6-B6CB-D5B54F45EE33}" name="来源" dataDxfId="0" dataCellStyle="超链接"/>
    <tableColumn id="3" xr3:uid="{87153D04-C329-408A-9036-5292A6C3C747}" name="金额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9E5C-CCB9-476F-8234-E85E0F0C37F3}">
  <sheetPr codeName="Sheet1"/>
  <dimension ref="A1:Q46"/>
  <sheetViews>
    <sheetView workbookViewId="0">
      <selection activeCell="A55" sqref="A55"/>
    </sheetView>
  </sheetViews>
  <sheetFormatPr defaultRowHeight="19.95" customHeight="1" x14ac:dyDescent="0.25"/>
  <cols>
    <col min="1" max="1" width="21" bestFit="1" customWidth="1"/>
    <col min="2" max="2" width="32.21875" customWidth="1"/>
    <col min="3" max="3" width="15.109375" bestFit="1" customWidth="1"/>
    <col min="4" max="4" width="8.88671875" customWidth="1"/>
    <col min="5" max="5" width="11.44140625" customWidth="1"/>
    <col min="6" max="6" width="8.88671875" customWidth="1"/>
    <col min="7" max="7" width="9.44140625" customWidth="1"/>
    <col min="8" max="8" width="9.109375" customWidth="1"/>
    <col min="9" max="9" width="8.88671875" customWidth="1"/>
    <col min="10" max="10" width="10.88671875" customWidth="1"/>
    <col min="11" max="11" width="21.6640625" customWidth="1"/>
    <col min="12" max="13" width="8.88671875" customWidth="1"/>
    <col min="14" max="14" width="9.5546875" bestFit="1" customWidth="1"/>
    <col min="15" max="15" width="16.109375" customWidth="1"/>
    <col min="16" max="16" width="74.44140625" customWidth="1"/>
    <col min="17" max="17" width="22.6640625" customWidth="1"/>
  </cols>
  <sheetData>
    <row r="1" spans="1:17" ht="19.8" customHeight="1" x14ac:dyDescent="0.25">
      <c r="A1" s="1" t="s">
        <v>11</v>
      </c>
      <c r="B1" s="117" t="s">
        <v>1</v>
      </c>
      <c r="C1" s="118"/>
      <c r="D1" s="1" t="s">
        <v>2</v>
      </c>
      <c r="E1" s="10" t="s">
        <v>9</v>
      </c>
      <c r="F1" s="10" t="s">
        <v>7</v>
      </c>
      <c r="G1" s="10" t="s">
        <v>8</v>
      </c>
      <c r="H1" s="10" t="s">
        <v>10</v>
      </c>
      <c r="I1" s="10" t="s">
        <v>15</v>
      </c>
      <c r="J1" s="10" t="s">
        <v>14</v>
      </c>
      <c r="K1" s="10" t="s">
        <v>17</v>
      </c>
      <c r="L1" s="10" t="s">
        <v>12</v>
      </c>
      <c r="M1" s="10" t="s">
        <v>13</v>
      </c>
      <c r="N1" s="1" t="s">
        <v>3</v>
      </c>
      <c r="O1" s="1" t="s">
        <v>4</v>
      </c>
      <c r="P1" s="1" t="s">
        <v>5</v>
      </c>
      <c r="Q1" s="1" t="s">
        <v>49</v>
      </c>
    </row>
    <row r="2" spans="1:17" ht="19.95" customHeight="1" thickBot="1" x14ac:dyDescent="0.3">
      <c r="A2" s="20" t="s">
        <v>23</v>
      </c>
      <c r="B2" s="7"/>
    </row>
    <row r="3" spans="1:17" ht="19.95" customHeight="1" thickTop="1" thickBot="1" x14ac:dyDescent="0.3">
      <c r="A3" s="109">
        <v>7.12</v>
      </c>
      <c r="B3" s="32" t="s">
        <v>24</v>
      </c>
      <c r="C3" s="5" t="s">
        <v>92</v>
      </c>
      <c r="D3" s="5">
        <v>1</v>
      </c>
      <c r="E3" s="11"/>
      <c r="F3" s="5">
        <v>188</v>
      </c>
      <c r="G3" s="9">
        <v>198</v>
      </c>
      <c r="H3" s="29"/>
      <c r="I3" s="9"/>
      <c r="J3" s="24"/>
      <c r="K3" s="126" t="s">
        <v>101</v>
      </c>
      <c r="L3" s="24"/>
      <c r="M3" s="93">
        <v>8</v>
      </c>
      <c r="N3" s="31" t="s">
        <v>28</v>
      </c>
      <c r="O3" s="30">
        <v>15914484328</v>
      </c>
      <c r="P3" s="31" t="s">
        <v>29</v>
      </c>
      <c r="Q3" s="49" t="s">
        <v>75</v>
      </c>
    </row>
    <row r="4" spans="1:17" ht="19.95" customHeight="1" thickTop="1" thickBot="1" x14ac:dyDescent="0.3">
      <c r="A4" s="110"/>
      <c r="B4" s="21" t="s">
        <v>25</v>
      </c>
      <c r="C4" s="3" t="s">
        <v>92</v>
      </c>
      <c r="D4" s="3">
        <v>1</v>
      </c>
      <c r="E4" s="12"/>
      <c r="F4" s="3">
        <v>188</v>
      </c>
      <c r="G4" s="8">
        <v>198</v>
      </c>
      <c r="H4" s="8"/>
      <c r="I4" s="8"/>
      <c r="J4" s="18"/>
      <c r="K4" s="127"/>
      <c r="L4" s="18"/>
      <c r="M4" s="92">
        <v>8</v>
      </c>
      <c r="N4" s="4" t="s">
        <v>16</v>
      </c>
      <c r="O4" s="4">
        <v>15110219169</v>
      </c>
      <c r="P4" s="13" t="s">
        <v>30</v>
      </c>
      <c r="Q4" s="43" t="s">
        <v>76</v>
      </c>
    </row>
    <row r="5" spans="1:17" ht="19.95" customHeight="1" thickTop="1" thickBot="1" x14ac:dyDescent="0.3">
      <c r="A5" s="110"/>
      <c r="B5" s="32" t="s">
        <v>26</v>
      </c>
      <c r="C5" s="5" t="s">
        <v>92</v>
      </c>
      <c r="D5" s="5">
        <v>1</v>
      </c>
      <c r="E5" s="11"/>
      <c r="F5" s="5">
        <v>188</v>
      </c>
      <c r="G5" s="9">
        <v>198</v>
      </c>
      <c r="H5" s="29"/>
      <c r="I5" s="9"/>
      <c r="J5" s="24"/>
      <c r="K5" s="128"/>
      <c r="L5" s="24"/>
      <c r="M5" s="93">
        <v>8</v>
      </c>
      <c r="N5" s="31" t="s">
        <v>31</v>
      </c>
      <c r="O5" s="30">
        <v>18615958236</v>
      </c>
      <c r="P5" s="31" t="s">
        <v>32</v>
      </c>
      <c r="Q5" s="49" t="s">
        <v>68</v>
      </c>
    </row>
    <row r="6" spans="1:17" ht="19.95" customHeight="1" thickTop="1" thickBot="1" x14ac:dyDescent="0.3">
      <c r="A6" s="110"/>
      <c r="B6" s="21" t="s">
        <v>27</v>
      </c>
      <c r="C6" s="3" t="s">
        <v>92</v>
      </c>
      <c r="D6" s="3">
        <v>1</v>
      </c>
      <c r="E6" s="12"/>
      <c r="F6" s="3">
        <v>188</v>
      </c>
      <c r="G6" s="8">
        <v>198</v>
      </c>
      <c r="H6" s="8"/>
      <c r="I6" s="8"/>
      <c r="J6" s="18"/>
      <c r="K6" s="25" t="s">
        <v>102</v>
      </c>
      <c r="L6" s="18"/>
      <c r="M6" s="92"/>
      <c r="N6" s="4" t="s">
        <v>33</v>
      </c>
      <c r="O6" s="4">
        <v>15374055589</v>
      </c>
      <c r="P6" s="13" t="s">
        <v>34</v>
      </c>
      <c r="Q6" s="43" t="s">
        <v>77</v>
      </c>
    </row>
    <row r="7" spans="1:17" ht="19.95" customHeight="1" thickTop="1" thickBot="1" x14ac:dyDescent="0.3">
      <c r="A7" s="20" t="s">
        <v>18</v>
      </c>
      <c r="B7" s="7"/>
      <c r="M7" s="103"/>
    </row>
    <row r="8" spans="1:17" ht="19.95" customHeight="1" thickTop="1" x14ac:dyDescent="0.25">
      <c r="A8" s="121">
        <v>7.13</v>
      </c>
      <c r="B8" s="33" t="s">
        <v>19</v>
      </c>
      <c r="C8" s="34" t="s">
        <v>73</v>
      </c>
      <c r="D8" s="34">
        <v>1</v>
      </c>
      <c r="E8" s="35"/>
      <c r="F8" s="34">
        <v>275</v>
      </c>
      <c r="G8" s="113">
        <f>F8+F9+10-5</f>
        <v>545</v>
      </c>
      <c r="H8" s="123"/>
      <c r="I8" s="36"/>
      <c r="J8" s="27"/>
      <c r="K8" s="126" t="s">
        <v>103</v>
      </c>
      <c r="L8" s="27"/>
      <c r="M8" s="115">
        <v>8</v>
      </c>
      <c r="N8" s="107" t="s">
        <v>21</v>
      </c>
      <c r="O8" s="107">
        <v>18190799737</v>
      </c>
      <c r="P8" s="107" t="s">
        <v>22</v>
      </c>
      <c r="Q8" s="119" t="s">
        <v>72</v>
      </c>
    </row>
    <row r="9" spans="1:17" ht="19.95" customHeight="1" thickBot="1" x14ac:dyDescent="0.3">
      <c r="A9" s="122"/>
      <c r="B9" s="37" t="s">
        <v>20</v>
      </c>
      <c r="C9" s="38" t="s">
        <v>74</v>
      </c>
      <c r="D9" s="38">
        <v>1</v>
      </c>
      <c r="E9" s="39"/>
      <c r="F9" s="38">
        <v>265</v>
      </c>
      <c r="G9" s="114"/>
      <c r="H9" s="124"/>
      <c r="I9" s="40"/>
      <c r="J9" s="28"/>
      <c r="K9" s="128"/>
      <c r="L9" s="28"/>
      <c r="M9" s="116"/>
      <c r="N9" s="108"/>
      <c r="O9" s="125"/>
      <c r="P9" s="125"/>
      <c r="Q9" s="120"/>
    </row>
    <row r="10" spans="1:17" ht="19.95" customHeight="1" thickTop="1" thickBot="1" x14ac:dyDescent="0.3">
      <c r="A10" s="20" t="s">
        <v>39</v>
      </c>
      <c r="B10" s="76" t="s">
        <v>114</v>
      </c>
      <c r="M10" s="103"/>
    </row>
    <row r="11" spans="1:17" ht="19.95" customHeight="1" thickTop="1" thickBot="1" x14ac:dyDescent="0.3">
      <c r="A11" s="41">
        <v>7.14</v>
      </c>
      <c r="B11" s="23" t="s">
        <v>40</v>
      </c>
      <c r="C11" s="5" t="s">
        <v>48</v>
      </c>
      <c r="D11" s="5">
        <v>1</v>
      </c>
      <c r="E11" s="11"/>
      <c r="F11" s="5">
        <v>235</v>
      </c>
      <c r="G11" s="45">
        <v>245</v>
      </c>
      <c r="H11" s="67">
        <v>188</v>
      </c>
      <c r="I11" s="9"/>
      <c r="J11" s="24"/>
      <c r="K11" s="26"/>
      <c r="L11" s="24">
        <v>25</v>
      </c>
      <c r="M11" s="93"/>
      <c r="N11" s="46" t="s">
        <v>41</v>
      </c>
      <c r="O11" s="6">
        <v>13697286210</v>
      </c>
      <c r="P11" s="46" t="s">
        <v>42</v>
      </c>
      <c r="Q11" s="44" t="s">
        <v>70</v>
      </c>
    </row>
    <row r="12" spans="1:17" ht="19.95" customHeight="1" thickTop="1" thickBot="1" x14ac:dyDescent="0.3">
      <c r="A12" s="20" t="s">
        <v>43</v>
      </c>
      <c r="M12" s="103"/>
    </row>
    <row r="13" spans="1:17" ht="19.95" customHeight="1" thickTop="1" thickBot="1" x14ac:dyDescent="0.3">
      <c r="A13" s="41">
        <v>7.14</v>
      </c>
      <c r="B13" s="21" t="s">
        <v>44</v>
      </c>
      <c r="C13" s="3" t="s">
        <v>45</v>
      </c>
      <c r="D13" s="3">
        <v>1</v>
      </c>
      <c r="E13" s="12"/>
      <c r="F13" s="3">
        <v>188</v>
      </c>
      <c r="G13" s="8">
        <v>198</v>
      </c>
      <c r="H13" s="8"/>
      <c r="I13" s="8"/>
      <c r="J13" s="18"/>
      <c r="K13" s="66" t="s">
        <v>104</v>
      </c>
      <c r="L13" s="18"/>
      <c r="M13" s="92">
        <v>8</v>
      </c>
      <c r="N13" s="4" t="s">
        <v>46</v>
      </c>
      <c r="O13" s="4">
        <v>15721555825</v>
      </c>
      <c r="P13" s="13" t="s">
        <v>47</v>
      </c>
      <c r="Q13" s="43" t="s">
        <v>71</v>
      </c>
    </row>
    <row r="14" spans="1:17" ht="19.95" customHeight="1" thickTop="1" x14ac:dyDescent="0.25">
      <c r="C14" s="50" t="s">
        <v>56</v>
      </c>
      <c r="M14" s="103"/>
    </row>
    <row r="15" spans="1:17" ht="19.95" customHeight="1" x14ac:dyDescent="0.25">
      <c r="M15" s="103"/>
    </row>
    <row r="16" spans="1:17" ht="19.95" customHeight="1" thickBot="1" x14ac:dyDescent="0.3">
      <c r="A16" s="64" t="s">
        <v>108</v>
      </c>
      <c r="B16" s="76" t="s">
        <v>114</v>
      </c>
      <c r="M16" s="103"/>
    </row>
    <row r="17" spans="1:17" ht="19.95" customHeight="1" thickTop="1" thickBot="1" x14ac:dyDescent="0.3">
      <c r="A17" s="63">
        <v>7.2</v>
      </c>
      <c r="B17" s="21" t="s">
        <v>109</v>
      </c>
      <c r="C17" s="3" t="s">
        <v>110</v>
      </c>
      <c r="D17" s="3">
        <v>1</v>
      </c>
      <c r="E17" s="12"/>
      <c r="F17" s="3">
        <v>244</v>
      </c>
      <c r="G17" s="8">
        <f>F17+10</f>
        <v>254</v>
      </c>
      <c r="H17" s="8">
        <v>194</v>
      </c>
      <c r="I17" s="8"/>
      <c r="J17" s="18"/>
      <c r="K17" s="66"/>
      <c r="L17" s="18">
        <v>25</v>
      </c>
      <c r="M17" s="92"/>
      <c r="N17" s="4" t="s">
        <v>111</v>
      </c>
      <c r="O17" s="4">
        <v>18605062932</v>
      </c>
      <c r="P17" s="13" t="s">
        <v>112</v>
      </c>
      <c r="Q17" s="43" t="s">
        <v>113</v>
      </c>
    </row>
    <row r="18" spans="1:17" ht="19.95" customHeight="1" thickTop="1" x14ac:dyDescent="0.25">
      <c r="C18" s="50" t="s">
        <v>56</v>
      </c>
      <c r="M18" s="104"/>
    </row>
    <row r="19" spans="1:17" ht="19.95" customHeight="1" x14ac:dyDescent="0.25">
      <c r="M19" s="105"/>
    </row>
    <row r="20" spans="1:17" ht="19.95" customHeight="1" x14ac:dyDescent="0.25">
      <c r="M20" s="105"/>
    </row>
    <row r="21" spans="1:17" ht="19.95" customHeight="1" thickBot="1" x14ac:dyDescent="0.3">
      <c r="A21" s="55" t="s">
        <v>18</v>
      </c>
      <c r="B21" s="7"/>
      <c r="M21" s="105"/>
    </row>
    <row r="22" spans="1:17" ht="19.95" customHeight="1" thickTop="1" thickBot="1" x14ac:dyDescent="0.3">
      <c r="A22" s="53">
        <v>7.15</v>
      </c>
      <c r="B22" s="23" t="s">
        <v>81</v>
      </c>
      <c r="C22" s="5" t="s">
        <v>82</v>
      </c>
      <c r="D22" s="5">
        <v>1</v>
      </c>
      <c r="E22" s="11"/>
      <c r="F22" s="5">
        <v>268</v>
      </c>
      <c r="G22" s="45">
        <v>278</v>
      </c>
      <c r="H22" s="24"/>
      <c r="I22" s="9"/>
      <c r="J22" s="24"/>
      <c r="K22" s="65" t="s">
        <v>105</v>
      </c>
      <c r="L22" s="24"/>
      <c r="M22" s="93">
        <v>8</v>
      </c>
      <c r="N22" s="46" t="s">
        <v>90</v>
      </c>
      <c r="O22" s="6">
        <v>18933367700</v>
      </c>
      <c r="P22" s="46" t="s">
        <v>91</v>
      </c>
      <c r="Q22" s="44" t="s">
        <v>87</v>
      </c>
    </row>
    <row r="23" spans="1:17" ht="19.95" customHeight="1" thickTop="1" thickBot="1" x14ac:dyDescent="0.3">
      <c r="A23" s="55" t="s">
        <v>84</v>
      </c>
      <c r="M23" s="103"/>
    </row>
    <row r="24" spans="1:17" ht="19.95" customHeight="1" thickTop="1" thickBot="1" x14ac:dyDescent="0.3">
      <c r="A24" s="53">
        <v>7.15</v>
      </c>
      <c r="B24" s="21" t="s">
        <v>85</v>
      </c>
      <c r="C24" s="3" t="s">
        <v>83</v>
      </c>
      <c r="D24" s="3">
        <v>1</v>
      </c>
      <c r="E24" s="12"/>
      <c r="F24" s="3">
        <v>369</v>
      </c>
      <c r="G24" s="8">
        <v>379</v>
      </c>
      <c r="H24" s="8"/>
      <c r="I24" s="8"/>
      <c r="J24" s="18"/>
      <c r="K24" s="66" t="s">
        <v>106</v>
      </c>
      <c r="L24" s="18"/>
      <c r="M24" s="92">
        <v>8</v>
      </c>
      <c r="N24" s="4" t="s">
        <v>88</v>
      </c>
      <c r="O24" s="4">
        <v>18222242851</v>
      </c>
      <c r="P24" s="13" t="s">
        <v>89</v>
      </c>
      <c r="Q24" s="43" t="s">
        <v>86</v>
      </c>
    </row>
    <row r="25" spans="1:17" ht="19.95" customHeight="1" thickTop="1" x14ac:dyDescent="0.25">
      <c r="C25" s="50" t="s">
        <v>56</v>
      </c>
      <c r="M25" s="105"/>
    </row>
    <row r="26" spans="1:17" ht="19.95" customHeight="1" x14ac:dyDescent="0.25">
      <c r="M26" s="105"/>
    </row>
    <row r="27" spans="1:17" ht="19.95" customHeight="1" x14ac:dyDescent="0.25">
      <c r="B27" s="80" t="s">
        <v>133</v>
      </c>
      <c r="D27" s="81">
        <f>SUM(D2:D24)-D6</f>
        <v>10</v>
      </c>
      <c r="M27" s="105"/>
    </row>
    <row r="28" spans="1:17" ht="19.95" customHeight="1" x14ac:dyDescent="0.25">
      <c r="M28" s="105"/>
    </row>
    <row r="29" spans="1:17" ht="19.95" customHeight="1" x14ac:dyDescent="0.25">
      <c r="M29" s="105"/>
    </row>
    <row r="30" spans="1:17" ht="19.95" customHeight="1" thickBot="1" x14ac:dyDescent="0.3">
      <c r="A30" s="57" t="s">
        <v>144</v>
      </c>
      <c r="B30" s="7"/>
      <c r="M30" s="105"/>
    </row>
    <row r="31" spans="1:17" ht="19.95" customHeight="1" thickTop="1" thickBot="1" x14ac:dyDescent="0.3">
      <c r="A31" s="109">
        <v>7.19</v>
      </c>
      <c r="B31" s="111" t="s">
        <v>97</v>
      </c>
      <c r="C31" s="5" t="s">
        <v>98</v>
      </c>
      <c r="D31" s="5">
        <v>1</v>
      </c>
      <c r="E31" s="11"/>
      <c r="F31" s="5">
        <v>257</v>
      </c>
      <c r="G31" s="113">
        <f>F31+F32+10-5</f>
        <v>519</v>
      </c>
      <c r="H31" s="24"/>
      <c r="I31" s="9"/>
      <c r="J31" s="24"/>
      <c r="K31" s="26"/>
      <c r="L31" s="24"/>
      <c r="M31" s="115">
        <v>8</v>
      </c>
      <c r="N31" s="107" t="s">
        <v>90</v>
      </c>
      <c r="O31" s="107">
        <v>18933367700</v>
      </c>
      <c r="P31" s="107" t="s">
        <v>91</v>
      </c>
      <c r="Q31" s="107" t="s">
        <v>100</v>
      </c>
    </row>
    <row r="32" spans="1:17" ht="19.95" customHeight="1" thickTop="1" thickBot="1" x14ac:dyDescent="0.3">
      <c r="A32" s="110"/>
      <c r="B32" s="112"/>
      <c r="C32" s="5" t="s">
        <v>99</v>
      </c>
      <c r="D32" s="5">
        <v>1</v>
      </c>
      <c r="E32" s="11"/>
      <c r="F32" s="5">
        <v>257</v>
      </c>
      <c r="G32" s="114"/>
      <c r="H32" s="24"/>
      <c r="I32" s="9"/>
      <c r="J32" s="24"/>
      <c r="K32" s="26"/>
      <c r="L32" s="24"/>
      <c r="M32" s="116"/>
      <c r="N32" s="108"/>
      <c r="O32" s="108">
        <v>18933367700</v>
      </c>
      <c r="P32" s="108" t="s">
        <v>91</v>
      </c>
      <c r="Q32" s="108" t="s">
        <v>87</v>
      </c>
    </row>
    <row r="33" spans="1:17" ht="19.95" customHeight="1" thickTop="1" thickBot="1" x14ac:dyDescent="0.3">
      <c r="A33" s="78" t="s">
        <v>116</v>
      </c>
      <c r="M33" s="105"/>
    </row>
    <row r="34" spans="1:17" ht="19.95" customHeight="1" thickTop="1" thickBot="1" x14ac:dyDescent="0.3">
      <c r="A34" s="109">
        <v>7.2</v>
      </c>
      <c r="B34" s="21" t="s">
        <v>117</v>
      </c>
      <c r="C34" s="3" t="s">
        <v>121</v>
      </c>
      <c r="D34" s="3">
        <v>1</v>
      </c>
      <c r="E34" s="12"/>
      <c r="F34" s="3">
        <v>115</v>
      </c>
      <c r="G34" s="8">
        <v>115</v>
      </c>
      <c r="H34" s="8"/>
      <c r="I34" s="8"/>
      <c r="J34" s="18"/>
      <c r="K34" s="66"/>
      <c r="L34" s="18"/>
      <c r="M34" s="92">
        <v>8</v>
      </c>
      <c r="N34" s="4" t="s">
        <v>119</v>
      </c>
      <c r="O34" s="4">
        <v>19810952575</v>
      </c>
      <c r="P34" s="13" t="s">
        <v>118</v>
      </c>
      <c r="Q34" s="43" t="s">
        <v>120</v>
      </c>
    </row>
    <row r="35" spans="1:17" ht="19.95" customHeight="1" thickTop="1" thickBot="1" x14ac:dyDescent="0.3">
      <c r="A35" s="110"/>
      <c r="B35" s="23" t="s">
        <v>134</v>
      </c>
      <c r="C35" s="5" t="s">
        <v>92</v>
      </c>
      <c r="D35" s="5">
        <v>1</v>
      </c>
      <c r="E35" s="11"/>
      <c r="F35" s="5">
        <v>115</v>
      </c>
      <c r="G35" s="9">
        <v>115</v>
      </c>
      <c r="H35" s="9"/>
      <c r="I35" s="9"/>
      <c r="J35" s="24"/>
      <c r="K35" s="65"/>
      <c r="L35" s="24"/>
      <c r="M35" s="93">
        <v>8</v>
      </c>
      <c r="N35" s="6" t="s">
        <v>135</v>
      </c>
      <c r="O35" s="6">
        <v>13088830989</v>
      </c>
      <c r="P35" s="82" t="s">
        <v>136</v>
      </c>
      <c r="Q35" s="44" t="s">
        <v>120</v>
      </c>
    </row>
    <row r="36" spans="1:17" ht="19.95" customHeight="1" thickTop="1" thickBot="1" x14ac:dyDescent="0.3">
      <c r="A36" s="79" t="s">
        <v>126</v>
      </c>
      <c r="B36" s="7"/>
      <c r="M36" s="103"/>
    </row>
    <row r="37" spans="1:17" ht="19.95" customHeight="1" thickTop="1" thickBot="1" x14ac:dyDescent="0.3">
      <c r="A37" s="109">
        <v>7.22</v>
      </c>
      <c r="B37" s="111" t="s">
        <v>127</v>
      </c>
      <c r="C37" s="5" t="s">
        <v>128</v>
      </c>
      <c r="D37" s="5">
        <v>1</v>
      </c>
      <c r="E37" s="11"/>
      <c r="F37" s="5">
        <v>288</v>
      </c>
      <c r="G37" s="113">
        <f>F37+F38+10-5</f>
        <v>597</v>
      </c>
      <c r="H37" s="24"/>
      <c r="I37" s="9"/>
      <c r="J37" s="24"/>
      <c r="K37" s="26"/>
      <c r="L37" s="24"/>
      <c r="M37" s="115">
        <v>8</v>
      </c>
      <c r="N37" s="107" t="s">
        <v>130</v>
      </c>
      <c r="O37" s="107">
        <v>18721530558</v>
      </c>
      <c r="P37" s="107" t="s">
        <v>131</v>
      </c>
      <c r="Q37" s="107" t="s">
        <v>132</v>
      </c>
    </row>
    <row r="38" spans="1:17" ht="19.95" customHeight="1" thickTop="1" thickBot="1" x14ac:dyDescent="0.3">
      <c r="A38" s="110"/>
      <c r="B38" s="112"/>
      <c r="C38" s="5" t="s">
        <v>129</v>
      </c>
      <c r="D38" s="5">
        <v>1</v>
      </c>
      <c r="E38" s="11"/>
      <c r="F38" s="5">
        <v>304</v>
      </c>
      <c r="G38" s="114"/>
      <c r="H38" s="24"/>
      <c r="I38" s="9"/>
      <c r="J38" s="24"/>
      <c r="K38" s="26"/>
      <c r="L38" s="24"/>
      <c r="M38" s="116"/>
      <c r="N38" s="108"/>
      <c r="O38" s="108">
        <v>18933367700</v>
      </c>
      <c r="P38" s="108" t="s">
        <v>91</v>
      </c>
      <c r="Q38" s="108" t="s">
        <v>87</v>
      </c>
    </row>
    <row r="39" spans="1:17" ht="19.95" customHeight="1" thickTop="1" thickBot="1" x14ac:dyDescent="0.3">
      <c r="A39" s="84" t="s">
        <v>138</v>
      </c>
      <c r="M39" s="103"/>
    </row>
    <row r="40" spans="1:17" ht="19.95" customHeight="1" thickTop="1" thickBot="1" x14ac:dyDescent="0.3">
      <c r="A40" s="83">
        <v>7.23</v>
      </c>
      <c r="B40" s="21" t="s">
        <v>139</v>
      </c>
      <c r="C40" s="3" t="s">
        <v>140</v>
      </c>
      <c r="D40" s="3">
        <v>1</v>
      </c>
      <c r="E40" s="12"/>
      <c r="F40" s="3">
        <v>439</v>
      </c>
      <c r="G40" s="8">
        <v>439</v>
      </c>
      <c r="H40" s="8">
        <v>380</v>
      </c>
      <c r="I40" s="8"/>
      <c r="J40" s="18"/>
      <c r="K40" s="66"/>
      <c r="L40" s="18"/>
      <c r="M40" s="92">
        <v>8</v>
      </c>
      <c r="N40" s="4" t="s">
        <v>141</v>
      </c>
      <c r="O40" s="4">
        <v>13855621622</v>
      </c>
      <c r="P40" s="13" t="s">
        <v>142</v>
      </c>
      <c r="Q40" s="43" t="s">
        <v>143</v>
      </c>
    </row>
    <row r="41" spans="1:17" ht="19.95" customHeight="1" thickTop="1" x14ac:dyDescent="0.25">
      <c r="C41" s="50" t="s">
        <v>56</v>
      </c>
      <c r="M41" s="105"/>
    </row>
    <row r="42" spans="1:17" ht="19.95" customHeight="1" x14ac:dyDescent="0.25">
      <c r="M42" s="105"/>
    </row>
    <row r="43" spans="1:17" ht="19.95" customHeight="1" x14ac:dyDescent="0.25">
      <c r="M43" s="105"/>
    </row>
    <row r="44" spans="1:17" ht="19.95" customHeight="1" thickBot="1" x14ac:dyDescent="0.3">
      <c r="A44" s="90" t="s">
        <v>138</v>
      </c>
      <c r="M44" s="105"/>
    </row>
    <row r="45" spans="1:17" ht="19.95" customHeight="1" thickTop="1" thickBot="1" x14ac:dyDescent="0.3">
      <c r="A45" s="88">
        <v>7.29</v>
      </c>
      <c r="B45" s="23" t="s">
        <v>139</v>
      </c>
      <c r="C45" s="5" t="s">
        <v>152</v>
      </c>
      <c r="D45" s="5">
        <v>1</v>
      </c>
      <c r="E45" s="11"/>
      <c r="F45" s="5">
        <v>439</v>
      </c>
      <c r="G45" s="9">
        <v>439</v>
      </c>
      <c r="H45" s="9">
        <v>380</v>
      </c>
      <c r="I45" s="9"/>
      <c r="J45" s="24"/>
      <c r="K45" s="65"/>
      <c r="L45" s="24"/>
      <c r="M45" s="99">
        <v>8</v>
      </c>
      <c r="N45" s="6"/>
      <c r="O45" s="6"/>
      <c r="P45" s="82"/>
      <c r="Q45" s="44" t="s">
        <v>143</v>
      </c>
    </row>
    <row r="46" spans="1:17" ht="19.95" customHeight="1" thickTop="1" x14ac:dyDescent="0.25">
      <c r="C46" s="50" t="s">
        <v>56</v>
      </c>
    </row>
  </sheetData>
  <mergeCells count="29">
    <mergeCell ref="B1:C1"/>
    <mergeCell ref="G37:G38"/>
    <mergeCell ref="Q8:Q9"/>
    <mergeCell ref="G8:G9"/>
    <mergeCell ref="A3:A6"/>
    <mergeCell ref="A8:A9"/>
    <mergeCell ref="H8:H9"/>
    <mergeCell ref="N8:N9"/>
    <mergeCell ref="O8:O9"/>
    <mergeCell ref="K3:K5"/>
    <mergeCell ref="K8:K9"/>
    <mergeCell ref="M8:M9"/>
    <mergeCell ref="N37:N38"/>
    <mergeCell ref="O37:O38"/>
    <mergeCell ref="M37:M38"/>
    <mergeCell ref="P8:P9"/>
    <mergeCell ref="P31:P32"/>
    <mergeCell ref="Q31:Q32"/>
    <mergeCell ref="A31:A32"/>
    <mergeCell ref="B31:B32"/>
    <mergeCell ref="G31:G32"/>
    <mergeCell ref="N31:N32"/>
    <mergeCell ref="O31:O32"/>
    <mergeCell ref="M31:M32"/>
    <mergeCell ref="A34:A35"/>
    <mergeCell ref="P37:P38"/>
    <mergeCell ref="Q37:Q38"/>
    <mergeCell ref="A37:A38"/>
    <mergeCell ref="B37:B38"/>
  </mergeCells>
  <phoneticPr fontId="2" type="noConversion"/>
  <conditionalFormatting sqref="C1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14" location="已下单!A2" display="已下单" xr:uid="{33A6F5F4-70E1-4632-8BB4-37EE1EEDB145}"/>
    <hyperlink ref="C18" location="已下单!A11" display="已下单" xr:uid="{1BB9060B-07CD-4250-B9D4-07FA85F77F9D}"/>
    <hyperlink ref="C25" location="已下单!A12" display="已下单" xr:uid="{27644A53-1D68-4026-9AEE-9AFCF35798D9}"/>
    <hyperlink ref="C41" location="已下单!A14" display="已下单" xr:uid="{DEB620E5-1831-46C6-BF32-CBE41D6A46E0}"/>
    <hyperlink ref="C46" location="已下单!A21" display="已下单" xr:uid="{BE2051A6-F014-442C-9AC7-9D225ECCB480}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397E-680D-4FE0-893E-18A6D5ADD223}">
  <dimension ref="A1:Q10"/>
  <sheetViews>
    <sheetView tabSelected="1" workbookViewId="0">
      <selection activeCell="D17" sqref="D17"/>
    </sheetView>
  </sheetViews>
  <sheetFormatPr defaultRowHeight="19.95" customHeight="1" x14ac:dyDescent="0.25"/>
  <cols>
    <col min="1" max="1" width="17.109375" customWidth="1"/>
    <col min="2" max="2" width="28" hidden="1" customWidth="1"/>
    <col min="3" max="3" width="13.6640625" bestFit="1" customWidth="1"/>
    <col min="8" max="12" width="8.88671875" hidden="1" customWidth="1"/>
    <col min="13" max="13" width="8.88671875" customWidth="1"/>
    <col min="14" max="14" width="11.109375" bestFit="1" customWidth="1"/>
    <col min="15" max="15" width="12.77734375" bestFit="1" customWidth="1"/>
    <col min="16" max="16" width="74.44140625" bestFit="1" customWidth="1"/>
    <col min="17" max="17" width="22.21875" bestFit="1" customWidth="1"/>
  </cols>
  <sheetData>
    <row r="1" spans="1:17" ht="19.95" customHeight="1" x14ac:dyDescent="0.25">
      <c r="A1" s="1" t="s">
        <v>11</v>
      </c>
      <c r="B1" s="117" t="s">
        <v>1</v>
      </c>
      <c r="C1" s="118"/>
      <c r="D1" s="1" t="s">
        <v>2</v>
      </c>
      <c r="E1" s="10" t="s">
        <v>9</v>
      </c>
      <c r="F1" s="10" t="s">
        <v>7</v>
      </c>
      <c r="G1" s="10" t="s">
        <v>8</v>
      </c>
      <c r="H1" s="10" t="s">
        <v>10</v>
      </c>
      <c r="I1" s="10" t="s">
        <v>6</v>
      </c>
      <c r="J1" s="10" t="s">
        <v>14</v>
      </c>
      <c r="K1" s="10" t="s">
        <v>17</v>
      </c>
      <c r="L1" s="10" t="s">
        <v>12</v>
      </c>
      <c r="M1" s="10" t="s">
        <v>13</v>
      </c>
      <c r="N1" s="1" t="s">
        <v>3</v>
      </c>
      <c r="O1" s="1" t="s">
        <v>4</v>
      </c>
      <c r="P1" s="1" t="s">
        <v>5</v>
      </c>
      <c r="Q1" s="1" t="s">
        <v>49</v>
      </c>
    </row>
    <row r="2" spans="1:17" ht="19.95" customHeight="1" thickBot="1" x14ac:dyDescent="0.3">
      <c r="A2" s="20" t="s">
        <v>38</v>
      </c>
      <c r="B2" s="7"/>
    </row>
    <row r="3" spans="1:17" ht="19.95" customHeight="1" thickTop="1" thickBot="1" x14ac:dyDescent="0.3">
      <c r="A3" s="22">
        <v>7.1</v>
      </c>
      <c r="B3" s="131" t="s">
        <v>35</v>
      </c>
      <c r="C3" s="3" t="s">
        <v>79</v>
      </c>
      <c r="D3" s="3">
        <v>1</v>
      </c>
      <c r="E3" s="12"/>
      <c r="F3" s="3">
        <v>58</v>
      </c>
      <c r="G3" s="3">
        <v>68</v>
      </c>
      <c r="H3" s="8"/>
      <c r="I3" s="8"/>
      <c r="J3" s="18"/>
      <c r="K3" s="25"/>
      <c r="L3" s="18"/>
      <c r="M3" s="100">
        <v>8</v>
      </c>
      <c r="N3" s="4" t="s">
        <v>36</v>
      </c>
      <c r="O3" s="4">
        <v>13816390376</v>
      </c>
      <c r="P3" s="13" t="s">
        <v>37</v>
      </c>
      <c r="Q3" s="43" t="s">
        <v>80</v>
      </c>
    </row>
    <row r="4" spans="1:17" ht="19.95" customHeight="1" thickTop="1" thickBot="1" x14ac:dyDescent="0.3">
      <c r="A4" s="22">
        <v>7.14</v>
      </c>
      <c r="B4" s="132"/>
      <c r="C4" s="5" t="s">
        <v>78</v>
      </c>
      <c r="D4" s="5">
        <v>1</v>
      </c>
      <c r="E4" s="11"/>
      <c r="F4" s="5">
        <v>58</v>
      </c>
      <c r="G4" s="5">
        <f>F4+10</f>
        <v>68</v>
      </c>
      <c r="H4" s="9"/>
      <c r="I4" s="9"/>
      <c r="J4" s="24"/>
      <c r="K4" s="26"/>
      <c r="L4" s="24"/>
      <c r="M4" s="101">
        <v>8</v>
      </c>
      <c r="N4" s="46" t="s">
        <v>50</v>
      </c>
      <c r="O4" s="6">
        <v>15983382171</v>
      </c>
      <c r="P4" s="48" t="s">
        <v>51</v>
      </c>
      <c r="Q4" s="49" t="s">
        <v>69</v>
      </c>
    </row>
    <row r="5" spans="1:17" ht="19.95" customHeight="1" thickTop="1" thickBot="1" x14ac:dyDescent="0.3">
      <c r="A5" s="22">
        <v>7.18</v>
      </c>
      <c r="B5" s="132"/>
      <c r="C5" s="3" t="s">
        <v>78</v>
      </c>
      <c r="D5" s="3">
        <v>1</v>
      </c>
      <c r="E5" s="12"/>
      <c r="F5" s="3">
        <v>58</v>
      </c>
      <c r="G5" s="3">
        <v>68</v>
      </c>
      <c r="H5" s="8"/>
      <c r="I5" s="8"/>
      <c r="J5" s="18"/>
      <c r="K5" s="25"/>
      <c r="L5" s="18"/>
      <c r="M5" s="100">
        <v>8</v>
      </c>
      <c r="N5" s="60" t="s">
        <v>93</v>
      </c>
      <c r="O5" s="4">
        <v>18890400255</v>
      </c>
      <c r="P5" s="61" t="s">
        <v>94</v>
      </c>
      <c r="Q5" s="62" t="s">
        <v>95</v>
      </c>
    </row>
    <row r="6" spans="1:17" ht="19.95" customHeight="1" thickTop="1" thickBot="1" x14ac:dyDescent="0.3">
      <c r="A6" s="22">
        <v>7.21</v>
      </c>
      <c r="B6" s="132"/>
      <c r="C6" s="5" t="s">
        <v>122</v>
      </c>
      <c r="D6" s="5">
        <v>1</v>
      </c>
      <c r="E6" s="11"/>
      <c r="F6" s="5">
        <v>29</v>
      </c>
      <c r="G6" s="5">
        <f>F6+10</f>
        <v>39</v>
      </c>
      <c r="H6" s="9"/>
      <c r="I6" s="9"/>
      <c r="J6" s="24"/>
      <c r="K6" s="26"/>
      <c r="L6" s="24"/>
      <c r="M6" s="101">
        <v>8</v>
      </c>
      <c r="N6" s="46" t="s">
        <v>124</v>
      </c>
      <c r="O6" s="6">
        <v>15631157588</v>
      </c>
      <c r="P6" s="48" t="s">
        <v>125</v>
      </c>
      <c r="Q6" s="49" t="s">
        <v>123</v>
      </c>
    </row>
    <row r="7" spans="1:17" ht="19.95" customHeight="1" thickTop="1" thickBot="1" x14ac:dyDescent="0.3">
      <c r="A7" s="22">
        <v>7.26</v>
      </c>
      <c r="B7" s="132"/>
      <c r="C7" s="3" t="s">
        <v>122</v>
      </c>
      <c r="D7" s="3">
        <v>1</v>
      </c>
      <c r="E7" s="12"/>
      <c r="F7" s="3">
        <v>29</v>
      </c>
      <c r="G7" s="3">
        <f>F7+10</f>
        <v>39</v>
      </c>
      <c r="H7" s="8"/>
      <c r="I7" s="8"/>
      <c r="J7" s="18"/>
      <c r="K7" s="25"/>
      <c r="L7" s="18"/>
      <c r="M7" s="100">
        <v>8</v>
      </c>
      <c r="N7" s="60" t="s">
        <v>149</v>
      </c>
      <c r="O7" s="4">
        <v>13515219857</v>
      </c>
      <c r="P7" s="61" t="s">
        <v>150</v>
      </c>
      <c r="Q7" s="62" t="s">
        <v>151</v>
      </c>
    </row>
    <row r="8" spans="1:17" ht="19.95" customHeight="1" thickTop="1" thickBot="1" x14ac:dyDescent="0.3">
      <c r="A8" s="129">
        <v>7.29</v>
      </c>
      <c r="B8" s="132"/>
      <c r="C8" s="5" t="s">
        <v>122</v>
      </c>
      <c r="D8" s="5">
        <v>1</v>
      </c>
      <c r="E8" s="11"/>
      <c r="F8" s="5">
        <v>29</v>
      </c>
      <c r="G8" s="5">
        <f>F8+10</f>
        <v>39</v>
      </c>
      <c r="H8" s="9"/>
      <c r="I8" s="9"/>
      <c r="J8" s="24"/>
      <c r="K8" s="26"/>
      <c r="L8" s="24"/>
      <c r="M8" s="95">
        <v>8</v>
      </c>
      <c r="N8" s="46" t="s">
        <v>155</v>
      </c>
      <c r="O8" s="6">
        <v>15362446417</v>
      </c>
      <c r="P8" s="48" t="s">
        <v>156</v>
      </c>
      <c r="Q8" s="49" t="s">
        <v>153</v>
      </c>
    </row>
    <row r="9" spans="1:17" ht="19.95" customHeight="1" thickTop="1" thickBot="1" x14ac:dyDescent="0.3">
      <c r="A9" s="130"/>
      <c r="B9" s="132"/>
      <c r="C9" s="3" t="s">
        <v>122</v>
      </c>
      <c r="D9" s="3">
        <v>1</v>
      </c>
      <c r="E9" s="12"/>
      <c r="F9" s="3">
        <v>29</v>
      </c>
      <c r="G9" s="3">
        <f>F9+10</f>
        <v>39</v>
      </c>
      <c r="H9" s="8"/>
      <c r="I9" s="8"/>
      <c r="J9" s="18"/>
      <c r="K9" s="25"/>
      <c r="L9" s="18"/>
      <c r="M9" s="102">
        <v>8</v>
      </c>
      <c r="N9" s="60" t="s">
        <v>157</v>
      </c>
      <c r="O9" s="4">
        <v>18222242851</v>
      </c>
      <c r="P9" s="61" t="s">
        <v>158</v>
      </c>
      <c r="Q9" s="62" t="s">
        <v>154</v>
      </c>
    </row>
    <row r="10" spans="1:17" ht="19.95" customHeight="1" thickTop="1" x14ac:dyDescent="0.25">
      <c r="C10" s="56" t="s">
        <v>159</v>
      </c>
      <c r="G10">
        <f>SUM(G3:L9)</f>
        <v>360</v>
      </c>
      <c r="H10" s="42"/>
      <c r="M10">
        <f>SUM(M3:M9)</f>
        <v>56</v>
      </c>
    </row>
  </sheetData>
  <mergeCells count="3">
    <mergeCell ref="B1:C1"/>
    <mergeCell ref="A8:A9"/>
    <mergeCell ref="B3:B9"/>
  </mergeCells>
  <phoneticPr fontId="2" type="noConversion"/>
  <conditionalFormatting sqref="C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10" location="已下单!A2" display="已预定*5" xr:uid="{2721D7E1-38C3-4BD6-BB3A-496DB011E8F0}"/>
  </hyperlink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1D21-E3EC-4765-94A6-5F04A796FA6F}">
  <sheetPr codeName="Sheet2"/>
  <dimension ref="A1:Q28"/>
  <sheetViews>
    <sheetView topLeftCell="A10" workbookViewId="0">
      <selection activeCell="D25" sqref="D25"/>
    </sheetView>
  </sheetViews>
  <sheetFormatPr defaultRowHeight="19.95" customHeight="1" x14ac:dyDescent="0.25"/>
  <cols>
    <col min="1" max="1" width="14.88671875" customWidth="1"/>
    <col min="2" max="2" width="33.77734375" bestFit="1" customWidth="1"/>
    <col min="3" max="3" width="32" customWidth="1"/>
    <col min="4" max="4" width="14.44140625" bestFit="1" customWidth="1"/>
    <col min="5" max="5" width="9.44140625" bestFit="1" customWidth="1"/>
    <col min="6" max="7" width="11" customWidth="1"/>
    <col min="8" max="8" width="9.5546875" bestFit="1" customWidth="1"/>
    <col min="9" max="9" width="9.44140625" bestFit="1" customWidth="1"/>
    <col min="10" max="11" width="9.44140625" customWidth="1"/>
    <col min="15" max="15" width="9.5546875" bestFit="1" customWidth="1"/>
    <col min="16" max="16" width="18.77734375" bestFit="1" customWidth="1"/>
    <col min="17" max="17" width="10" bestFit="1" customWidth="1"/>
  </cols>
  <sheetData>
    <row r="1" spans="1:17" ht="19.95" customHeight="1" thickBot="1" x14ac:dyDescent="0.3">
      <c r="A1" s="1" t="s">
        <v>11</v>
      </c>
      <c r="B1" s="1" t="s">
        <v>0</v>
      </c>
      <c r="C1" s="54" t="s">
        <v>1</v>
      </c>
      <c r="D1" s="59"/>
      <c r="E1" s="1" t="s">
        <v>2</v>
      </c>
      <c r="F1" s="10" t="s">
        <v>53</v>
      </c>
      <c r="G1" s="10" t="s">
        <v>62</v>
      </c>
      <c r="H1" s="10" t="s">
        <v>64</v>
      </c>
      <c r="I1" s="10" t="s">
        <v>55</v>
      </c>
      <c r="J1" s="10" t="s">
        <v>115</v>
      </c>
      <c r="K1" s="10" t="s">
        <v>146</v>
      </c>
      <c r="L1" s="10" t="s">
        <v>6</v>
      </c>
      <c r="O1" s="15" t="s">
        <v>11</v>
      </c>
      <c r="P1" s="16" t="s">
        <v>57</v>
      </c>
      <c r="Q1" s="16" t="s">
        <v>58</v>
      </c>
    </row>
    <row r="2" spans="1:17" ht="19.95" customHeight="1" thickTop="1" thickBot="1" x14ac:dyDescent="0.3">
      <c r="A2" s="147">
        <v>7.14</v>
      </c>
      <c r="B2" s="58" t="s">
        <v>38</v>
      </c>
      <c r="C2" s="2" t="s">
        <v>52</v>
      </c>
      <c r="D2" s="3"/>
      <c r="E2" s="3">
        <v>5</v>
      </c>
      <c r="F2" s="12">
        <v>5500</v>
      </c>
      <c r="G2" s="47">
        <v>360</v>
      </c>
      <c r="H2" s="52">
        <f>E2*F2+2400</f>
        <v>29900</v>
      </c>
      <c r="I2" s="143">
        <f>1221</f>
        <v>1221</v>
      </c>
      <c r="J2" s="135">
        <v>500</v>
      </c>
      <c r="K2" s="98">
        <v>56</v>
      </c>
      <c r="L2" s="18" t="s">
        <v>54</v>
      </c>
      <c r="O2" s="106">
        <v>7.14</v>
      </c>
      <c r="P2" s="19" t="s">
        <v>59</v>
      </c>
      <c r="Q2" s="17">
        <v>1500</v>
      </c>
    </row>
    <row r="3" spans="1:17" ht="19.95" customHeight="1" thickTop="1" thickBot="1" x14ac:dyDescent="0.3">
      <c r="A3" s="148"/>
      <c r="B3" s="58" t="s">
        <v>43</v>
      </c>
      <c r="C3" s="23" t="s">
        <v>44</v>
      </c>
      <c r="D3" s="5" t="s">
        <v>45</v>
      </c>
      <c r="E3" s="5">
        <v>1</v>
      </c>
      <c r="F3" s="11"/>
      <c r="G3" s="11">
        <v>198</v>
      </c>
      <c r="H3" s="5"/>
      <c r="I3" s="144"/>
      <c r="J3" s="136"/>
      <c r="K3" s="68">
        <v>8</v>
      </c>
      <c r="L3" s="9"/>
      <c r="O3" s="106">
        <v>7.14</v>
      </c>
      <c r="P3" s="19" t="s">
        <v>60</v>
      </c>
      <c r="Q3" s="17">
        <v>441.75</v>
      </c>
    </row>
    <row r="4" spans="1:17" ht="19.95" customHeight="1" thickTop="1" thickBot="1" x14ac:dyDescent="0.3">
      <c r="A4" s="148"/>
      <c r="B4" s="146" t="s">
        <v>66</v>
      </c>
      <c r="C4" s="69" t="s">
        <v>24</v>
      </c>
      <c r="D4" s="3" t="s">
        <v>92</v>
      </c>
      <c r="E4" s="3">
        <v>1</v>
      </c>
      <c r="F4" s="12"/>
      <c r="G4" s="3">
        <v>198</v>
      </c>
      <c r="H4" s="12"/>
      <c r="I4" s="144"/>
      <c r="J4" s="136"/>
      <c r="K4" s="85">
        <v>8</v>
      </c>
      <c r="L4" s="12"/>
      <c r="O4" s="106">
        <v>7.3</v>
      </c>
      <c r="P4" s="58" t="s">
        <v>59</v>
      </c>
      <c r="Q4" s="17">
        <v>1700</v>
      </c>
    </row>
    <row r="5" spans="1:17" ht="19.95" customHeight="1" thickTop="1" thickBot="1" x14ac:dyDescent="0.3">
      <c r="A5" s="148"/>
      <c r="B5" s="146"/>
      <c r="C5" s="23" t="s">
        <v>25</v>
      </c>
      <c r="D5" s="5" t="s">
        <v>92</v>
      </c>
      <c r="E5" s="5">
        <v>1</v>
      </c>
      <c r="F5" s="11"/>
      <c r="G5" s="5">
        <v>198</v>
      </c>
      <c r="H5" s="11"/>
      <c r="I5" s="144"/>
      <c r="J5" s="136"/>
      <c r="K5" s="68">
        <v>8</v>
      </c>
      <c r="L5" s="11"/>
    </row>
    <row r="6" spans="1:17" ht="19.95" customHeight="1" thickTop="1" thickBot="1" x14ac:dyDescent="0.3">
      <c r="A6" s="148"/>
      <c r="B6" s="146"/>
      <c r="C6" s="69" t="s">
        <v>26</v>
      </c>
      <c r="D6" s="3" t="s">
        <v>92</v>
      </c>
      <c r="E6" s="3">
        <v>1</v>
      </c>
      <c r="F6" s="12"/>
      <c r="G6" s="3">
        <v>198</v>
      </c>
      <c r="H6" s="12"/>
      <c r="I6" s="144"/>
      <c r="J6" s="136"/>
      <c r="K6" s="85">
        <v>8</v>
      </c>
      <c r="L6" s="12"/>
    </row>
    <row r="7" spans="1:17" ht="19.95" customHeight="1" thickTop="1" thickBot="1" x14ac:dyDescent="0.3">
      <c r="A7" s="148"/>
      <c r="B7" s="146"/>
      <c r="C7" s="94" t="s">
        <v>27</v>
      </c>
      <c r="D7" s="95" t="s">
        <v>92</v>
      </c>
      <c r="E7" s="95"/>
      <c r="F7" s="96"/>
      <c r="G7" s="95"/>
      <c r="H7" s="11"/>
      <c r="I7" s="144"/>
      <c r="J7" s="136"/>
      <c r="K7" s="91"/>
      <c r="L7" s="97" t="s">
        <v>107</v>
      </c>
    </row>
    <row r="8" spans="1:17" ht="19.95" customHeight="1" thickTop="1" x14ac:dyDescent="0.25">
      <c r="A8" s="148"/>
      <c r="B8" s="138" t="s">
        <v>65</v>
      </c>
      <c r="C8" s="70" t="s">
        <v>19</v>
      </c>
      <c r="D8" s="71" t="s">
        <v>73</v>
      </c>
      <c r="E8" s="72">
        <v>1</v>
      </c>
      <c r="F8" s="71"/>
      <c r="G8" s="149">
        <v>545</v>
      </c>
      <c r="H8" s="71"/>
      <c r="I8" s="144"/>
      <c r="J8" s="136"/>
      <c r="K8" s="133">
        <v>8</v>
      </c>
      <c r="L8" s="71"/>
    </row>
    <row r="9" spans="1:17" ht="19.95" customHeight="1" thickBot="1" x14ac:dyDescent="0.3">
      <c r="A9" s="148"/>
      <c r="B9" s="138"/>
      <c r="C9" s="73" t="s">
        <v>20</v>
      </c>
      <c r="D9" s="74" t="s">
        <v>74</v>
      </c>
      <c r="E9" s="75">
        <v>1</v>
      </c>
      <c r="F9" s="74"/>
      <c r="G9" s="150"/>
      <c r="H9" s="74"/>
      <c r="I9" s="145"/>
      <c r="J9" s="137"/>
      <c r="K9" s="134"/>
      <c r="L9" s="74"/>
      <c r="Q9" s="14" t="s">
        <v>61</v>
      </c>
    </row>
    <row r="10" spans="1:17" ht="19.95" customHeight="1" thickTop="1" thickBot="1" x14ac:dyDescent="0.3">
      <c r="A10" s="148"/>
      <c r="B10" s="58" t="s">
        <v>39</v>
      </c>
      <c r="C10" s="23" t="s">
        <v>40</v>
      </c>
      <c r="D10" s="5" t="s">
        <v>48</v>
      </c>
      <c r="E10" s="5">
        <v>1</v>
      </c>
      <c r="F10" s="11"/>
      <c r="G10" s="11">
        <v>245</v>
      </c>
      <c r="H10" s="5"/>
      <c r="I10" s="68">
        <v>188</v>
      </c>
      <c r="J10" s="68">
        <v>25</v>
      </c>
      <c r="K10" s="93"/>
      <c r="L10" s="24" t="s">
        <v>114</v>
      </c>
      <c r="Q10" s="51">
        <f>SUM(Q2:Q8)</f>
        <v>3641.75</v>
      </c>
    </row>
    <row r="11" spans="1:17" ht="19.95" customHeight="1" thickTop="1" thickBot="1" x14ac:dyDescent="0.3">
      <c r="A11" s="77">
        <v>7.2</v>
      </c>
      <c r="B11" s="58" t="s">
        <v>108</v>
      </c>
      <c r="C11" s="21" t="s">
        <v>109</v>
      </c>
      <c r="D11" s="3" t="s">
        <v>110</v>
      </c>
      <c r="E11" s="3">
        <v>1</v>
      </c>
      <c r="F11" s="12"/>
      <c r="G11" s="3">
        <v>254</v>
      </c>
      <c r="H11" s="12"/>
      <c r="I11" s="92">
        <v>194</v>
      </c>
      <c r="J11" s="85">
        <v>25</v>
      </c>
      <c r="K11" s="92"/>
      <c r="L11" s="18" t="s">
        <v>114</v>
      </c>
    </row>
    <row r="12" spans="1:17" ht="19.95" customHeight="1" thickTop="1" thickBot="1" x14ac:dyDescent="0.3">
      <c r="A12" s="142" t="s">
        <v>137</v>
      </c>
      <c r="B12" s="58" t="s">
        <v>18</v>
      </c>
      <c r="C12" s="23" t="s">
        <v>81</v>
      </c>
      <c r="D12" s="5" t="s">
        <v>82</v>
      </c>
      <c r="E12" s="5">
        <v>1</v>
      </c>
      <c r="F12" s="11"/>
      <c r="G12" s="5">
        <v>278</v>
      </c>
      <c r="H12" s="152"/>
      <c r="I12" s="115">
        <v>1476</v>
      </c>
      <c r="J12" s="139"/>
      <c r="K12" s="93">
        <v>8</v>
      </c>
      <c r="L12" s="24"/>
    </row>
    <row r="13" spans="1:17" ht="19.95" customHeight="1" thickTop="1" thickBot="1" x14ac:dyDescent="0.3">
      <c r="A13" s="142"/>
      <c r="B13" s="58" t="s">
        <v>84</v>
      </c>
      <c r="C13" s="21" t="s">
        <v>85</v>
      </c>
      <c r="D13" s="3" t="s">
        <v>83</v>
      </c>
      <c r="E13" s="3">
        <v>1</v>
      </c>
      <c r="F13" s="12"/>
      <c r="G13" s="3">
        <v>369</v>
      </c>
      <c r="H13" s="153"/>
      <c r="I13" s="151"/>
      <c r="J13" s="140"/>
      <c r="K13" s="92">
        <v>8</v>
      </c>
      <c r="L13" s="12"/>
    </row>
    <row r="14" spans="1:17" ht="19.95" customHeight="1" thickTop="1" thickBot="1" x14ac:dyDescent="0.3">
      <c r="A14" s="148" t="s">
        <v>145</v>
      </c>
      <c r="B14" s="138" t="s">
        <v>96</v>
      </c>
      <c r="C14" s="111" t="s">
        <v>97</v>
      </c>
      <c r="D14" s="5" t="s">
        <v>98</v>
      </c>
      <c r="E14" s="5">
        <v>1</v>
      </c>
      <c r="F14" s="11"/>
      <c r="G14" s="155">
        <v>519</v>
      </c>
      <c r="H14" s="153"/>
      <c r="I14" s="151"/>
      <c r="J14" s="140"/>
      <c r="K14" s="93">
        <v>8</v>
      </c>
      <c r="L14" s="24"/>
    </row>
    <row r="15" spans="1:17" ht="19.95" customHeight="1" thickTop="1" thickBot="1" x14ac:dyDescent="0.3">
      <c r="A15" s="148"/>
      <c r="B15" s="138"/>
      <c r="C15" s="112"/>
      <c r="D15" s="5" t="s">
        <v>99</v>
      </c>
      <c r="E15" s="5">
        <v>1</v>
      </c>
      <c r="F15" s="11"/>
      <c r="G15" s="156"/>
      <c r="H15" s="153"/>
      <c r="I15" s="151"/>
      <c r="J15" s="140"/>
      <c r="K15" s="93">
        <v>8</v>
      </c>
      <c r="L15" s="24"/>
    </row>
    <row r="16" spans="1:17" ht="19.95" customHeight="1" thickTop="1" thickBot="1" x14ac:dyDescent="0.3">
      <c r="A16" s="148"/>
      <c r="B16" s="138" t="s">
        <v>116</v>
      </c>
      <c r="C16" s="21" t="s">
        <v>117</v>
      </c>
      <c r="D16" s="3" t="s">
        <v>121</v>
      </c>
      <c r="E16" s="3">
        <v>1</v>
      </c>
      <c r="F16" s="12"/>
      <c r="G16" s="3">
        <v>115</v>
      </c>
      <c r="H16" s="153"/>
      <c r="I16" s="151"/>
      <c r="J16" s="140"/>
      <c r="K16" s="92">
        <v>8</v>
      </c>
      <c r="L16" s="8"/>
    </row>
    <row r="17" spans="1:12" ht="19.95" customHeight="1" thickTop="1" thickBot="1" x14ac:dyDescent="0.3">
      <c r="A17" s="148"/>
      <c r="B17" s="138"/>
      <c r="C17" s="23" t="s">
        <v>134</v>
      </c>
      <c r="D17" s="5" t="s">
        <v>92</v>
      </c>
      <c r="E17" s="5">
        <v>1</v>
      </c>
      <c r="F17" s="11"/>
      <c r="G17" s="5">
        <v>115</v>
      </c>
      <c r="H17" s="153"/>
      <c r="I17" s="151"/>
      <c r="J17" s="140"/>
      <c r="K17" s="93">
        <v>8</v>
      </c>
      <c r="L17" s="9"/>
    </row>
    <row r="18" spans="1:12" ht="19.95" customHeight="1" thickTop="1" thickBot="1" x14ac:dyDescent="0.3">
      <c r="A18" s="148"/>
      <c r="B18" s="138" t="s">
        <v>126</v>
      </c>
      <c r="C18" s="111" t="s">
        <v>127</v>
      </c>
      <c r="D18" s="5" t="s">
        <v>128</v>
      </c>
      <c r="E18" s="5">
        <v>1</v>
      </c>
      <c r="F18" s="11"/>
      <c r="G18" s="155">
        <v>597</v>
      </c>
      <c r="H18" s="153"/>
      <c r="I18" s="151"/>
      <c r="J18" s="140"/>
      <c r="K18" s="93">
        <v>8</v>
      </c>
      <c r="L18" s="9"/>
    </row>
    <row r="19" spans="1:12" ht="19.95" customHeight="1" thickTop="1" thickBot="1" x14ac:dyDescent="0.3">
      <c r="A19" s="148"/>
      <c r="B19" s="138"/>
      <c r="C19" s="112"/>
      <c r="D19" s="5" t="s">
        <v>129</v>
      </c>
      <c r="E19" s="5">
        <v>1</v>
      </c>
      <c r="F19" s="11"/>
      <c r="G19" s="156"/>
      <c r="H19" s="154"/>
      <c r="I19" s="116"/>
      <c r="J19" s="140"/>
      <c r="K19" s="93">
        <v>8</v>
      </c>
      <c r="L19" s="9"/>
    </row>
    <row r="20" spans="1:12" ht="19.95" customHeight="1" thickTop="1" thickBot="1" x14ac:dyDescent="0.3">
      <c r="A20" s="148"/>
      <c r="B20" s="58" t="s">
        <v>138</v>
      </c>
      <c r="C20" s="21" t="s">
        <v>139</v>
      </c>
      <c r="D20" s="3" t="s">
        <v>140</v>
      </c>
      <c r="E20" s="3">
        <v>1</v>
      </c>
      <c r="F20" s="12"/>
      <c r="G20" s="3">
        <v>439</v>
      </c>
      <c r="H20" s="8"/>
      <c r="I20" s="92">
        <v>380</v>
      </c>
      <c r="J20" s="141"/>
      <c r="K20" s="92">
        <v>8</v>
      </c>
      <c r="L20" s="18"/>
    </row>
    <row r="21" spans="1:12" ht="19.95" customHeight="1" thickTop="1" thickBot="1" x14ac:dyDescent="0.3">
      <c r="A21" s="89">
        <v>7.29</v>
      </c>
      <c r="B21" s="58" t="s">
        <v>138</v>
      </c>
      <c r="C21" s="23" t="s">
        <v>139</v>
      </c>
      <c r="D21" s="5" t="s">
        <v>152</v>
      </c>
      <c r="E21" s="5">
        <v>1</v>
      </c>
      <c r="F21" s="11"/>
      <c r="G21" s="5">
        <v>439</v>
      </c>
      <c r="H21" s="9"/>
      <c r="I21" s="93">
        <v>380</v>
      </c>
      <c r="J21" s="11"/>
      <c r="K21" s="99">
        <v>8</v>
      </c>
      <c r="L21" s="11"/>
    </row>
    <row r="22" spans="1:12" ht="19.95" customHeight="1" thickTop="1" x14ac:dyDescent="0.25"/>
    <row r="26" spans="1:12" ht="19.95" customHeight="1" thickBot="1" x14ac:dyDescent="0.3">
      <c r="E26" s="14" t="s">
        <v>67</v>
      </c>
      <c r="G26" s="14" t="s">
        <v>63</v>
      </c>
      <c r="H26" s="86"/>
      <c r="I26" s="87" t="s">
        <v>147</v>
      </c>
      <c r="L26" s="14" t="s">
        <v>148</v>
      </c>
    </row>
    <row r="27" spans="1:12" ht="19.95" customHeight="1" thickTop="1" thickBot="1" x14ac:dyDescent="0.3">
      <c r="E27" s="51">
        <f>SUM(E2:E24)</f>
        <v>23</v>
      </c>
      <c r="G27" s="51">
        <f>SUM(G2:G24)</f>
        <v>5067</v>
      </c>
      <c r="I27" s="51">
        <f>SUM(I2:I24)+SUM(J2:J24)+SUM(K2:K24)+25+500</f>
        <v>5090</v>
      </c>
      <c r="L27" s="51">
        <f>G27-I27</f>
        <v>-23</v>
      </c>
    </row>
    <row r="28" spans="1:12" ht="19.95" customHeight="1" thickTop="1" x14ac:dyDescent="0.25"/>
  </sheetData>
  <mergeCells count="19">
    <mergeCell ref="G18:G19"/>
    <mergeCell ref="B18:B19"/>
    <mergeCell ref="C14:C15"/>
    <mergeCell ref="K8:K9"/>
    <mergeCell ref="J2:J9"/>
    <mergeCell ref="B14:B15"/>
    <mergeCell ref="J12:J20"/>
    <mergeCell ref="A12:A13"/>
    <mergeCell ref="I2:I9"/>
    <mergeCell ref="B4:B7"/>
    <mergeCell ref="A2:A10"/>
    <mergeCell ref="G8:G9"/>
    <mergeCell ref="B8:B9"/>
    <mergeCell ref="I12:I19"/>
    <mergeCell ref="H12:H19"/>
    <mergeCell ref="G14:G15"/>
    <mergeCell ref="A14:A20"/>
    <mergeCell ref="B16:B17"/>
    <mergeCell ref="C18:C19"/>
  </mergeCells>
  <phoneticPr fontId="2" type="noConversion"/>
  <hyperlinks>
    <hyperlink ref="B2" location="预定!A2" display=" Bling Star" xr:uid="{7050FB7E-F09C-44EA-9105-A9724674BA59}"/>
    <hyperlink ref="B10" location="订单!A10" display="BOY LONDON" xr:uid="{8E9B5DFF-FB9A-467A-8249-14472B1442A7}"/>
    <hyperlink ref="B3" location="订单!A12" display="SLOWACID" xr:uid="{DD617209-99D0-4FA2-B282-9A9CDA634BDC}"/>
    <hyperlink ref="B4:B7" location="订单!A2" display="Apple&amp;Deep" xr:uid="{3F70DFF6-2ED1-4B1B-A393-69850E42D3F5}"/>
    <hyperlink ref="B8:B9" location="订单!A7" display=" LMC" xr:uid="{991AC35D-4BE1-43E2-BA3B-8872E8D8919F}"/>
    <hyperlink ref="B11" location="订单!A16" display="MLB" xr:uid="{B5C7586D-8338-420E-8246-F0BE6C31935C}"/>
    <hyperlink ref="B12" location="订单!A21" display="LMC" xr:uid="{52560FAA-2886-44A3-8EA8-017C4DF2096A}"/>
    <hyperlink ref="B13" location="订单!A23" display="MSCHF" xr:uid="{42145558-80D2-4712-B8B4-79824DE898C0}"/>
    <hyperlink ref="B14:B15" location="订单!A30" display="sculptor" xr:uid="{3095649B-DF5F-4E90-B029-623BE4BD91A5}"/>
    <hyperlink ref="B16:B17" location="订单!A33" display="mixxmix" xr:uid="{939936FA-CCA6-446C-BC91-B362C5E9A164}"/>
    <hyperlink ref="B18:B19" location="订单!A36" display="MIMICAWE" xr:uid="{5B13E70C-6C77-41FC-9B44-F22F81D7B600}"/>
    <hyperlink ref="B20" location="订单!A39" display="flia" xr:uid="{82F3BDD8-4522-4434-8DCB-16EA5F0F5A11}"/>
    <hyperlink ref="B21" location="订单!A44" display="flia" xr:uid="{03166FA8-DDDC-45C9-96BF-8BA2AAB4459C}"/>
  </hyperlink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Z G 1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E W R t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k b V Q K I p H u A 4 A A A A R A A A A E w A c A E Z v c m 1 1 b G F z L 1 N l Y 3 R p b 2 4 x L m 0 g o h g A K K A U A A A A A A A A A A A A A A A A A A A A A A A A A A A A K 0 5 N L s n M z 1 M I h t C G 1 g B Q S w E C L Q A U A A I A C A B F k b V Q g M j K l q g A A A D 4 A A A A E g A A A A A A A A A A A A A A A A A A A A A A Q 2 9 u Z m l n L 1 B h Y 2 t h Z 2 U u e G 1 s U E s B A i 0 A F A A C A A g A R Z G 1 U A / K 6 a u k A A A A 6 Q A A A B M A A A A A A A A A A A A A A A A A 9 A A A A F t D b 2 5 0 Z W 5 0 X 1 R 5 c G V z X S 5 4 b W x Q S w E C L Q A U A A I A C A B F k b V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P q H Z 2 U E e k C x 4 U 7 S U L q U K A A A A A A C A A A A A A A Q Z g A A A A E A A C A A A A A o p 8 s X W L 9 i O D T U X D r d l v c z 8 W 2 j G a v H U q d p p 6 J X s D R g G A A A A A A O g A A A A A I A A C A A A A C L K R t 9 q 7 D 0 x j T w f h D p 3 r 9 Q p z g N o R e E i Y H I m 4 u q i S G Z b l A A A A B M a O B 2 t f i s Q t q 5 b O x j A Y X N 1 F h O k o y r f 4 C 2 s Y V Z + 6 Z L I / 2 N c 8 B 2 I W T 8 w S n A H u l 7 d P F c K 5 8 R Z H 8 o D 5 8 e y W B h s k 7 n y b P U R n 3 D 1 u f 7 e S e k E m B b s 0 A A A A B z + e h E O Z C 5 k p z P z F W N y j 9 o t Z U 0 2 E S 1 Y k C R G L S K 7 r e O f P t d 8 6 f z U h C + V E / b D G D e C c O n A j P e V 5 z Y H u o I G d C b y 9 s 5 < / D a t a M a s h u p > 
</file>

<file path=customXml/itemProps1.xml><?xml version="1.0" encoding="utf-8"?>
<ds:datastoreItem xmlns:ds="http://schemas.openxmlformats.org/officeDocument/2006/customXml" ds:itemID="{BDE2E045-E523-4517-8777-50B70A6361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订单</vt:lpstr>
      <vt:lpstr>Rosé同款发卡</vt:lpstr>
      <vt:lpstr>已下单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2020-05-19T15:32:46Z</dcterms:created>
  <dcterms:modified xsi:type="dcterms:W3CDTF">2020-08-03T12:39:17Z</dcterms:modified>
</cp:coreProperties>
</file>