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B84C7954-971A-439C-BF13-8301B741B77E}" xr6:coauthVersionLast="45" xr6:coauthVersionMax="45" xr10:uidLastSave="{00000000-0000-0000-0000-000000000000}"/>
  <bookViews>
    <workbookView xWindow="-108" yWindow="-108" windowWidth="23256" windowHeight="12576" firstSheet="4" activeTab="5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0" l="1"/>
  <c r="C26" i="10" l="1"/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30" i="5"/>
  <c r="J28" i="5"/>
  <c r="J27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</commentList>
</comments>
</file>

<file path=xl/sharedStrings.xml><?xml version="1.0" encoding="utf-8"?>
<sst xmlns="http://schemas.openxmlformats.org/spreadsheetml/2006/main" count="2838" uniqueCount="1751">
  <si>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</si>
  <si>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</si>
  <si>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</si>
  <si>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</si>
  <si>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</si>
  <si>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</si>
  <si>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</si>
  <si>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</si>
  <si>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</si>
  <si>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</si>
  <si>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</si>
  <si>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</si>
  <si>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</si>
  <si>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</si>
  <si>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</si>
  <si>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</si>
  <si>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</si>
  <si>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</si>
  <si>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</si>
  <si>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</si>
  <si>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</si>
  <si>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</si>
  <si>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</si>
  <si>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</si>
  <si>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</si>
  <si>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</si>
  <si>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</si>
  <si>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</si>
  <si>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</si>
  <si>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</si>
  <si>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</si>
  <si>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</si>
  <si>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</si>
  <si>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</si>
  <si>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</si>
  <si>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</si>
  <si>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</si>
  <si>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</si>
  <si>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</si>
  <si>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</si>
  <si>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</si>
  <si>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</si>
  <si>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</si>
  <si>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</si>
  <si>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</si>
  <si>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</si>
  <si>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</si>
  <si>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</si>
  <si>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</si>
  <si>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</si>
  <si>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</si>
  <si>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</si>
  <si>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</si>
  <si>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</si>
  <si>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</si>
  <si>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</si>
  <si>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</si>
  <si>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</si>
  <si>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</si>
  <si>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</si>
  <si>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</si>
  <si>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</si>
  <si>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</si>
  <si>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</si>
  <si>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</si>
  <si>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</si>
  <si>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</si>
  <si>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</si>
  <si>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</si>
  <si>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</si>
  <si>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</si>
  <si>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</si>
  <si>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</si>
  <si>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</si>
  <si>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</si>
  <si>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</si>
  <si>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</si>
  <si>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</si>
  <si>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</si>
  <si>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</si>
  <si>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</si>
  <si>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</si>
  <si>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</si>
  <si>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</si>
  <si>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</si>
  <si>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</si>
  <si>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</si>
  <si>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</si>
  <si>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</si>
  <si>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</si>
  <si>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</si>
  <si>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</si>
  <si>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</si>
  <si>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</si>
  <si>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</si>
  <si>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</si>
  <si>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</si>
  <si>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</si>
  <si>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</si>
  <si>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</si>
  <si>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</si>
  <si>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</si>
  <si>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</si>
  <si>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</si>
  <si>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</si>
  <si>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</si>
  <si>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</si>
  <si>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</si>
  <si>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</si>
  <si>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</si>
  <si>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</si>
  <si>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</si>
  <si>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</si>
  <si>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</si>
  <si>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</si>
  <si>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</si>
  <si>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</si>
  <si>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</si>
  <si>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</si>
  <si>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</si>
  <si>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</si>
  <si>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</si>
  <si>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</si>
  <si>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</si>
  <si>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</si>
  <si>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</si>
  <si>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</si>
  <si>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</si>
  <si>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</si>
  <si>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</si>
  <si>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</si>
  <si>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</si>
  <si>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</si>
  <si>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</si>
  <si>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</si>
  <si>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</si>
  <si>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</si>
  <si>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</si>
  <si>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</si>
  <si>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</si>
  <si>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</si>
  <si>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</si>
  <si>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</si>
  <si>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</si>
  <si>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</si>
  <si>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</si>
  <si>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</si>
  <si>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</si>
  <si>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</si>
  <si>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</si>
  <si>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</si>
  <si>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</si>
  <si>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</si>
  <si>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</si>
  <si>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</si>
  <si>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</si>
  <si>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</si>
  <si>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</si>
  <si>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</si>
  <si>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</si>
  <si>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</si>
  <si>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</si>
  <si>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</si>
  <si>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</si>
  <si>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</si>
  <si>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</si>
  <si>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</si>
  <si>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</si>
  <si>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</si>
  <si>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</si>
  <si>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</si>
  <si>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</si>
  <si>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</si>
  <si>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</si>
  <si>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</si>
  <si>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</si>
  <si>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</si>
  <si>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</si>
  <si>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</si>
  <si>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</si>
  <si>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</si>
  <si>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</si>
  <si>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</si>
  <si>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</si>
  <si>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</si>
  <si>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</si>
  <si>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</si>
  <si>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</si>
  <si>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</si>
  <si>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</si>
  <si>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</si>
  <si>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</si>
  <si>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</si>
  <si>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</si>
  <si>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</si>
  <si>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</si>
  <si>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</si>
  <si>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</si>
  <si>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</si>
  <si>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</si>
  <si>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</si>
  <si>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</si>
  <si>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</si>
  <si>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</si>
  <si>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</si>
  <si>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</si>
  <si>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</si>
  <si>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</si>
  <si>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</si>
  <si>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</si>
  <si>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</si>
  <si>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</si>
  <si>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</si>
  <si>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</si>
  <si>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</si>
  <si>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</si>
  <si>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</si>
  <si>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</si>
  <si>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</si>
  <si>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</si>
  <si>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</si>
  <si>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</si>
  <si>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</si>
  <si>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</si>
  <si>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</si>
  <si>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</si>
  <si>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</si>
  <si>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</si>
  <si>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</si>
  <si>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</si>
  <si>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</si>
  <si>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</si>
  <si>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</si>
  <si>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</si>
  <si>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</si>
  <si>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</si>
  <si>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</si>
  <si>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</si>
  <si>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</si>
  <si>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</si>
  <si>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</si>
  <si>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</si>
  <si>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</si>
  <si>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</si>
  <si>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</si>
  <si>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</si>
  <si>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</si>
  <si>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</si>
  <si>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</si>
  <si>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</si>
  <si>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</si>
  <si>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</si>
  <si>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</si>
  <si>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</si>
  <si>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</si>
  <si>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</si>
  <si>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</si>
  <si>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</si>
  <si>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</si>
  <si>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</si>
  <si>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</si>
  <si>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</si>
  <si>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</si>
  <si>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</si>
  <si>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</si>
  <si>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</si>
  <si>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</si>
  <si>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</si>
  <si>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</si>
  <si>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</si>
  <si>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</si>
  <si>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</si>
  <si>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</si>
  <si>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</si>
  <si>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</si>
  <si>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</si>
  <si>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</si>
  <si>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</si>
  <si>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</si>
  <si>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</si>
  <si>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</si>
  <si>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</si>
  <si>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</si>
  <si>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</si>
  <si>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</si>
  <si>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</si>
  <si>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</si>
  <si>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</si>
  <si>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</si>
  <si>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</si>
  <si>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</si>
  <si>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</si>
  <si>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</si>
  <si>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</si>
  <si>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</si>
  <si>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</si>
  <si>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</si>
  <si>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</si>
  <si>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</si>
  <si>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</si>
  <si>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</si>
  <si>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</si>
  <si>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</si>
  <si>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</si>
  <si>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</si>
  <si>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</si>
  <si>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</si>
  <si>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</si>
  <si>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</si>
  <si>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</si>
  <si>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</si>
  <si>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</si>
  <si>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</si>
  <si>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</si>
  <si>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</si>
  <si>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</si>
  <si>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</si>
  <si>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</si>
  <si>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</si>
  <si>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</si>
  <si>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</si>
  <si>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</si>
  <si>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</si>
  <si>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</si>
  <si>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</si>
  <si>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</si>
  <si>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</si>
  <si>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</si>
  <si>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</si>
  <si>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</si>
  <si>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</si>
  <si>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</si>
  <si>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</si>
  <si>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</si>
  <si>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</si>
  <si>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</si>
  <si>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</si>
  <si>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</si>
  <si>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</si>
  <si>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</si>
  <si>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</si>
  <si>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</si>
  <si>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</si>
  <si>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</si>
  <si>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</si>
  <si>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</si>
  <si>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</si>
  <si>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</si>
  <si>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</si>
  <si>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</si>
  <si>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</si>
  <si>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</si>
  <si>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</si>
  <si>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</si>
  <si>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</si>
  <si>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</si>
  <si>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</si>
  <si>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</si>
  <si>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</si>
  <si>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</si>
  <si>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</si>
  <si>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</si>
  <si>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</si>
  <si>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</si>
  <si>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</si>
  <si>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</si>
  <si>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</si>
  <si>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</si>
  <si>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</si>
  <si>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</si>
  <si>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</si>
  <si>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</si>
  <si>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</si>
  <si>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</si>
  <si>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</si>
  <si>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</si>
  <si>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</si>
  <si>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</si>
  <si>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</si>
  <si>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</si>
  <si>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</si>
  <si>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</si>
  <si>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</si>
  <si>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</si>
  <si>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</si>
  <si>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</si>
  <si>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</si>
  <si>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</si>
  <si>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</si>
  <si>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</si>
  <si>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</si>
  <si>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</si>
  <si>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</si>
  <si>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</si>
  <si>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</si>
  <si>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</si>
  <si>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</si>
  <si>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</si>
  <si>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</si>
  <si>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</si>
  <si>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</si>
  <si>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</si>
  <si>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</si>
  <si>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</si>
  <si>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</si>
  <si>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</si>
  <si>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</si>
  <si>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</si>
  <si>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</si>
  <si>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</si>
  <si>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</si>
  <si>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</si>
  <si>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</si>
  <si>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</si>
  <si>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</si>
  <si>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</si>
  <si>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</si>
  <si>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</si>
  <si>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</si>
  <si>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</si>
  <si>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</si>
  <si>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</si>
  <si>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</si>
  <si>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</si>
  <si>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</si>
  <si>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</si>
  <si>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</si>
  <si>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</si>
  <si>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</si>
  <si>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</si>
  <si>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</si>
  <si>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</si>
  <si>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</si>
  <si>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</si>
  <si>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</si>
  <si>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</si>
  <si>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</si>
  <si>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</si>
  <si>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</si>
  <si>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</si>
  <si>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</si>
  <si>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</si>
  <si>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</si>
  <si>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</si>
  <si>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</si>
  <si>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</si>
  <si>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</si>
  <si>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</si>
  <si>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</si>
  <si>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</si>
  <si>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</si>
  <si>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</si>
  <si>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</si>
  <si>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</si>
  <si>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</si>
  <si>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</si>
  <si>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</si>
  <si>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</si>
  <si>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</si>
  <si>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</si>
  <si>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</si>
  <si>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</si>
  <si>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</si>
  <si>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</si>
  <si>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</si>
  <si>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</si>
  <si>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</si>
  <si>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</si>
  <si>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</si>
  <si>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</si>
  <si>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</si>
  <si>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</si>
  <si>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</si>
  <si>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</si>
  <si>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</si>
  <si>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</si>
  <si>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</si>
  <si>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</si>
  <si>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</si>
  <si>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</si>
  <si>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</si>
  <si>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</si>
  <si>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</si>
  <si>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</si>
  <si>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</si>
  <si>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</si>
  <si>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</si>
  <si>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</si>
  <si>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</si>
  <si>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</si>
  <si>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</si>
  <si>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</si>
  <si>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</si>
  <si>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</si>
  <si>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</si>
  <si>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</si>
  <si>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</si>
  <si>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</si>
  <si>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</si>
  <si>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</si>
  <si>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</si>
  <si>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</si>
  <si>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</si>
  <si>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</si>
  <si>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</si>
  <si>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</si>
  <si>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</si>
  <si>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</si>
  <si>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</si>
  <si>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</si>
  <si>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</si>
  <si>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</si>
  <si>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</si>
  <si>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</si>
  <si>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</si>
  <si>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</si>
  <si>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</si>
  <si>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</si>
  <si>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</si>
  <si>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</si>
  <si>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</si>
  <si>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</si>
  <si>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</si>
  <si>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</si>
  <si>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</si>
  <si>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</si>
  <si>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</si>
  <si>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</si>
  <si>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</si>
  <si>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</si>
  <si>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</si>
  <si>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</si>
  <si>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</si>
  <si>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</si>
  <si>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</si>
  <si>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</si>
  <si>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</si>
  <si>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</si>
  <si>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</si>
  <si>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</si>
  <si>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</si>
  <si>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</si>
  <si>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</si>
  <si>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</si>
  <si>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</si>
  <si>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</si>
  <si>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</si>
  <si>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</si>
  <si>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</si>
  <si>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</si>
  <si>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</si>
  <si>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</si>
  <si>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</si>
  <si>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</si>
  <si>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</si>
  <si>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</si>
  <si>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</si>
  <si>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</si>
  <si>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</si>
  <si>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</si>
  <si>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</si>
  <si>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</si>
  <si>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</si>
  <si>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</si>
  <si>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</si>
  <si>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</si>
  <si>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</si>
  <si>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</si>
  <si>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</si>
  <si>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</si>
  <si>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</si>
  <si>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</si>
  <si>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</si>
  <si>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</si>
  <si>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</si>
  <si>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</si>
  <si>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</si>
  <si>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</si>
  <si>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</si>
  <si>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</si>
  <si>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</si>
  <si>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</si>
  <si>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</si>
  <si>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</si>
  <si>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</si>
  <si>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</si>
  <si>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</si>
  <si>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</si>
  <si>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</si>
  <si>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</si>
  <si>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</si>
  <si>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</si>
  <si>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</si>
  <si>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</si>
  <si>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</si>
  <si>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</si>
  <si>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</si>
  <si>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</si>
  <si>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</si>
  <si>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</si>
  <si>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</si>
  <si>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</si>
  <si>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</si>
  <si>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</si>
  <si>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</si>
  <si>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</si>
  <si>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</si>
  <si>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</si>
  <si>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</si>
  <si>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</si>
  <si>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</si>
  <si>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</si>
  <si>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</si>
  <si>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</si>
  <si>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</si>
  <si>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</si>
  <si>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</si>
  <si>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</si>
  <si>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</si>
  <si>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</si>
  <si>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</si>
  <si>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</si>
  <si>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</si>
  <si>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</si>
  <si>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</si>
  <si>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</si>
  <si>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</si>
  <si>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</si>
  <si>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</si>
  <si>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</si>
  <si>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</si>
  <si>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</si>
  <si>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</si>
  <si>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</si>
  <si>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</si>
  <si>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</si>
  <si>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</si>
  <si>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</si>
  <si>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</si>
  <si>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</si>
  <si>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</si>
  <si>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</si>
  <si>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</si>
  <si>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</si>
  <si>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</si>
  <si>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</si>
  <si>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</si>
  <si>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</si>
  <si>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</si>
  <si>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</si>
  <si>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</si>
  <si>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</si>
  <si>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</si>
  <si>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</si>
  <si>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</si>
  <si>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</si>
  <si>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</si>
  <si>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</si>
  <si>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</si>
  <si>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</si>
  <si>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</si>
  <si>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</si>
  <si>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</si>
  <si>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</si>
  <si>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</si>
  <si>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</si>
  <si>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</si>
  <si>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</si>
  <si>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</si>
  <si>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</si>
  <si>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</si>
  <si>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</si>
  <si>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</si>
  <si>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</si>
  <si>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</si>
  <si>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</si>
  <si>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</si>
  <si>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</si>
  <si>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</si>
  <si>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</si>
  <si>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</si>
  <si>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</si>
  <si>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</si>
  <si>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</si>
  <si>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</si>
  <si>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</si>
  <si>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</si>
  <si>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</si>
  <si>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</si>
  <si>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</si>
  <si>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</si>
  <si>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</si>
  <si>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</si>
  <si>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</si>
  <si>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</si>
  <si>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</si>
  <si>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</si>
  <si>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</si>
  <si>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</si>
  <si>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</si>
  <si>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</si>
  <si>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</si>
  <si>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</si>
  <si>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</si>
  <si>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</si>
  <si>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</si>
  <si>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</si>
  <si>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</si>
  <si>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</si>
  <si>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</si>
  <si>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</si>
  <si>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</si>
  <si>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</si>
  <si>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</si>
  <si>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</si>
  <si>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</si>
  <si>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</si>
  <si>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</si>
  <si>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</si>
  <si>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</si>
  <si>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</si>
  <si>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</si>
  <si>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</si>
  <si>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</si>
  <si>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</si>
  <si>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</si>
  <si>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</si>
  <si>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</si>
  <si>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</si>
  <si>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</si>
  <si>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</si>
  <si>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</si>
  <si>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</si>
  <si>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</si>
  <si>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</si>
  <si>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</si>
  <si>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</si>
  <si>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</si>
  <si>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</si>
  <si>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</si>
  <si>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</si>
  <si>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</si>
  <si>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</si>
  <si>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</si>
  <si>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</si>
  <si>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</si>
  <si>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</si>
  <si>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</si>
  <si>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</si>
  <si>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</si>
  <si>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</si>
  <si>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</si>
  <si>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</si>
  <si>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</si>
  <si>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</si>
  <si>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</si>
  <si>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</si>
  <si>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</si>
  <si>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</si>
  <si>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</si>
  <si>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</si>
  <si>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</si>
  <si>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</si>
  <si>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</si>
  <si>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</si>
  <si>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</si>
  <si>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</si>
  <si>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</si>
  <si>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</si>
  <si>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</si>
  <si>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</si>
  <si>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</si>
  <si>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</si>
  <si>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</si>
  <si>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</si>
  <si>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</si>
  <si>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</si>
  <si>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</si>
  <si>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</si>
  <si>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</si>
  <si>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</si>
  <si>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</si>
  <si>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</si>
  <si>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</si>
  <si>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</si>
  <si>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</si>
  <si>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</si>
  <si>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</si>
  <si>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</si>
  <si>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</si>
  <si>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</si>
  <si>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</si>
  <si>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</si>
  <si>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</si>
  <si>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</si>
  <si>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</si>
  <si>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</si>
  <si>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</si>
  <si>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</si>
  <si>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</si>
  <si>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</si>
  <si>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</si>
  <si>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</si>
  <si>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</si>
  <si>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</si>
  <si>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</si>
  <si>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</si>
  <si>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</si>
  <si>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</si>
  <si>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</si>
  <si>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</si>
  <si>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</si>
  <si>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</si>
  <si>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</si>
  <si>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</si>
  <si>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</si>
  <si>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</si>
  <si>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</si>
  <si>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</si>
  <si>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</si>
  <si>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</si>
  <si>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</si>
  <si>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</si>
  <si>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</si>
  <si>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</si>
  <si>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</si>
  <si>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</si>
  <si>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</si>
  <si>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</si>
  <si>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</si>
  <si>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</si>
  <si>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</si>
  <si>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</si>
  <si>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</si>
  <si>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</si>
  <si>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</si>
  <si>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</si>
  <si>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</si>
  <si>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</si>
  <si>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</si>
  <si>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</si>
  <si>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</si>
  <si>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</si>
  <si>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</si>
  <si>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</si>
  <si>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</si>
  <si>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</si>
  <si>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</si>
  <si>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</si>
  <si>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</si>
  <si>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</si>
  <si>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</si>
  <si>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</si>
  <si>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</si>
  <si>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</si>
  <si>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</si>
  <si>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</si>
  <si>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</si>
  <si>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</si>
  <si>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</si>
  <si>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</si>
  <si>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</si>
  <si>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</si>
  <si>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</si>
  <si>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</si>
  <si>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</si>
  <si>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</si>
  <si>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</si>
  <si>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</si>
  <si>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</si>
  <si>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</si>
  <si>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</si>
  <si>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</si>
  <si>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</si>
  <si>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</si>
  <si>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</si>
  <si>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</si>
  <si>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</si>
  <si>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</si>
  <si>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</si>
  <si>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</si>
  <si>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</si>
  <si>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</si>
  <si>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</si>
  <si>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</si>
  <si>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</si>
  <si>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</si>
  <si>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</si>
  <si>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</si>
  <si>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</si>
  <si>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</si>
  <si>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</si>
  <si>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</si>
  <si>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</si>
  <si>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</si>
  <si>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</si>
  <si>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</si>
  <si>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</si>
  <si>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</si>
  <si>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</si>
  <si>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</si>
  <si>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</si>
  <si>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</si>
  <si>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</si>
  <si>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</si>
  <si>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</si>
  <si>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</si>
  <si>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</si>
  <si>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</si>
  <si>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</si>
  <si>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</si>
  <si>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</si>
  <si>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</si>
  <si>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</si>
  <si>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</si>
  <si>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</si>
  <si>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</si>
  <si>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</si>
  <si>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</si>
  <si>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</si>
  <si>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</si>
  <si>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</si>
  <si>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</si>
  <si>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</si>
  <si>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</si>
  <si>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</si>
  <si>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</si>
  <si>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</si>
  <si>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</si>
  <si>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</si>
  <si>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</si>
  <si>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</si>
  <si>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</si>
  <si>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</si>
  <si>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</si>
  <si>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</si>
  <si>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</si>
  <si>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</si>
  <si>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</si>
  <si>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</si>
  <si>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</si>
  <si>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</si>
  <si>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</si>
  <si>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</si>
  <si>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</si>
  <si>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</si>
  <si>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</si>
  <si>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</si>
  <si>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</si>
  <si>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</si>
  <si>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</si>
  <si>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</si>
  <si>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</si>
  <si>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</si>
  <si>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</si>
  <si>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</si>
  <si>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</si>
  <si>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</si>
  <si>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</si>
  <si>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</si>
  <si>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</si>
  <si>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</si>
  <si>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</si>
  <si>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</si>
  <si>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</si>
  <si>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</si>
  <si>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</si>
  <si>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</si>
  <si>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</si>
  <si>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</si>
  <si>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</si>
  <si>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</si>
  <si>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</si>
  <si>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</si>
  <si>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</si>
  <si>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</si>
  <si>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</si>
  <si>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</si>
  <si>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</si>
  <si>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</si>
  <si>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</si>
  <si>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</si>
  <si>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</si>
  <si>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</si>
  <si>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</si>
  <si>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</si>
  <si>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</si>
  <si>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</si>
  <si>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</si>
  <si>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</si>
  <si>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</si>
  <si>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</si>
  <si>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</si>
  <si>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</si>
  <si>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</si>
  <si>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</si>
  <si>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</si>
  <si>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</si>
  <si>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</si>
  <si>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</si>
  <si>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</si>
  <si>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</si>
  <si>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</si>
  <si>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</si>
  <si>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</si>
  <si>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</si>
  <si>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</si>
  <si>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</si>
  <si>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</si>
  <si>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</si>
  <si>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</si>
  <si>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</si>
  <si>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</si>
  <si>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</si>
  <si>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</si>
  <si>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</si>
  <si>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</si>
  <si>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</si>
  <si>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</si>
  <si>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</si>
  <si>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</si>
  <si>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</si>
  <si>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</si>
  <si>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</si>
  <si>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</si>
  <si>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</si>
  <si>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</si>
  <si>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</si>
  <si>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</si>
  <si>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</si>
  <si>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</si>
  <si>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</si>
  <si>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</si>
  <si>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</si>
  <si>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</si>
  <si>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</si>
  <si>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</si>
  <si>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</si>
  <si>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</si>
  <si>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</si>
  <si>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</si>
  <si>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</si>
  <si>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</si>
  <si>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</si>
  <si>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</si>
  <si>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</si>
  <si>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</si>
  <si>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</si>
  <si>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</si>
  <si>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</si>
  <si>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</si>
  <si>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</si>
  <si>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</si>
  <si>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</si>
  <si>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</si>
  <si>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</si>
  <si>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</si>
  <si>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</si>
  <si>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</si>
  <si>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</si>
  <si>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</si>
  <si>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</si>
  <si>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</si>
  <si>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</si>
  <si>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</si>
  <si>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</si>
  <si>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</si>
  <si>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</si>
  <si>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</si>
  <si>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</si>
  <si>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</si>
  <si>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</si>
  <si>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</si>
  <si>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</si>
  <si>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</si>
  <si>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</si>
  <si>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</si>
  <si>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</si>
  <si>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</si>
  <si>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</si>
  <si>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</si>
  <si>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</si>
  <si>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</si>
  <si>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</si>
  <si>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</si>
  <si>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</si>
  <si>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</si>
  <si>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</si>
  <si>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</si>
  <si>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</si>
  <si>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</si>
  <si>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</si>
  <si>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</si>
  <si>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</si>
  <si>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</si>
  <si>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</si>
  <si>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</si>
  <si>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</si>
  <si>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</si>
  <si>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</si>
  <si>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</si>
  <si>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</si>
  <si>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</si>
  <si>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</si>
  <si>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</si>
  <si>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</si>
  <si>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</si>
  <si>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</si>
  <si>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</si>
  <si>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</si>
  <si>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</si>
  <si>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</si>
  <si>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</si>
  <si>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</si>
  <si>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</si>
  <si>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</si>
  <si>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</si>
  <si>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</si>
  <si>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</si>
  <si>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</si>
  <si>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</si>
  <si>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</si>
  <si>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</si>
  <si>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</si>
  <si>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</si>
  <si>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</si>
  <si>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</si>
  <si>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</si>
  <si>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</si>
  <si>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</si>
  <si>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</si>
  <si>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</si>
  <si>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</si>
  <si>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</si>
  <si>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</si>
  <si>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</si>
  <si>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</si>
  <si>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</si>
  <si>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</si>
  <si>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</si>
  <si>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</si>
  <si>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</si>
  <si>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</si>
  <si>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</si>
  <si>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</si>
  <si>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</si>
  <si>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</si>
  <si>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</si>
  <si>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</si>
  <si>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</si>
  <si>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</si>
  <si>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</si>
  <si>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</si>
  <si>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</si>
  <si>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</si>
  <si>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</si>
  <si>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</si>
  <si>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</si>
  <si>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</si>
  <si>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</si>
  <si>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</si>
  <si>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</si>
  <si>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</si>
  <si>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</si>
  <si>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</si>
  <si>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</si>
  <si>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</si>
  <si>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</si>
  <si>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</si>
  <si>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</si>
  <si>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</si>
  <si>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</si>
  <si>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</si>
  <si>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</si>
  <si>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</si>
  <si>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</si>
  <si>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</si>
  <si>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</si>
  <si>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</si>
  <si>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</si>
  <si>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</si>
  <si>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</si>
  <si>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</si>
  <si>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</si>
  <si>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</si>
  <si>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</si>
  <si>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</si>
  <si>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</si>
  <si>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</si>
  <si>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</si>
  <si>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</si>
  <si>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</si>
  <si>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</si>
  <si>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</si>
  <si>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</si>
  <si>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</si>
  <si>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</si>
  <si>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</si>
  <si>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</si>
  <si>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</si>
  <si>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</si>
  <si>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</si>
  <si>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</si>
  <si>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</si>
  <si>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</si>
  <si>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</si>
  <si>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</si>
  <si>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</si>
  <si>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</si>
  <si>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</si>
  <si>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</si>
  <si>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</si>
  <si>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</si>
  <si>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</si>
  <si>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</si>
  <si>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</si>
  <si>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</si>
  <si>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</si>
  <si>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</si>
  <si>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</si>
  <si>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</si>
  <si>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</si>
  <si>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</si>
  <si>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</si>
  <si>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</si>
  <si>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</si>
  <si>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</si>
  <si>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</si>
  <si>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</si>
  <si>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</si>
  <si>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</si>
  <si>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</si>
  <si>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</si>
  <si>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</si>
  <si>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</si>
  <si>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</si>
  <si>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</si>
  <si>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</si>
  <si>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</si>
  <si>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</si>
  <si>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</si>
  <si>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</si>
  <si>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</si>
  <si>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</si>
  <si>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</si>
  <si>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</si>
  <si>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</si>
  <si>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</si>
  <si>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</si>
  <si>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</si>
  <si>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</si>
  <si>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</si>
  <si>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</si>
  <si>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</si>
  <si>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</si>
  <si>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</si>
  <si>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</si>
  <si>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</si>
  <si>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</si>
  <si>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</si>
  <si>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</si>
  <si>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</si>
  <si>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</si>
  <si>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</si>
  <si>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</si>
  <si>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</si>
  <si>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</si>
  <si>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</si>
  <si>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</si>
  <si>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</si>
  <si>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</si>
  <si>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</si>
  <si>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</si>
  <si>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</si>
  <si>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</si>
  <si>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</si>
  <si>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</si>
  <si>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</si>
  <si>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</si>
  <si>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</si>
  <si>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</si>
  <si>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</si>
  <si>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</si>
  <si>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</si>
  <si>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</si>
  <si>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</si>
  <si>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</si>
  <si>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</si>
  <si>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</si>
  <si>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</si>
  <si>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</si>
  <si>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</si>
  <si>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</si>
  <si>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</si>
  <si>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</si>
  <si>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</si>
  <si>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</si>
  <si>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</si>
  <si>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</si>
  <si>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</si>
  <si>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</si>
  <si>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</si>
  <si>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</si>
  <si>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</si>
  <si>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</si>
  <si>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</si>
  <si>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</si>
  <si>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</si>
  <si>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</si>
  <si>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</si>
  <si>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</si>
  <si>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</si>
  <si>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</si>
  <si>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</si>
  <si>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</si>
  <si>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</si>
  <si>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</si>
  <si>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</si>
  <si>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</si>
  <si>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</si>
  <si>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</si>
  <si>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</si>
  <si>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</si>
  <si>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</si>
  <si>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</si>
  <si>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</si>
  <si>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</si>
  <si>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</si>
  <si>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</si>
  <si>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</si>
  <si>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</si>
  <si>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</si>
  <si>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</si>
  <si>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</si>
  <si>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</si>
  <si>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</si>
  <si>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</si>
  <si>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</si>
  <si>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</si>
  <si>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</si>
  <si>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</si>
  <si>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</si>
  <si>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</si>
  <si>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</si>
  <si>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</si>
  <si>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</si>
  <si>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</si>
  <si>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</si>
  <si>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</si>
  <si>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</si>
  <si>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</si>
  <si>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</si>
  <si>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</si>
  <si>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</si>
  <si>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</si>
  <si>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</si>
  <si>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</si>
  <si>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</si>
  <si>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</si>
  <si>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</si>
  <si>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</si>
  <si>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</si>
  <si>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</si>
  <si>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</si>
  <si>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</si>
  <si>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</si>
  <si>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</si>
  <si>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</si>
  <si>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</si>
  <si>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</si>
  <si>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</si>
  <si>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</si>
  <si>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</si>
  <si>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</si>
  <si>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</si>
  <si>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</si>
  <si>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</si>
  <si>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</si>
  <si>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</si>
  <si>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</si>
  <si>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</si>
  <si>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</si>
  <si>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</si>
  <si>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</si>
  <si>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</si>
  <si>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</si>
  <si>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</si>
  <si>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</si>
  <si>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</si>
  <si>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</si>
  <si>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</si>
  <si>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</si>
  <si>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</si>
  <si>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</si>
  <si>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</si>
  <si>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</si>
  <si>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</si>
  <si>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</si>
  <si>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</si>
  <si>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</si>
  <si>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</si>
  <si>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</si>
  <si>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</si>
  <si>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</si>
  <si>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</si>
  <si>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</si>
  <si>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</si>
  <si>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</si>
  <si>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</si>
  <si>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</si>
  <si>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</si>
  <si>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</si>
  <si>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</si>
  <si>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</si>
  <si>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</si>
  <si>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</si>
  <si>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</si>
  <si>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</si>
  <si>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</si>
  <si>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</si>
  <si>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</si>
  <si>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</si>
  <si>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</si>
  <si>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</si>
  <si>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</si>
  <si>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</si>
  <si>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</si>
  <si>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</si>
  <si>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</si>
  <si>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</si>
  <si>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</si>
  <si>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</si>
  <si>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</si>
  <si>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</si>
  <si>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</si>
  <si>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</si>
  <si>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</si>
  <si>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</si>
  <si>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</si>
  <si>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</si>
  <si>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</si>
  <si>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</si>
  <si>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</si>
  <si>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</si>
  <si>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</si>
  <si>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</si>
  <si>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</si>
  <si>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</si>
  <si>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</si>
  <si>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</si>
  <si>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</si>
  <si>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</si>
  <si>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</si>
  <si>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</si>
  <si>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</si>
  <si>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</si>
  <si>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</si>
  <si>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</si>
  <si>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</si>
  <si>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</si>
  <si>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</si>
  <si>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</si>
  <si>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</si>
  <si>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</si>
  <si>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</si>
  <si>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</si>
  <si>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</si>
  <si>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</si>
  <si>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</si>
  <si>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</si>
  <si>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</si>
  <si>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</si>
  <si>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</si>
  <si>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</si>
  <si>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</si>
  <si>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</si>
  <si>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</si>
  <si>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</si>
  <si>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</si>
  <si>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</si>
  <si>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</si>
  <si>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</si>
  <si>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</si>
  <si>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</si>
  <si>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</si>
  <si>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</si>
  <si>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</si>
  <si>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</si>
  <si>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</si>
  <si>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</si>
  <si>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</si>
  <si>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</si>
  <si>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</si>
  <si>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</si>
  <si>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</si>
  <si>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</si>
  <si>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</si>
  <si>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</si>
  <si>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</si>
  <si>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</si>
  <si>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</si>
  <si>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</si>
  <si>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</si>
  <si>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</si>
  <si>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</si>
  <si>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</si>
  <si>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</si>
  <si>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</si>
  <si>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</si>
  <si>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</si>
  <si>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</si>
  <si>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</si>
  <si>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</si>
  <si>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</si>
  <si>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</si>
  <si>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</si>
  <si>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</si>
  <si>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</si>
  <si>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</si>
  <si>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</si>
  <si>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</si>
  <si>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</si>
  <si>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</si>
  <si>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</si>
  <si>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</si>
  <si>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</si>
  <si>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</si>
  <si>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</si>
  <si>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</si>
  <si>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</si>
  <si>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</si>
  <si>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</si>
  <si>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</si>
  <si>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</si>
  <si>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</si>
  <si>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</si>
  <si>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</si>
  <si>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</si>
  <si>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</si>
  <si>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</si>
  <si>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</si>
  <si>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</si>
  <si>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</si>
  <si>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</si>
  <si>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</si>
  <si>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</si>
  <si>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</si>
  <si>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</si>
  <si>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</si>
  <si>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</si>
  <si>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</si>
  <si>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</si>
  <si>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</si>
  <si>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</si>
  <si>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</si>
  <si>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</si>
  <si>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</si>
  <si>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</si>
  <si>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</si>
  <si>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</si>
  <si>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</si>
  <si>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</si>
  <si>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</si>
  <si>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</si>
  <si>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</si>
  <si>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</si>
  <si>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</si>
  <si>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</si>
  <si>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</si>
  <si>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</si>
  <si>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</si>
  <si>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</si>
  <si>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</si>
  <si>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</si>
  <si>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</si>
  <si>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</si>
  <si>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</si>
  <si>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</si>
  <si>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</si>
  <si>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</si>
  <si>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</si>
  <si>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</si>
  <si>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</si>
  <si>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</si>
  <si>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</si>
  <si>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</si>
  <si>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</si>
  <si>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</si>
  <si>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</si>
  <si>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</si>
  <si>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</si>
  <si>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</si>
  <si>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</si>
  <si>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</si>
  <si>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</si>
  <si>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</si>
  <si>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</si>
  <si>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</si>
  <si>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</si>
  <si>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</si>
  <si>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</si>
  <si>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</si>
  <si>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</si>
  <si>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</si>
  <si>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</si>
  <si>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</si>
  <si>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</si>
  <si>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</si>
  <si>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</si>
  <si>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</si>
  <si>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</si>
  <si>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</si>
  <si>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</si>
  <si>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</si>
  <si>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</si>
  <si>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</si>
  <si>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</si>
  <si>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</si>
  <si>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</si>
  <si>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</si>
  <si>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</si>
  <si>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</si>
  <si>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</si>
  <si>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</si>
  <si>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</si>
  <si>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</si>
  <si>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</si>
  <si>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</si>
  <si>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</si>
  <si>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</si>
  <si>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</si>
  <si>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</si>
  <si>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</si>
  <si>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</si>
  <si>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</si>
  <si>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</si>
  <si>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</si>
  <si>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</si>
  <si>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</si>
  <si>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</si>
  <si>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</si>
  <si>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</si>
  <si>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</si>
  <si>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</si>
  <si>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</si>
  <si>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</si>
  <si>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</si>
  <si>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</si>
  <si>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</si>
  <si>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</si>
  <si>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</si>
  <si>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</si>
  <si>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</si>
  <si>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</si>
  <si>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</si>
  <si>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</si>
  <si>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</si>
  <si>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</si>
  <si>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</si>
  <si>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</si>
  <si>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</si>
  <si>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</si>
  <si>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</si>
  <si>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</si>
  <si>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</si>
  <si>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</si>
  <si>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</si>
  <si>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</si>
  <si>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</si>
  <si>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</si>
  <si>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</si>
  <si>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</si>
  <si>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</si>
  <si>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</si>
  <si>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</si>
  <si>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</si>
  <si>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</si>
  <si>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</si>
  <si>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</si>
  <si>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</si>
  <si>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</si>
  <si>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</si>
  <si>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</si>
  <si>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</si>
  <si>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</si>
  <si>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</si>
  <si>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</si>
  <si>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</si>
  <si>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</si>
  <si>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</si>
  <si>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</si>
  <si>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</si>
  <si>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</si>
  <si>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t>6.1：二次打样完成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</si>
  <si>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</si>
  <si>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</si>
  <si>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</si>
  <si>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>6.1：生产时间预计在夏天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</si>
  <si>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</si>
  <si>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</si>
  <si>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</si>
  <si>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6.10：生产中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</si>
  <si>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</si>
  <si>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</si>
  <si>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6.10：7月补发/ 泰国发货 / 12.29：EE176229184TH, EE176229520TH</t>
    <phoneticPr fontId="2" type="noConversion"/>
  </si>
  <si>
    <t>5.1：预计8月底完成 /深圳发货 已给怀化地址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</si>
  <si>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</si>
  <si>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</si>
  <si>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</si>
  <si>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t>6.22：预计7/8月完成</t>
    <phoneticPr fontId="2" type="noConversion"/>
  </si>
  <si>
    <t>3.23：预计制作需要4~5个月 /6.22：生产中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</si>
  <si>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</si>
  <si>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</si>
  <si>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当日汇率166 / 已补一条 /5.29：补发 61366-0114-0977</t>
    <phoneticPr fontId="51" type="noConversion"/>
  </si>
  <si>
    <t>6.24推文：样品完成 /5.7：暂预计8月  /5.3：已发新地址</t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</si>
  <si>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</si>
  <si>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</si>
  <si>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</si>
  <si>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>7.3：物流近期无法配送</t>
    <phoneticPr fontId="2" type="noConversion"/>
  </si>
  <si>
    <t xml:space="preserve">MILKY 宇硕🍼 &amp; MILKY 曜汉🍼 20cm娃  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</si>
  <si>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</si>
  <si>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</si>
  <si>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</si>
  <si>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</si>
  <si>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年后因疫情,不在韩国等原因一直无法发货，待补发</t>
    <phoneticPr fontId="2" type="noConversion"/>
  </si>
  <si>
    <t>私信最后回复：4月</t>
    <phoneticPr fontId="2" type="noConversion"/>
  </si>
  <si>
    <t>预计8月</t>
    <phoneticPr fontId="2" type="noConversion"/>
  </si>
  <si>
    <t>制作中，时间未定</t>
    <phoneticPr fontId="2" type="noConversion"/>
  </si>
  <si>
    <t>预计8、9月</t>
    <phoneticPr fontId="2" type="noConversion"/>
  </si>
  <si>
    <t>二次打样完成</t>
    <phoneticPr fontId="2" type="noConversion"/>
  </si>
  <si>
    <t>预计8月底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</si>
  <si>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</si>
  <si>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</si>
  <si>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</si>
  <si>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</si>
  <si>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</si>
  <si>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</si>
  <si>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</si>
  <si>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</si>
  <si>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7.16：下周寄出</t>
    <phoneticPr fontId="2" type="noConversion"/>
  </si>
  <si>
    <t>7.16：预计8月完成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</si>
  <si>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</si>
  <si>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</si>
  <si>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290g</t>
    </r>
    <r>
      <rPr>
        <sz val="10"/>
        <rFont val="等线"/>
        <family val="2"/>
        <charset val="134"/>
      </rPr>
      <t>】</t>
    </r>
    <phoneticPr fontId="2" type="noConversion"/>
  </si>
  <si>
    <t>崔连准 YEONJUN 1st Cheering Kit           【110g】</t>
    <phoneticPr fontId="2" type="noConversion"/>
  </si>
  <si>
    <r>
      <t>金东贤</t>
    </r>
    <r>
      <rPr>
        <sz val="10"/>
        <rFont val="Arial"/>
        <family val="2"/>
      </rPr>
      <t xml:space="preserve"> 2020 SEASON'S GREETING                       </t>
    </r>
    <r>
      <rPr>
        <sz val="10"/>
        <rFont val="宋体"/>
        <family val="3"/>
        <charset val="134"/>
      </rPr>
      <t>【53</t>
    </r>
    <r>
      <rPr>
        <sz val="10"/>
        <rFont val="Arial"/>
        <family val="2"/>
      </rPr>
      <t>0g</t>
    </r>
    <r>
      <rPr>
        <sz val="10"/>
        <rFont val="宋体"/>
        <family val="3"/>
        <charset val="134"/>
      </rPr>
      <t>】</t>
    </r>
    <phoneticPr fontId="2" type="noConversion"/>
  </si>
  <si>
    <t>已收到退款 / 因疫情暂时无法发货 /6.8：仍然无法发货 /东南亚 /已改收件人为：Zhang Xinyi，已改怀化地址</t>
    <phoneticPr fontId="2" type="noConversion"/>
  </si>
  <si>
    <t>4.29：已邮件怀化地址 / 中国工厂发货 /7.27：物流无法配送</t>
    <phoneticPr fontId="2" type="noConversion"/>
  </si>
  <si>
    <t>7.29：香港邮局暂停服务 暂无法发货 /少B*1，换红色米奇款 / 4.26：顺丰寄 已给怀化地址 /5.7：EA304553127HK</t>
    <phoneticPr fontId="2" type="noConversion"/>
  </si>
  <si>
    <t>7.29：10号前退款 /6.8：待退款 已给zfb二维码 /泰国发货 / 已改收件人姓名</t>
    <phoneticPr fontId="2" type="noConversion"/>
  </si>
  <si>
    <t>12.30：LE(红色)*5后寄 /7.29：近期发货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</si>
</sst>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0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  <xf numFmtId="0" fontId="0" fillId="0" borderId="0" xfId="0">
      <alignment vertical="center"/>
    </xf>
    <xf numFmtId="0" fontId="128" fillId="12" borderId="36" xfId="0" applyFont="1" applyFill="1" applyBorder="1">
      <alignment vertical="center"/>
    </xf>
    <xf numFmtId="0" fontId="129" fillId="12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1281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1314</v>
      </c>
      <c r="R1" s="92" t="s">
        <v>1313</v>
      </c>
      <c r="S1" s="92" t="s">
        <v>1315</v>
      </c>
      <c r="T1" s="92" t="s">
        <v>1316</v>
      </c>
      <c r="U1" s="215" t="s">
        <v>1332</v>
      </c>
      <c r="V1" s="215" t="s">
        <v>1333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1338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618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1351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602</v>
      </c>
      <c r="R16" s="5" t="s">
        <v>606</v>
      </c>
      <c r="S16" s="5" t="s">
        <v>603</v>
      </c>
      <c r="T16" s="5">
        <v>100</v>
      </c>
      <c r="U16" s="5">
        <v>1.53</v>
      </c>
      <c r="V16" s="5">
        <v>8.0500000000000007</v>
      </c>
      <c r="W16" s="53" t="s">
        <v>1336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1240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1346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1005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607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950</v>
      </c>
      <c r="N28" s="5">
        <v>13</v>
      </c>
      <c r="O28" s="51">
        <f t="shared" si="1"/>
        <v>9.3784000000000063</v>
      </c>
      <c r="P28" s="5" t="s">
        <v>813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598</v>
      </c>
      <c r="N30">
        <v>108</v>
      </c>
      <c r="O30" s="4">
        <f t="shared" si="1"/>
        <v>1260.01944</v>
      </c>
      <c r="P30" t="s">
        <v>599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1337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600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601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604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1343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1342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1334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1339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1251</v>
      </c>
      <c r="N62">
        <v>142.66</v>
      </c>
      <c r="O62" s="4"/>
      <c r="P62" t="s">
        <v>1243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1350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1341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608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1340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609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1246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610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1335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563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564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1247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1347</v>
      </c>
    </row>
    <row r="74" spans="1:23" ht="28.05" customHeight="1" x14ac:dyDescent="0.25">
      <c r="A74" t="s">
        <v>565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569</v>
      </c>
      <c r="N75">
        <v>15</v>
      </c>
      <c r="O75" s="54">
        <f>L75-N75</f>
        <v>320.1264799999999</v>
      </c>
      <c r="P75" s="53" t="s">
        <v>568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574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1344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596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575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1353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577</v>
      </c>
      <c r="O79" s="54">
        <f t="shared" ref="O79:O89" si="3">L79-N79</f>
        <v>93.841020000000015</v>
      </c>
      <c r="P79" t="s">
        <v>576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1348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578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579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580</v>
      </c>
    </row>
    <row r="85" spans="1:23" ht="28.05" customHeight="1" x14ac:dyDescent="0.25">
      <c r="A85" t="s">
        <v>581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583</v>
      </c>
      <c r="N86">
        <v>10</v>
      </c>
      <c r="O86" s="54">
        <f t="shared" si="3"/>
        <v>40.428720000000055</v>
      </c>
      <c r="P86" s="53" t="s">
        <v>582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1345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594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595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1349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620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950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622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804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619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1344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805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807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634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806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1248</v>
      </c>
      <c r="N114">
        <v>15</v>
      </c>
      <c r="O114" s="54">
        <f>L114-N114</f>
        <v>293.30711999999994</v>
      </c>
      <c r="P114" s="53" t="s">
        <v>631</v>
      </c>
    </row>
    <row r="115" spans="1:23" s="53" customFormat="1" ht="28.05" customHeight="1" x14ac:dyDescent="0.25">
      <c r="A115" s="44" t="s">
        <v>808</v>
      </c>
      <c r="B115" s="53" t="s">
        <v>261</v>
      </c>
      <c r="E115" s="53" t="s">
        <v>86</v>
      </c>
      <c r="F115" s="185"/>
      <c r="G115" s="315">
        <v>1335.94</v>
      </c>
      <c r="H115" s="315">
        <v>1182.3499999999999</v>
      </c>
      <c r="I115" s="315">
        <v>92.52</v>
      </c>
      <c r="J115" s="315">
        <v>9.64</v>
      </c>
      <c r="K115" s="315">
        <v>122.8</v>
      </c>
      <c r="L115" s="314">
        <f t="shared" si="9"/>
        <v>245.55488000000014</v>
      </c>
      <c r="M115" s="316" t="s">
        <v>812</v>
      </c>
      <c r="N115" s="315">
        <v>15</v>
      </c>
      <c r="O115" s="314">
        <f>L115-N115</f>
        <v>230.55488000000014</v>
      </c>
      <c r="P115" s="53" t="s">
        <v>810</v>
      </c>
    </row>
    <row r="116" spans="1:23" ht="28.05" customHeight="1" x14ac:dyDescent="0.25">
      <c r="A116" s="44" t="s">
        <v>809</v>
      </c>
      <c r="B116" t="s">
        <v>261</v>
      </c>
      <c r="E116" s="53" t="s">
        <v>86</v>
      </c>
      <c r="G116" s="315"/>
      <c r="H116" s="315"/>
      <c r="I116" s="315">
        <v>49.72</v>
      </c>
      <c r="J116" s="315">
        <v>4.84</v>
      </c>
      <c r="K116" s="315">
        <v>50.31</v>
      </c>
      <c r="L116" s="314"/>
      <c r="M116" s="316" t="s">
        <v>812</v>
      </c>
      <c r="N116" s="315">
        <v>23</v>
      </c>
      <c r="O116" s="315"/>
      <c r="P116" s="53" t="s">
        <v>811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630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623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621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1250</v>
      </c>
      <c r="O122" s="54">
        <f t="shared" si="11"/>
        <v>871.67617999999948</v>
      </c>
      <c r="P122" s="53" t="s">
        <v>611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1354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617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1354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1249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16" t="s">
        <v>284</v>
      </c>
      <c r="E126" s="316" t="s">
        <v>86</v>
      </c>
      <c r="F126" s="184"/>
      <c r="G126" s="315">
        <v>1566.74</v>
      </c>
      <c r="H126" s="315">
        <v>1566.14</v>
      </c>
      <c r="I126" s="315">
        <v>160.19</v>
      </c>
      <c r="J126" s="315">
        <v>1.61</v>
      </c>
      <c r="K126" s="315">
        <v>26.16</v>
      </c>
      <c r="L126" s="317">
        <f>G126+I126*0.994-H126</f>
        <v>159.82885999999985</v>
      </c>
      <c r="M126" s="316"/>
      <c r="N126" s="316"/>
      <c r="O126" s="314">
        <f>L126-N126</f>
        <v>159.82885999999985</v>
      </c>
      <c r="P126" s="316"/>
    </row>
    <row r="127" spans="1:23" ht="28.05" customHeight="1" x14ac:dyDescent="0.25">
      <c r="A127" t="s">
        <v>25</v>
      </c>
      <c r="B127" t="s">
        <v>142</v>
      </c>
      <c r="D127" s="316"/>
      <c r="E127" s="316"/>
      <c r="F127" s="184"/>
      <c r="G127" s="315"/>
      <c r="H127" s="315"/>
      <c r="I127" s="315"/>
      <c r="J127" s="315"/>
      <c r="K127" s="315"/>
      <c r="L127" s="317"/>
      <c r="M127" s="316"/>
      <c r="N127" s="316"/>
      <c r="O127" s="314"/>
      <c r="P127" s="316"/>
    </row>
    <row r="128" spans="1:23" ht="28.05" customHeight="1" x14ac:dyDescent="0.25">
      <c r="A128" t="s">
        <v>26</v>
      </c>
      <c r="B128" t="s">
        <v>142</v>
      </c>
      <c r="D128" s="316"/>
      <c r="E128" s="316"/>
      <c r="F128" s="184"/>
      <c r="G128" s="315"/>
      <c r="H128" s="315"/>
      <c r="I128" s="315"/>
      <c r="J128" s="315"/>
      <c r="K128" s="315"/>
      <c r="L128" s="317"/>
      <c r="M128" s="316"/>
      <c r="N128" s="316"/>
      <c r="O128" s="314"/>
      <c r="P128" s="316"/>
    </row>
    <row r="129" spans="1:23" ht="28.05" customHeight="1" x14ac:dyDescent="0.25">
      <c r="A129" t="s">
        <v>180</v>
      </c>
      <c r="B129" t="s">
        <v>142</v>
      </c>
      <c r="D129" s="316"/>
      <c r="E129" s="316"/>
      <c r="F129" s="184"/>
      <c r="G129" s="315"/>
      <c r="H129" s="315"/>
      <c r="I129" s="315"/>
      <c r="J129" s="315"/>
      <c r="K129" s="315"/>
      <c r="L129" s="317"/>
      <c r="M129" s="316"/>
      <c r="N129" s="316"/>
      <c r="O129" s="314"/>
      <c r="P129" s="316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874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632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633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1247</v>
      </c>
      <c r="O136" s="54">
        <f t="shared" si="13"/>
        <v>586.66499999999996</v>
      </c>
      <c r="P136" s="53" t="s">
        <v>1241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1242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1352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815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814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875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875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1226</v>
      </c>
    </row>
    <row r="143" spans="1:23" ht="28.05" customHeight="1" x14ac:dyDescent="0.25">
      <c r="A143" s="44" t="s">
        <v>76</v>
      </c>
      <c r="B143" s="53" t="s">
        <v>991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991</v>
      </c>
      <c r="C144" s="6" t="s">
        <v>388</v>
      </c>
      <c r="D144" t="s">
        <v>1004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1356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1002</v>
      </c>
      <c r="G147">
        <v>2485</v>
      </c>
      <c r="H147">
        <v>2500</v>
      </c>
      <c r="L147" s="54">
        <f>G147+I147-H147</f>
        <v>-15</v>
      </c>
      <c r="M147" t="s">
        <v>1003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1297</v>
      </c>
    </row>
    <row r="152" spans="1:22" ht="28.05" customHeight="1" x14ac:dyDescent="0.25">
      <c r="G152" s="54"/>
      <c r="H152" s="203" t="s">
        <v>1291</v>
      </c>
      <c r="I152" s="203" t="s">
        <v>1357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1355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1292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1296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1290</v>
      </c>
      <c r="I157" s="203" t="s">
        <v>1357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1355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1292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1296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1298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1294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1293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1295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1296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1299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1311</v>
      </c>
      <c r="J168" s="54"/>
      <c r="K168" s="54"/>
      <c r="O168" s="54"/>
      <c r="P168" s="54"/>
    </row>
    <row r="169" spans="1:18" ht="28.05" customHeight="1" x14ac:dyDescent="0.25">
      <c r="P169" t="s">
        <v>1308</v>
      </c>
    </row>
    <row r="170" spans="1:18" ht="28.05" customHeight="1" x14ac:dyDescent="0.25">
      <c r="P170" t="s">
        <v>1306</v>
      </c>
    </row>
    <row r="171" spans="1:18" ht="28.05" customHeight="1" x14ac:dyDescent="0.25">
      <c r="P171" t="s">
        <v>1307</v>
      </c>
    </row>
    <row r="174" spans="1:18" s="293" customFormat="1" ht="25.05" customHeight="1" x14ac:dyDescent="0.25">
      <c r="A174" s="87" t="s">
        <v>1688</v>
      </c>
    </row>
    <row r="175" spans="1:18" ht="28.05" customHeight="1" x14ac:dyDescent="0.25">
      <c r="A175" s="290" t="s">
        <v>855</v>
      </c>
    </row>
  </sheetData>
  <mergeCells count="21">
    <mergeCell ref="E126:E129"/>
    <mergeCell ref="D126:D129"/>
    <mergeCell ref="G126:G129"/>
    <mergeCell ref="H126:H129"/>
    <mergeCell ref="I126:I129"/>
    <mergeCell ref="O126:O129"/>
    <mergeCell ref="P126:P129"/>
    <mergeCell ref="J126:J129"/>
    <mergeCell ref="K126:K129"/>
    <mergeCell ref="L126:L129"/>
    <mergeCell ref="M126:M129"/>
    <mergeCell ref="N126:N129"/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49"/>
  <sheetViews>
    <sheetView zoomScale="74" zoomScaleNormal="85" workbookViewId="0">
      <pane ySplit="1" topLeftCell="A332" activePane="bottomLeft" state="frozen"/>
      <selection pane="bottomLeft" activeCell="D340" sqref="D340"/>
    </sheetView>
  </sheetViews>
  <sheetFormatPr defaultRowHeight="28.05" customHeight="1" x14ac:dyDescent="0.25"/>
  <cols>
    <col min="1" max="1" width="52.5546875" customWidth="1"/>
    <col min="2" max="2" width="52.5546875" style="264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884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1314</v>
      </c>
      <c r="U1" s="92" t="s">
        <v>1313</v>
      </c>
      <c r="V1" s="92" t="s">
        <v>1315</v>
      </c>
      <c r="W1" s="92" t="s">
        <v>1316</v>
      </c>
      <c r="X1" s="92" t="s">
        <v>1320</v>
      </c>
      <c r="Y1" s="92" t="s">
        <v>1321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951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1189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1326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1191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1323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1324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1319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1193</v>
      </c>
      <c r="T10" s="211" t="s">
        <v>1317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1329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952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1187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1330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1192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1327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1318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950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1249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1249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820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1194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1328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818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957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956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955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1322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963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1331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1282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1283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966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1124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1325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1247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1125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1139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1167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965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950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949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964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1190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819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588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588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588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588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588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588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588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589</v>
      </c>
      <c r="F108" t="s">
        <v>446</v>
      </c>
    </row>
    <row r="109" spans="1:6" ht="28.05" customHeight="1" x14ac:dyDescent="0.25">
      <c r="A109" s="56" t="s">
        <v>560</v>
      </c>
      <c r="B109" s="56"/>
      <c r="C109" s="53" t="s">
        <v>589</v>
      </c>
      <c r="D109" s="53"/>
      <c r="E109" s="53" t="s">
        <v>1195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589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589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589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589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589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589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590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590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590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590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590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590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590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590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590</v>
      </c>
      <c r="E124" t="s">
        <v>1196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590</v>
      </c>
      <c r="D125" s="13" t="s">
        <v>523</v>
      </c>
      <c r="E125" t="s">
        <v>556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590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590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592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801</v>
      </c>
      <c r="B129" s="11"/>
      <c r="C129" s="53" t="s">
        <v>592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593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593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593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593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1254</v>
      </c>
    </row>
    <row r="134" spans="1:14" ht="28.05" customHeight="1" x14ac:dyDescent="0.25">
      <c r="A134" s="8" t="s">
        <v>255</v>
      </c>
      <c r="B134" s="8"/>
      <c r="C134" s="53" t="s">
        <v>593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593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593</v>
      </c>
      <c r="F136" t="s">
        <v>534</v>
      </c>
    </row>
    <row r="137" spans="1:14" ht="28.05" customHeight="1" x14ac:dyDescent="0.25">
      <c r="A137" s="9" t="s">
        <v>1252</v>
      </c>
      <c r="B137" s="9"/>
      <c r="C137" s="53" t="s">
        <v>593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591</v>
      </c>
      <c r="B138" s="11"/>
      <c r="C138" s="53" t="s">
        <v>593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637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637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637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637</v>
      </c>
      <c r="D142" s="13" t="s">
        <v>865</v>
      </c>
      <c r="E142" t="s">
        <v>796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637</v>
      </c>
      <c r="E143" t="s">
        <v>636</v>
      </c>
    </row>
    <row r="144" spans="1:14" ht="28.05" customHeight="1" x14ac:dyDescent="0.25">
      <c r="A144" s="11" t="s">
        <v>533</v>
      </c>
      <c r="B144" s="11"/>
      <c r="C144" s="53" t="s">
        <v>637</v>
      </c>
      <c r="D144" s="13" t="s">
        <v>833</v>
      </c>
      <c r="E144" s="61" t="s">
        <v>834</v>
      </c>
      <c r="F144" t="s">
        <v>816</v>
      </c>
    </row>
    <row r="145" spans="1:6" ht="28.05" customHeight="1" x14ac:dyDescent="0.25">
      <c r="A145" s="9" t="s">
        <v>536</v>
      </c>
      <c r="B145" s="9"/>
      <c r="C145" s="53" t="s">
        <v>637</v>
      </c>
      <c r="E145" t="s">
        <v>571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637</v>
      </c>
      <c r="E146" t="s">
        <v>562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637</v>
      </c>
      <c r="D147" s="13" t="s">
        <v>832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637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637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637</v>
      </c>
      <c r="E150" t="s">
        <v>572</v>
      </c>
      <c r="F150" t="s">
        <v>434</v>
      </c>
    </row>
    <row r="151" spans="1:6" ht="28.05" customHeight="1" x14ac:dyDescent="0.25">
      <c r="A151" s="57" t="s">
        <v>567</v>
      </c>
      <c r="B151" s="57"/>
      <c r="C151" s="53" t="s">
        <v>825</v>
      </c>
      <c r="F151" s="53" t="s">
        <v>86</v>
      </c>
    </row>
    <row r="152" spans="1:6" ht="28.05" customHeight="1" x14ac:dyDescent="0.25">
      <c r="A152" s="9" t="s">
        <v>553</v>
      </c>
      <c r="B152" s="9"/>
      <c r="C152" s="53" t="s">
        <v>825</v>
      </c>
      <c r="E152" t="s">
        <v>587</v>
      </c>
      <c r="F152" t="s">
        <v>558</v>
      </c>
    </row>
    <row r="153" spans="1:6" ht="28.05" customHeight="1" x14ac:dyDescent="0.25">
      <c r="A153" s="11" t="s">
        <v>835</v>
      </c>
      <c r="B153" s="11"/>
      <c r="C153" s="53" t="s">
        <v>825</v>
      </c>
      <c r="D153" s="13" t="s">
        <v>831</v>
      </c>
      <c r="E153" s="83" t="s">
        <v>990</v>
      </c>
      <c r="F153" t="s">
        <v>434</v>
      </c>
    </row>
    <row r="154" spans="1:6" ht="28.05" customHeight="1" x14ac:dyDescent="0.25">
      <c r="A154" s="11" t="s">
        <v>673</v>
      </c>
      <c r="B154" s="11"/>
      <c r="C154" s="53" t="s">
        <v>825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825</v>
      </c>
      <c r="D155" s="13" t="s">
        <v>529</v>
      </c>
      <c r="E155" s="83" t="s">
        <v>597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825</v>
      </c>
      <c r="D156" s="13" t="s">
        <v>561</v>
      </c>
      <c r="E156" s="61" t="s">
        <v>863</v>
      </c>
      <c r="F156" t="s">
        <v>86</v>
      </c>
    </row>
    <row r="157" spans="1:6" ht="28.05" customHeight="1" x14ac:dyDescent="0.25">
      <c r="A157" s="10" t="s">
        <v>554</v>
      </c>
      <c r="B157" s="10"/>
      <c r="C157" s="53" t="s">
        <v>825</v>
      </c>
      <c r="E157" s="61" t="s">
        <v>864</v>
      </c>
      <c r="F157" t="s">
        <v>558</v>
      </c>
    </row>
    <row r="158" spans="1:6" ht="28.05" customHeight="1" x14ac:dyDescent="0.25">
      <c r="A158" s="9" t="s">
        <v>559</v>
      </c>
      <c r="B158" s="9"/>
      <c r="C158" s="53" t="s">
        <v>825</v>
      </c>
      <c r="F158" t="s">
        <v>558</v>
      </c>
    </row>
    <row r="159" spans="1:6" ht="28.05" customHeight="1" x14ac:dyDescent="0.25">
      <c r="A159" s="9" t="s">
        <v>494</v>
      </c>
      <c r="B159" s="9"/>
      <c r="C159" s="53" t="s">
        <v>825</v>
      </c>
      <c r="F159" t="s">
        <v>497</v>
      </c>
    </row>
    <row r="160" spans="1:6" ht="28.05" customHeight="1" x14ac:dyDescent="0.25">
      <c r="A160" s="9" t="s">
        <v>557</v>
      </c>
      <c r="B160" s="9"/>
      <c r="C160" s="53" t="s">
        <v>825</v>
      </c>
      <c r="E160" t="s">
        <v>605</v>
      </c>
      <c r="F160" t="s">
        <v>558</v>
      </c>
    </row>
    <row r="161" spans="1:26" ht="28.05" customHeight="1" x14ac:dyDescent="0.25">
      <c r="A161" s="9" t="s">
        <v>508</v>
      </c>
      <c r="B161" s="9"/>
      <c r="C161" s="53" t="s">
        <v>825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836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836</v>
      </c>
      <c r="D163" s="13" t="s">
        <v>525</v>
      </c>
      <c r="E163" t="s">
        <v>837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836</v>
      </c>
      <c r="F164" t="s">
        <v>497</v>
      </c>
      <c r="P164" s="54"/>
    </row>
    <row r="165" spans="1:26" ht="28.05" customHeight="1" x14ac:dyDescent="0.25">
      <c r="A165" s="9" t="s">
        <v>838</v>
      </c>
      <c r="B165" s="9"/>
      <c r="C165" s="53" t="s">
        <v>836</v>
      </c>
      <c r="F165" t="s">
        <v>472</v>
      </c>
    </row>
    <row r="166" spans="1:26" ht="28.05" customHeight="1" x14ac:dyDescent="0.25">
      <c r="A166" s="9" t="s">
        <v>674</v>
      </c>
      <c r="B166" s="9"/>
      <c r="C166" s="53" t="s">
        <v>836</v>
      </c>
      <c r="F166" s="53" t="s">
        <v>86</v>
      </c>
    </row>
    <row r="167" spans="1:26" ht="28.05" customHeight="1" x14ac:dyDescent="0.25">
      <c r="A167" s="262" t="s">
        <v>1530</v>
      </c>
      <c r="B167" s="262"/>
      <c r="C167" s="53">
        <v>11.14</v>
      </c>
      <c r="D167" s="13" t="s">
        <v>840</v>
      </c>
      <c r="E167" s="83" t="s">
        <v>1216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880</v>
      </c>
      <c r="D168" s="13" t="s">
        <v>665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880</v>
      </c>
      <c r="E169" t="s">
        <v>612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880</v>
      </c>
      <c r="D170" s="13" t="s">
        <v>650</v>
      </c>
      <c r="F170" t="s">
        <v>86</v>
      </c>
    </row>
    <row r="171" spans="1:26" ht="25.05" customHeight="1" x14ac:dyDescent="0.25">
      <c r="A171" s="66" t="s">
        <v>555</v>
      </c>
      <c r="B171" s="66"/>
      <c r="C171" s="53" t="s">
        <v>880</v>
      </c>
      <c r="D171" s="13" t="s">
        <v>737</v>
      </c>
      <c r="E171" t="s">
        <v>586</v>
      </c>
      <c r="F171" s="61" t="s">
        <v>558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880</v>
      </c>
      <c r="D172" s="13" t="s">
        <v>672</v>
      </c>
      <c r="E172" t="s">
        <v>1588</v>
      </c>
      <c r="F172" t="s">
        <v>492</v>
      </c>
    </row>
    <row r="173" spans="1:26" ht="28.05" customHeight="1" x14ac:dyDescent="0.25">
      <c r="A173" s="63" t="s">
        <v>967</v>
      </c>
      <c r="B173" s="63"/>
      <c r="C173" s="53" t="s">
        <v>880</v>
      </c>
      <c r="D173" s="13" t="s">
        <v>521</v>
      </c>
      <c r="E173" s="53" t="s">
        <v>769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991</v>
      </c>
      <c r="D174" s="13" t="s">
        <v>652</v>
      </c>
      <c r="E174" s="318" t="s">
        <v>960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613</v>
      </c>
      <c r="B175" s="9"/>
      <c r="C175" s="53" t="s">
        <v>991</v>
      </c>
      <c r="D175" s="13" t="s">
        <v>778</v>
      </c>
      <c r="E175" s="318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1023</v>
      </c>
      <c r="B176" s="126"/>
      <c r="C176" s="53" t="s">
        <v>991</v>
      </c>
      <c r="D176" s="13" t="s">
        <v>689</v>
      </c>
      <c r="E176" t="s">
        <v>775</v>
      </c>
      <c r="F176" s="61" t="s">
        <v>497</v>
      </c>
    </row>
    <row r="177" spans="1:26" ht="28.05" customHeight="1" x14ac:dyDescent="0.25">
      <c r="A177" s="126" t="s">
        <v>1024</v>
      </c>
      <c r="B177" s="126"/>
      <c r="C177" s="53" t="s">
        <v>991</v>
      </c>
      <c r="D177" s="13" t="s">
        <v>749</v>
      </c>
      <c r="E177" s="53" t="s">
        <v>766</v>
      </c>
      <c r="F177" s="61" t="s">
        <v>566</v>
      </c>
    </row>
    <row r="178" spans="1:26" ht="28.05" customHeight="1" x14ac:dyDescent="0.25">
      <c r="A178" s="126" t="s">
        <v>1025</v>
      </c>
      <c r="B178" s="126"/>
      <c r="C178" s="53" t="s">
        <v>991</v>
      </c>
      <c r="D178" s="13" t="s">
        <v>661</v>
      </c>
      <c r="E178" s="53" t="s">
        <v>764</v>
      </c>
      <c r="F178" s="61" t="s">
        <v>434</v>
      </c>
    </row>
    <row r="179" spans="1:26" ht="28.05" customHeight="1" x14ac:dyDescent="0.25">
      <c r="A179" s="9" t="s">
        <v>1022</v>
      </c>
      <c r="B179" s="9"/>
      <c r="C179" s="53" t="s">
        <v>991</v>
      </c>
      <c r="D179" s="13" t="s">
        <v>669</v>
      </c>
      <c r="E179" s="53" t="s">
        <v>677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991</v>
      </c>
      <c r="D180" s="13" t="s">
        <v>648</v>
      </c>
      <c r="F180" t="s">
        <v>86</v>
      </c>
    </row>
    <row r="181" spans="1:26" ht="28.05" customHeight="1" x14ac:dyDescent="0.25">
      <c r="A181" s="9" t="s">
        <v>675</v>
      </c>
      <c r="B181" s="9"/>
      <c r="C181" s="53" t="s">
        <v>991</v>
      </c>
      <c r="D181" s="13" t="s">
        <v>521</v>
      </c>
      <c r="E181" s="53" t="s">
        <v>768</v>
      </c>
      <c r="F181" s="61" t="s">
        <v>86</v>
      </c>
    </row>
    <row r="182" spans="1:26" ht="28.05" customHeight="1" x14ac:dyDescent="0.25">
      <c r="A182" s="126" t="s">
        <v>1026</v>
      </c>
      <c r="B182" s="126"/>
      <c r="C182" s="53" t="s">
        <v>991</v>
      </c>
      <c r="D182" s="13" t="s">
        <v>521</v>
      </c>
      <c r="E182" s="61" t="s">
        <v>1213</v>
      </c>
      <c r="F182" s="61" t="s">
        <v>510</v>
      </c>
    </row>
    <row r="183" spans="1:26" ht="28.05" customHeight="1" x14ac:dyDescent="0.25">
      <c r="A183" s="126" t="s">
        <v>1027</v>
      </c>
      <c r="B183" s="126"/>
      <c r="C183" s="53" t="s">
        <v>991</v>
      </c>
      <c r="D183" s="13" t="s">
        <v>646</v>
      </c>
      <c r="E183" s="53" t="s">
        <v>774</v>
      </c>
      <c r="F183" s="61" t="s">
        <v>86</v>
      </c>
    </row>
    <row r="184" spans="1:26" ht="25.05" customHeight="1" x14ac:dyDescent="0.25">
      <c r="A184" s="16" t="s">
        <v>795</v>
      </c>
      <c r="B184" s="16"/>
      <c r="C184" s="53" t="s">
        <v>991</v>
      </c>
      <c r="D184" s="13" t="s">
        <v>526</v>
      </c>
      <c r="E184" t="s">
        <v>635</v>
      </c>
      <c r="F184" s="61" t="s">
        <v>86</v>
      </c>
      <c r="I184" s="53"/>
    </row>
    <row r="185" spans="1:26" ht="28.05" customHeight="1" x14ac:dyDescent="0.25">
      <c r="A185" s="63" t="s">
        <v>585</v>
      </c>
      <c r="B185" s="63"/>
      <c r="C185" s="53" t="s">
        <v>991</v>
      </c>
      <c r="D185" s="13" t="s">
        <v>758</v>
      </c>
      <c r="E185" s="53" t="s">
        <v>794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994</v>
      </c>
      <c r="B186" s="264"/>
      <c r="C186" s="54" t="s">
        <v>995</v>
      </c>
      <c r="D186" s="13" t="s">
        <v>993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1034</v>
      </c>
      <c r="B187" s="65"/>
      <c r="C187" s="53" t="s">
        <v>1039</v>
      </c>
      <c r="D187" s="13" t="s">
        <v>693</v>
      </c>
      <c r="E187" s="83" t="s">
        <v>722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1039</v>
      </c>
      <c r="D188" s="13" t="s">
        <v>790</v>
      </c>
      <c r="E188" s="83" t="s">
        <v>973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1032</v>
      </c>
      <c r="B189" s="63"/>
      <c r="C189" s="53" t="s">
        <v>1039</v>
      </c>
      <c r="D189" s="13" t="s">
        <v>701</v>
      </c>
      <c r="E189" s="83" t="s">
        <v>883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1039</v>
      </c>
      <c r="D190" s="13" t="s">
        <v>734</v>
      </c>
      <c r="E190" s="61" t="s">
        <v>1211</v>
      </c>
      <c r="F190" s="61" t="s">
        <v>86</v>
      </c>
    </row>
    <row r="191" spans="1:26" ht="25.05" customHeight="1" x14ac:dyDescent="0.25">
      <c r="A191" s="65" t="s">
        <v>720</v>
      </c>
      <c r="B191" s="65"/>
      <c r="C191" s="53" t="s">
        <v>1039</v>
      </c>
      <c r="D191" s="13" t="s">
        <v>687</v>
      </c>
      <c r="E191" s="53" t="s">
        <v>792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1039</v>
      </c>
      <c r="D192" s="13" t="s">
        <v>651</v>
      </c>
      <c r="E192" t="s">
        <v>776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1035</v>
      </c>
      <c r="B193" s="65"/>
      <c r="C193" s="53" t="s">
        <v>1039</v>
      </c>
      <c r="D193" s="13" t="s">
        <v>698</v>
      </c>
      <c r="E193" s="53" t="s">
        <v>762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1036</v>
      </c>
      <c r="B194" s="65"/>
      <c r="C194" s="53" t="s">
        <v>1039</v>
      </c>
      <c r="D194" s="13" t="s">
        <v>723</v>
      </c>
      <c r="E194" s="53" t="s">
        <v>721</v>
      </c>
      <c r="F194" s="61" t="s">
        <v>86</v>
      </c>
    </row>
    <row r="195" spans="1:26" ht="28.05" customHeight="1" x14ac:dyDescent="0.25">
      <c r="A195" s="132" t="s">
        <v>1037</v>
      </c>
      <c r="B195" s="132"/>
      <c r="C195" s="53" t="s">
        <v>1039</v>
      </c>
      <c r="D195" s="13" t="s">
        <v>759</v>
      </c>
      <c r="E195" s="53" t="s">
        <v>803</v>
      </c>
      <c r="F195" s="61" t="s">
        <v>86</v>
      </c>
    </row>
    <row r="196" spans="1:26" ht="28.05" customHeight="1" x14ac:dyDescent="0.25">
      <c r="A196" s="65" t="s">
        <v>1038</v>
      </c>
      <c r="B196" s="65"/>
      <c r="C196" s="53" t="s">
        <v>1039</v>
      </c>
      <c r="D196" s="13" t="s">
        <v>684</v>
      </c>
      <c r="E196" s="53" t="s">
        <v>797</v>
      </c>
      <c r="F196" s="60" t="s">
        <v>86</v>
      </c>
    </row>
    <row r="197" spans="1:26" ht="25.05" customHeight="1" x14ac:dyDescent="0.25">
      <c r="A197" s="65" t="s">
        <v>1131</v>
      </c>
      <c r="B197" s="65"/>
      <c r="C197" s="144" t="s">
        <v>1130</v>
      </c>
      <c r="D197" s="13" t="s">
        <v>368</v>
      </c>
      <c r="E197" s="53" t="s">
        <v>981</v>
      </c>
      <c r="F197" s="60" t="s">
        <v>816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1132</v>
      </c>
      <c r="B198" s="65"/>
      <c r="C198" s="144" t="s">
        <v>1130</v>
      </c>
      <c r="D198" s="13" t="s">
        <v>717</v>
      </c>
      <c r="E198" s="53" t="s">
        <v>822</v>
      </c>
      <c r="F198" s="60" t="s">
        <v>816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1133</v>
      </c>
      <c r="B199" s="132"/>
      <c r="C199" s="144" t="s">
        <v>1130</v>
      </c>
      <c r="D199" s="13" t="s">
        <v>667</v>
      </c>
      <c r="E199" s="83" t="s">
        <v>1265</v>
      </c>
      <c r="F199" s="76" t="s">
        <v>816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1134</v>
      </c>
      <c r="B200" s="132"/>
      <c r="C200" s="144" t="s">
        <v>1130</v>
      </c>
      <c r="D200" s="13" t="s">
        <v>692</v>
      </c>
      <c r="E200" t="s">
        <v>989</v>
      </c>
      <c r="F200" s="60" t="s">
        <v>816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1136</v>
      </c>
      <c r="B201" s="65"/>
      <c r="C201" s="144" t="s">
        <v>1130</v>
      </c>
      <c r="D201" s="13" t="s">
        <v>735</v>
      </c>
      <c r="E201" s="53" t="s">
        <v>760</v>
      </c>
      <c r="F201" s="60" t="s">
        <v>816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1135</v>
      </c>
      <c r="B202" s="132"/>
      <c r="C202" s="144" t="s">
        <v>1130</v>
      </c>
      <c r="D202" s="13" t="s">
        <v>780</v>
      </c>
      <c r="E202" s="53" t="s">
        <v>954</v>
      </c>
      <c r="F202" s="60" t="s">
        <v>816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1130</v>
      </c>
      <c r="D203" s="13" t="s">
        <v>671</v>
      </c>
      <c r="E203" s="83" t="s">
        <v>1137</v>
      </c>
      <c r="F203" s="60" t="s">
        <v>816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1144</v>
      </c>
      <c r="B204" s="65"/>
      <c r="C204" s="159" t="s">
        <v>1155</v>
      </c>
      <c r="D204" s="13" t="s">
        <v>680</v>
      </c>
      <c r="E204" s="83" t="s">
        <v>986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1155</v>
      </c>
      <c r="D205" s="13" t="s">
        <v>830</v>
      </c>
      <c r="E205" s="83" t="s">
        <v>844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1145</v>
      </c>
      <c r="B206" s="65"/>
      <c r="C206" s="159" t="s">
        <v>1155</v>
      </c>
      <c r="D206" s="13" t="s">
        <v>718</v>
      </c>
      <c r="E206" s="83" t="s">
        <v>802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1147</v>
      </c>
      <c r="B207" s="65"/>
      <c r="C207" s="159" t="s">
        <v>1155</v>
      </c>
      <c r="D207" s="13" t="s">
        <v>988</v>
      </c>
      <c r="E207" s="83"/>
    </row>
    <row r="208" spans="1:26" ht="25.05" customHeight="1" x14ac:dyDescent="0.25">
      <c r="A208" s="65" t="s">
        <v>1148</v>
      </c>
      <c r="B208" s="65"/>
      <c r="C208" s="159" t="s">
        <v>1155</v>
      </c>
      <c r="D208" s="13" t="s">
        <v>736</v>
      </c>
      <c r="E208" s="83" t="s">
        <v>972</v>
      </c>
      <c r="F208" s="60" t="s">
        <v>816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1143</v>
      </c>
      <c r="B209" s="132"/>
      <c r="C209" s="159" t="s">
        <v>1179</v>
      </c>
      <c r="D209" s="13" t="s">
        <v>765</v>
      </c>
      <c r="E209" s="83" t="s">
        <v>958</v>
      </c>
      <c r="F209" s="69" t="s">
        <v>816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1149</v>
      </c>
      <c r="B210" s="65"/>
      <c r="C210" s="159" t="s">
        <v>1155</v>
      </c>
      <c r="D210" s="13" t="s">
        <v>681</v>
      </c>
      <c r="E210" s="83" t="s">
        <v>970</v>
      </c>
      <c r="F210" s="60" t="s">
        <v>816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1150</v>
      </c>
      <c r="B211" s="132"/>
      <c r="C211" s="159" t="s">
        <v>1155</v>
      </c>
      <c r="D211" s="13" t="s">
        <v>727</v>
      </c>
      <c r="E211" s="83" t="s">
        <v>982</v>
      </c>
      <c r="F211" s="60" t="s">
        <v>816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1146</v>
      </c>
      <c r="B212" s="65"/>
      <c r="C212" s="159" t="s">
        <v>1155</v>
      </c>
      <c r="D212" s="13" t="s">
        <v>686</v>
      </c>
      <c r="E212" t="s">
        <v>987</v>
      </c>
      <c r="F212" s="60" t="s">
        <v>816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1151</v>
      </c>
      <c r="B213" s="65"/>
      <c r="C213" s="159" t="s">
        <v>1155</v>
      </c>
      <c r="D213" s="13" t="s">
        <v>742</v>
      </c>
      <c r="E213" s="83" t="s">
        <v>1199</v>
      </c>
      <c r="F213" s="60" t="s">
        <v>816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1152</v>
      </c>
      <c r="B214" s="160"/>
      <c r="C214" s="159" t="s">
        <v>1155</v>
      </c>
      <c r="D214" s="116" t="s">
        <v>752</v>
      </c>
      <c r="E214" s="83" t="s">
        <v>974</v>
      </c>
      <c r="F214" s="60" t="s">
        <v>816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1153</v>
      </c>
      <c r="B215" s="65"/>
      <c r="C215" s="159" t="s">
        <v>1155</v>
      </c>
      <c r="D215" s="13" t="s">
        <v>614</v>
      </c>
      <c r="E215" s="83" t="s">
        <v>879</v>
      </c>
      <c r="F215" s="60" t="s">
        <v>816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1154</v>
      </c>
      <c r="B216" s="65"/>
      <c r="C216" s="159" t="s">
        <v>1155</v>
      </c>
      <c r="D216" s="13" t="s">
        <v>690</v>
      </c>
      <c r="E216" s="83" t="s">
        <v>979</v>
      </c>
      <c r="F216" s="60" t="s">
        <v>816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1159</v>
      </c>
      <c r="B217" s="132"/>
      <c r="C217" s="159" t="s">
        <v>1164</v>
      </c>
      <c r="D217" s="13" t="s">
        <v>753</v>
      </c>
      <c r="E217" s="83" t="s">
        <v>985</v>
      </c>
      <c r="F217" s="60" t="s">
        <v>816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1158</v>
      </c>
      <c r="B218" s="132"/>
      <c r="C218" s="159" t="s">
        <v>1164</v>
      </c>
      <c r="D218" s="13" t="s">
        <v>668</v>
      </c>
      <c r="E218" s="83" t="s">
        <v>969</v>
      </c>
      <c r="F218" s="60" t="s">
        <v>816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1156</v>
      </c>
      <c r="B219" s="65"/>
      <c r="C219" s="159" t="s">
        <v>1164</v>
      </c>
      <c r="D219" s="13" t="s">
        <v>731</v>
      </c>
      <c r="E219" s="83" t="s">
        <v>773</v>
      </c>
      <c r="F219" s="60" t="s">
        <v>816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1161</v>
      </c>
      <c r="B220" s="65"/>
      <c r="C220" s="159" t="s">
        <v>1164</v>
      </c>
      <c r="D220" s="13" t="s">
        <v>724</v>
      </c>
      <c r="E220" s="83" t="s">
        <v>761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1157</v>
      </c>
      <c r="B221" s="65"/>
      <c r="C221" s="159" t="s">
        <v>1164</v>
      </c>
      <c r="D221" s="13" t="s">
        <v>739</v>
      </c>
      <c r="E221" s="83" t="s">
        <v>1033</v>
      </c>
      <c r="F221" s="60" t="s">
        <v>816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1164</v>
      </c>
      <c r="D222" s="13" t="s">
        <v>670</v>
      </c>
      <c r="E222" s="83" t="s">
        <v>961</v>
      </c>
      <c r="F222" s="60" t="s">
        <v>816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824</v>
      </c>
      <c r="B223" s="161"/>
      <c r="C223" s="159" t="s">
        <v>1164</v>
      </c>
      <c r="D223" s="13" t="s">
        <v>817</v>
      </c>
      <c r="E223" s="53" t="s">
        <v>827</v>
      </c>
      <c r="F223" s="60" t="s">
        <v>816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1160</v>
      </c>
      <c r="B224" s="151"/>
      <c r="C224" s="159" t="s">
        <v>1164</v>
      </c>
      <c r="D224" s="13" t="s">
        <v>655</v>
      </c>
      <c r="E224" s="53" t="s">
        <v>763</v>
      </c>
      <c r="F224" s="60" t="s">
        <v>816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1164</v>
      </c>
      <c r="D225" s="13" t="s">
        <v>654</v>
      </c>
      <c r="E225" s="83" t="s">
        <v>1215</v>
      </c>
      <c r="F225" s="60" t="s">
        <v>816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841</v>
      </c>
      <c r="B226" s="161"/>
      <c r="C226" s="159" t="s">
        <v>1164</v>
      </c>
      <c r="D226" s="116" t="s">
        <v>968</v>
      </c>
      <c r="E226" s="83" t="s">
        <v>862</v>
      </c>
      <c r="F226" s="60" t="s">
        <v>816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1162</v>
      </c>
      <c r="B227" s="65"/>
      <c r="C227" s="159" t="s">
        <v>1164</v>
      </c>
      <c r="D227" s="13" t="s">
        <v>738</v>
      </c>
      <c r="E227" s="83" t="s">
        <v>980</v>
      </c>
      <c r="F227" s="60" t="s">
        <v>816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1163</v>
      </c>
      <c r="B228" s="65"/>
      <c r="C228" s="159" t="s">
        <v>1164</v>
      </c>
      <c r="D228" s="13" t="s">
        <v>706</v>
      </c>
      <c r="E228" s="53" t="s">
        <v>791</v>
      </c>
      <c r="F228" s="61" t="s">
        <v>542</v>
      </c>
    </row>
    <row r="229" spans="1:26" s="131" customFormat="1" ht="25.05" customHeight="1" x14ac:dyDescent="0.25">
      <c r="A229" s="65" t="s">
        <v>1140</v>
      </c>
      <c r="B229" s="65"/>
      <c r="C229" s="159" t="s">
        <v>1164</v>
      </c>
      <c r="D229" s="133" t="s">
        <v>729</v>
      </c>
      <c r="E229" s="129" t="s">
        <v>1222</v>
      </c>
      <c r="F229" s="129" t="s">
        <v>546</v>
      </c>
      <c r="G229" s="130"/>
    </row>
    <row r="230" spans="1:26" ht="25.05" customHeight="1" x14ac:dyDescent="0.25">
      <c r="A230" s="65" t="s">
        <v>1200</v>
      </c>
      <c r="B230" s="65"/>
      <c r="C230" s="164" t="s">
        <v>1201</v>
      </c>
      <c r="D230" s="13" t="s">
        <v>748</v>
      </c>
      <c r="E230" s="83" t="s">
        <v>1015</v>
      </c>
      <c r="F230" s="61" t="s">
        <v>566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1178</v>
      </c>
      <c r="B231" s="65"/>
      <c r="C231" s="164" t="s">
        <v>1201</v>
      </c>
      <c r="D231" s="13" t="s">
        <v>750</v>
      </c>
      <c r="E231" s="53" t="s">
        <v>721</v>
      </c>
      <c r="F231" s="61" t="s">
        <v>573</v>
      </c>
    </row>
    <row r="232" spans="1:26" ht="25.05" customHeight="1" x14ac:dyDescent="0.25">
      <c r="A232" s="65" t="s">
        <v>1042</v>
      </c>
      <c r="B232" s="65"/>
      <c r="C232" s="164" t="s">
        <v>1201</v>
      </c>
      <c r="D232" s="13" t="s">
        <v>371</v>
      </c>
      <c r="E232" t="s">
        <v>1184</v>
      </c>
      <c r="F232" s="69" t="s">
        <v>816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678</v>
      </c>
      <c r="B233" s="67"/>
      <c r="C233" s="164" t="s">
        <v>1201</v>
      </c>
      <c r="D233" s="13" t="s">
        <v>771</v>
      </c>
      <c r="E233" s="179" t="s">
        <v>1185</v>
      </c>
      <c r="F233" s="60" t="s">
        <v>816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848</v>
      </c>
      <c r="B234" s="67"/>
      <c r="C234" s="164" t="s">
        <v>1201</v>
      </c>
      <c r="D234" s="13" t="s">
        <v>847</v>
      </c>
      <c r="E234" s="83" t="s">
        <v>1019</v>
      </c>
      <c r="F234" s="60" t="s">
        <v>816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843</v>
      </c>
      <c r="B235" s="67"/>
      <c r="C235" s="164" t="s">
        <v>1201</v>
      </c>
      <c r="D235" s="13" t="s">
        <v>842</v>
      </c>
      <c r="E235" s="83" t="s">
        <v>1014</v>
      </c>
      <c r="F235" s="60" t="s">
        <v>816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1031</v>
      </c>
      <c r="B236" s="128"/>
      <c r="C236" s="164" t="s">
        <v>1201</v>
      </c>
      <c r="D236" s="13" t="s">
        <v>683</v>
      </c>
      <c r="E236" t="s">
        <v>1186</v>
      </c>
      <c r="F236" s="60" t="s">
        <v>816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1029</v>
      </c>
      <c r="B237" s="128"/>
      <c r="C237" s="164" t="s">
        <v>1201</v>
      </c>
      <c r="D237" s="13" t="s">
        <v>751</v>
      </c>
      <c r="E237" s="83" t="s">
        <v>1018</v>
      </c>
      <c r="F237" s="60" t="s">
        <v>816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1030</v>
      </c>
      <c r="B238" s="128"/>
      <c r="C238" s="164" t="s">
        <v>1201</v>
      </c>
      <c r="D238" s="13" t="s">
        <v>694</v>
      </c>
      <c r="E238" s="83" t="s">
        <v>975</v>
      </c>
      <c r="F238" s="60" t="s">
        <v>816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1028</v>
      </c>
      <c r="B239" s="127"/>
      <c r="C239" s="164" t="s">
        <v>1201</v>
      </c>
      <c r="D239" s="13" t="s">
        <v>826</v>
      </c>
      <c r="E239" s="61" t="s">
        <v>1212</v>
      </c>
      <c r="F239" s="60" t="s">
        <v>816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1177</v>
      </c>
      <c r="B240" s="151"/>
      <c r="C240" s="165" t="s">
        <v>1221</v>
      </c>
      <c r="D240" s="13" t="s">
        <v>713</v>
      </c>
      <c r="E240" t="s">
        <v>1183</v>
      </c>
      <c r="F240" s="60" t="s">
        <v>816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638</v>
      </c>
      <c r="B241" s="67"/>
      <c r="C241" s="165" t="s">
        <v>1221</v>
      </c>
      <c r="D241" s="13" t="s">
        <v>784</v>
      </c>
      <c r="E241" s="53" t="s">
        <v>984</v>
      </c>
      <c r="F241" s="60" t="s">
        <v>816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1218</v>
      </c>
      <c r="B242" s="65"/>
      <c r="C242" s="165" t="s">
        <v>1221</v>
      </c>
      <c r="D242" s="13" t="s">
        <v>682</v>
      </c>
      <c r="E242" s="83" t="s">
        <v>850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1221</v>
      </c>
      <c r="D243" s="13" t="s">
        <v>649</v>
      </c>
      <c r="E243" s="83" t="s">
        <v>1142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1138</v>
      </c>
      <c r="B244" s="132"/>
      <c r="C244" s="165" t="s">
        <v>1221</v>
      </c>
      <c r="D244" s="13" t="s">
        <v>297</v>
      </c>
      <c r="E244" s="83" t="s">
        <v>1173</v>
      </c>
      <c r="F244" s="60" t="s">
        <v>816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1219</v>
      </c>
      <c r="B245" s="65"/>
      <c r="C245" s="165" t="s">
        <v>1221</v>
      </c>
      <c r="D245" s="13" t="s">
        <v>747</v>
      </c>
      <c r="E245" s="83" t="s">
        <v>839</v>
      </c>
      <c r="F245" s="61" t="s">
        <v>573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799</v>
      </c>
      <c r="B246" s="161"/>
      <c r="C246" s="165" t="s">
        <v>1221</v>
      </c>
      <c r="D246" s="13" t="s">
        <v>798</v>
      </c>
      <c r="E246" s="83" t="s">
        <v>1165</v>
      </c>
      <c r="F246" s="60" t="s">
        <v>816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1220</v>
      </c>
      <c r="B247" s="65"/>
      <c r="C247" s="165" t="s">
        <v>1221</v>
      </c>
      <c r="D247" s="13" t="s">
        <v>703</v>
      </c>
      <c r="E247" s="83" t="s">
        <v>1129</v>
      </c>
      <c r="F247" s="60" t="s">
        <v>816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1377</v>
      </c>
      <c r="B248" s="65"/>
      <c r="C248" s="165" t="s">
        <v>1221</v>
      </c>
      <c r="D248" s="13" t="s">
        <v>699</v>
      </c>
      <c r="E248" s="83" t="s">
        <v>1378</v>
      </c>
      <c r="F248" s="60" t="s">
        <v>816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1175</v>
      </c>
      <c r="B249" s="132"/>
      <c r="C249" s="165" t="s">
        <v>1221</v>
      </c>
      <c r="D249" s="13" t="s">
        <v>755</v>
      </c>
      <c r="E249" s="162" t="s">
        <v>1016</v>
      </c>
      <c r="F249" s="60" t="s">
        <v>816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1176</v>
      </c>
      <c r="B250" s="151"/>
      <c r="C250" s="165" t="s">
        <v>1221</v>
      </c>
      <c r="D250" s="13" t="s">
        <v>714</v>
      </c>
      <c r="E250" s="83" t="s">
        <v>1224</v>
      </c>
      <c r="F250" s="122" t="s">
        <v>816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770</v>
      </c>
      <c r="B251" s="67"/>
      <c r="C251" s="166" t="s">
        <v>1230</v>
      </c>
      <c r="D251" s="13" t="s">
        <v>786</v>
      </c>
      <c r="E251" s="83" t="s">
        <v>1141</v>
      </c>
      <c r="F251" s="60" t="s">
        <v>816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1041</v>
      </c>
      <c r="B252" s="136"/>
      <c r="C252" s="166" t="s">
        <v>1230</v>
      </c>
      <c r="D252" s="13" t="s">
        <v>691</v>
      </c>
      <c r="E252" s="83" t="s">
        <v>1040</v>
      </c>
      <c r="F252" s="60" t="s">
        <v>816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1229</v>
      </c>
      <c r="B253" s="137"/>
      <c r="C253" s="166" t="s">
        <v>1230</v>
      </c>
      <c r="D253" s="13" t="s">
        <v>691</v>
      </c>
      <c r="E253" s="83" t="s">
        <v>1040</v>
      </c>
      <c r="F253" s="60" t="s">
        <v>816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1182</v>
      </c>
      <c r="B254" s="65"/>
      <c r="C254" s="166" t="s">
        <v>1230</v>
      </c>
      <c r="D254" s="13" t="s">
        <v>743</v>
      </c>
      <c r="E254" s="83" t="s">
        <v>1127</v>
      </c>
      <c r="F254" s="60" t="s">
        <v>816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1181</v>
      </c>
      <c r="B255" s="65"/>
      <c r="C255" s="166" t="s">
        <v>1230</v>
      </c>
      <c r="D255" s="13" t="s">
        <v>705</v>
      </c>
      <c r="E255" s="61" t="s">
        <v>1214</v>
      </c>
      <c r="F255" s="60" t="s">
        <v>816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1228</v>
      </c>
      <c r="B256" s="132"/>
      <c r="C256" s="166" t="s">
        <v>1230</v>
      </c>
      <c r="D256" s="13" t="s">
        <v>653</v>
      </c>
      <c r="E256" s="83" t="s">
        <v>1198</v>
      </c>
      <c r="F256" s="60" t="s">
        <v>816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1207</v>
      </c>
      <c r="B257" s="132"/>
      <c r="C257" s="166" t="s">
        <v>1235</v>
      </c>
      <c r="D257" s="133" t="s">
        <v>728</v>
      </c>
      <c r="E257" s="130" t="s">
        <v>1206</v>
      </c>
      <c r="F257" s="129" t="s">
        <v>816</v>
      </c>
      <c r="G257" s="130"/>
    </row>
    <row r="258" spans="1:26" ht="25.05" customHeight="1" x14ac:dyDescent="0.25">
      <c r="A258" s="65" t="s">
        <v>1209</v>
      </c>
      <c r="B258" s="65"/>
      <c r="C258" s="166" t="s">
        <v>1235</v>
      </c>
      <c r="D258" s="13" t="s">
        <v>709</v>
      </c>
      <c r="E258" t="s">
        <v>1208</v>
      </c>
      <c r="F258" s="60" t="s">
        <v>816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1203</v>
      </c>
      <c r="B259" s="151"/>
      <c r="C259" s="166" t="s">
        <v>1235</v>
      </c>
      <c r="D259" s="13" t="s">
        <v>662</v>
      </c>
      <c r="E259" s="83" t="s">
        <v>1166</v>
      </c>
      <c r="F259" s="60" t="s">
        <v>816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1204</v>
      </c>
      <c r="B260" s="65"/>
      <c r="C260" s="166" t="s">
        <v>1235</v>
      </c>
      <c r="D260" s="13" t="s">
        <v>712</v>
      </c>
      <c r="E260" s="83" t="s">
        <v>1205</v>
      </c>
      <c r="F260" s="60" t="s">
        <v>816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829</v>
      </c>
      <c r="B261" s="67"/>
      <c r="C261" s="166" t="s">
        <v>1235</v>
      </c>
      <c r="D261" s="13" t="s">
        <v>828</v>
      </c>
      <c r="E261" s="83" t="s">
        <v>1217</v>
      </c>
      <c r="F261" s="60" t="s">
        <v>816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1202</v>
      </c>
      <c r="B262" s="65"/>
      <c r="C262" s="166" t="s">
        <v>1235</v>
      </c>
      <c r="D262" s="13" t="s">
        <v>746</v>
      </c>
      <c r="E262" s="83" t="s">
        <v>1180</v>
      </c>
      <c r="F262" s="121" t="s">
        <v>816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1120</v>
      </c>
      <c r="B263" s="10"/>
      <c r="C263" s="166" t="s">
        <v>1235</v>
      </c>
      <c r="D263" s="13" t="s">
        <v>1236</v>
      </c>
      <c r="E263" s="164" t="s">
        <v>1253</v>
      </c>
    </row>
    <row r="264" spans="1:26" s="53" customFormat="1" ht="25.05" customHeight="1" x14ac:dyDescent="0.25">
      <c r="A264" s="63" t="s">
        <v>584</v>
      </c>
      <c r="B264" s="63"/>
      <c r="C264" s="54" t="s">
        <v>995</v>
      </c>
      <c r="D264" s="13" t="s">
        <v>754</v>
      </c>
      <c r="E264" s="83" t="s">
        <v>1234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1280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19" t="s">
        <v>1531</v>
      </c>
      <c r="B267" s="319"/>
      <c r="C267" s="319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1470</v>
      </c>
      <c r="B268" s="67" t="s">
        <v>1532</v>
      </c>
      <c r="C268" s="251" t="s">
        <v>1471</v>
      </c>
      <c r="D268" s="13" t="s">
        <v>785</v>
      </c>
      <c r="E268" s="278" t="s">
        <v>1684</v>
      </c>
      <c r="F268" s="121" t="s">
        <v>816</v>
      </c>
    </row>
    <row r="269" spans="1:26" s="131" customFormat="1" ht="25.05" customHeight="1" x14ac:dyDescent="0.25">
      <c r="A269" s="177" t="s">
        <v>1472</v>
      </c>
      <c r="B269" s="177" t="s">
        <v>1533</v>
      </c>
      <c r="C269" s="251" t="s">
        <v>1471</v>
      </c>
      <c r="D269" s="133" t="s">
        <v>521</v>
      </c>
      <c r="E269" s="130" t="s">
        <v>1393</v>
      </c>
      <c r="F269" s="129" t="s">
        <v>816</v>
      </c>
      <c r="J269" s="130"/>
    </row>
    <row r="270" spans="1:26" ht="28.05" customHeight="1" x14ac:dyDescent="0.25">
      <c r="A270" s="253" t="s">
        <v>1473</v>
      </c>
      <c r="B270" s="253" t="s">
        <v>1534</v>
      </c>
      <c r="C270" s="251" t="s">
        <v>1471</v>
      </c>
      <c r="D270" s="13" t="s">
        <v>707</v>
      </c>
      <c r="E270" s="251" t="s">
        <v>1483</v>
      </c>
    </row>
    <row r="271" spans="1:26" ht="28.05" customHeight="1" x14ac:dyDescent="0.25">
      <c r="A271" s="254" t="s">
        <v>1474</v>
      </c>
      <c r="B271" s="254" t="s">
        <v>1535</v>
      </c>
      <c r="C271" s="251" t="s">
        <v>1471</v>
      </c>
      <c r="D271" s="13" t="s">
        <v>666</v>
      </c>
      <c r="E271" s="218" t="s">
        <v>1284</v>
      </c>
    </row>
    <row r="272" spans="1:26" ht="28.05" customHeight="1" x14ac:dyDescent="0.25">
      <c r="A272" s="253" t="s">
        <v>1475</v>
      </c>
      <c r="B272" s="253" t="s">
        <v>1536</v>
      </c>
      <c r="C272" s="251" t="s">
        <v>1471</v>
      </c>
      <c r="D272" s="13" t="s">
        <v>658</v>
      </c>
      <c r="E272" s="83" t="s">
        <v>1268</v>
      </c>
      <c r="F272" s="83"/>
    </row>
    <row r="273" spans="1:26" ht="28.05" customHeight="1" x14ac:dyDescent="0.25">
      <c r="A273" s="254" t="s">
        <v>1476</v>
      </c>
      <c r="B273" s="254" t="s">
        <v>1537</v>
      </c>
      <c r="C273" s="251" t="s">
        <v>1471</v>
      </c>
      <c r="D273" s="13" t="s">
        <v>725</v>
      </c>
      <c r="E273" s="83" t="s">
        <v>1258</v>
      </c>
      <c r="F273" s="83"/>
    </row>
    <row r="274" spans="1:26" s="166" customFormat="1" ht="25.05" customHeight="1" x14ac:dyDescent="0.25">
      <c r="A274" s="253" t="s">
        <v>1479</v>
      </c>
      <c r="B274" s="253" t="s">
        <v>1538</v>
      </c>
      <c r="C274" s="251" t="s">
        <v>1471</v>
      </c>
      <c r="D274" s="13" t="s">
        <v>688</v>
      </c>
      <c r="E274" s="225" t="s">
        <v>1482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3" t="s">
        <v>1480</v>
      </c>
      <c r="B275" s="253" t="s">
        <v>1539</v>
      </c>
      <c r="C275" s="251" t="s">
        <v>1471</v>
      </c>
      <c r="D275" s="13" t="s">
        <v>711</v>
      </c>
      <c r="E275" s="83" t="s">
        <v>1373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1" t="s">
        <v>1478</v>
      </c>
      <c r="B276" s="264" t="s">
        <v>1540</v>
      </c>
      <c r="C276" s="251" t="s">
        <v>1471</v>
      </c>
      <c r="D276" s="13" t="s">
        <v>846</v>
      </c>
      <c r="E276" s="251" t="s">
        <v>1394</v>
      </c>
    </row>
    <row r="277" spans="1:26" ht="28.05" customHeight="1" x14ac:dyDescent="0.25">
      <c r="A277" s="65" t="s">
        <v>1477</v>
      </c>
      <c r="B277" s="65" t="s">
        <v>1541</v>
      </c>
      <c r="C277" s="251" t="s">
        <v>1471</v>
      </c>
      <c r="D277" s="13" t="s">
        <v>700</v>
      </c>
      <c r="E277" s="130" t="s">
        <v>1390</v>
      </c>
    </row>
    <row r="278" spans="1:26" ht="28.05" customHeight="1" x14ac:dyDescent="0.25">
      <c r="A278" s="67" t="s">
        <v>1481</v>
      </c>
      <c r="B278" s="67" t="s">
        <v>1542</v>
      </c>
      <c r="C278" s="252" t="s">
        <v>1471</v>
      </c>
      <c r="D278" s="13" t="s">
        <v>851</v>
      </c>
      <c r="E278" s="95" t="s">
        <v>1380</v>
      </c>
    </row>
    <row r="279" spans="1:26" s="225" customFormat="1" ht="28.05" customHeight="1" x14ac:dyDescent="0.25">
      <c r="A279" s="259" t="s">
        <v>1510</v>
      </c>
      <c r="B279" s="259" t="s">
        <v>1543</v>
      </c>
      <c r="C279" s="256" t="s">
        <v>1509</v>
      </c>
      <c r="D279" s="13" t="s">
        <v>793</v>
      </c>
      <c r="E279" s="83" t="s">
        <v>1391</v>
      </c>
      <c r="H279" s="83"/>
    </row>
    <row r="280" spans="1:26" s="225" customFormat="1" ht="28.05" customHeight="1" x14ac:dyDescent="0.25">
      <c r="A280" s="260" t="s">
        <v>1511</v>
      </c>
      <c r="B280" s="260" t="s">
        <v>1544</v>
      </c>
      <c r="C280" s="256" t="s">
        <v>1509</v>
      </c>
      <c r="D280" s="13" t="s">
        <v>640</v>
      </c>
      <c r="E280" s="256" t="s">
        <v>1407</v>
      </c>
    </row>
    <row r="281" spans="1:26" s="225" customFormat="1" ht="28.05" customHeight="1" x14ac:dyDescent="0.25">
      <c r="A281" s="261" t="s">
        <v>1512</v>
      </c>
      <c r="B281" s="261" t="s">
        <v>1545</v>
      </c>
      <c r="C281" s="256" t="s">
        <v>1509</v>
      </c>
      <c r="D281" s="13" t="s">
        <v>640</v>
      </c>
      <c r="E281" s="256" t="s">
        <v>1407</v>
      </c>
    </row>
    <row r="282" spans="1:26" ht="28.05" customHeight="1" x14ac:dyDescent="0.25">
      <c r="A282" s="262" t="s">
        <v>1526</v>
      </c>
      <c r="B282" s="262" t="s">
        <v>1526</v>
      </c>
      <c r="C282" s="58">
        <v>12.9</v>
      </c>
      <c r="D282" s="13" t="s">
        <v>737</v>
      </c>
      <c r="E282" s="83" t="s">
        <v>1376</v>
      </c>
      <c r="F282" s="83"/>
      <c r="G282"/>
    </row>
    <row r="283" spans="1:26" s="53" customFormat="1" ht="25.05" customHeight="1" x14ac:dyDescent="0.25">
      <c r="A283" s="67" t="s">
        <v>1515</v>
      </c>
      <c r="B283" s="67" t="s">
        <v>1546</v>
      </c>
      <c r="C283" s="257" t="s">
        <v>1527</v>
      </c>
      <c r="D283" s="13" t="s">
        <v>1261</v>
      </c>
      <c r="E283" s="130" t="s">
        <v>1444</v>
      </c>
      <c r="F283" s="69" t="s">
        <v>976</v>
      </c>
      <c r="G283" s="83" t="s">
        <v>86</v>
      </c>
    </row>
    <row r="284" spans="1:26" ht="28.05" customHeight="1" x14ac:dyDescent="0.25">
      <c r="A284" s="65" t="s">
        <v>1516</v>
      </c>
      <c r="B284" s="65" t="s">
        <v>1547</v>
      </c>
      <c r="C284" s="257" t="s">
        <v>1527</v>
      </c>
      <c r="D284" s="13" t="s">
        <v>730</v>
      </c>
      <c r="E284" s="83" t="s">
        <v>1197</v>
      </c>
      <c r="F284" s="60" t="s">
        <v>816</v>
      </c>
    </row>
    <row r="285" spans="1:26" s="225" customFormat="1" ht="25.05" customHeight="1" x14ac:dyDescent="0.25">
      <c r="A285" s="63" t="s">
        <v>1517</v>
      </c>
      <c r="B285" s="63" t="s">
        <v>1548</v>
      </c>
      <c r="C285" s="257" t="s">
        <v>1527</v>
      </c>
      <c r="D285" s="13" t="s">
        <v>616</v>
      </c>
      <c r="E285" s="83" t="s">
        <v>1232</v>
      </c>
      <c r="F285" s="60" t="s">
        <v>816</v>
      </c>
    </row>
    <row r="286" spans="1:26" s="225" customFormat="1" ht="25.05" customHeight="1" x14ac:dyDescent="0.25">
      <c r="A286" s="67" t="s">
        <v>1518</v>
      </c>
      <c r="B286" s="67" t="s">
        <v>1549</v>
      </c>
      <c r="C286" s="257" t="s">
        <v>1527</v>
      </c>
      <c r="D286" s="13" t="s">
        <v>787</v>
      </c>
      <c r="E286" s="83" t="s">
        <v>1223</v>
      </c>
      <c r="F286" s="60" t="s">
        <v>816</v>
      </c>
    </row>
    <row r="287" spans="1:26" ht="28.05" customHeight="1" x14ac:dyDescent="0.25">
      <c r="A287" s="67" t="s">
        <v>1519</v>
      </c>
      <c r="B287" s="67" t="s">
        <v>1550</v>
      </c>
      <c r="C287" s="257" t="s">
        <v>1527</v>
      </c>
      <c r="D287" s="13" t="s">
        <v>983</v>
      </c>
      <c r="E287" s="53" t="s">
        <v>1238</v>
      </c>
      <c r="F287" s="121" t="s">
        <v>816</v>
      </c>
    </row>
    <row r="288" spans="1:26" ht="28.05" customHeight="1" x14ac:dyDescent="0.25">
      <c r="A288" s="178" t="s">
        <v>1520</v>
      </c>
      <c r="B288" s="178" t="s">
        <v>1551</v>
      </c>
      <c r="C288" s="257" t="s">
        <v>1527</v>
      </c>
      <c r="D288" s="13" t="s">
        <v>744</v>
      </c>
      <c r="E288" s="83" t="s">
        <v>1259</v>
      </c>
      <c r="F288" s="60" t="s">
        <v>816</v>
      </c>
    </row>
    <row r="289" spans="1:8" ht="28.05" customHeight="1" x14ac:dyDescent="0.25">
      <c r="A289" s="132" t="s">
        <v>1521</v>
      </c>
      <c r="B289" s="132" t="s">
        <v>1552</v>
      </c>
      <c r="C289" s="257" t="s">
        <v>1527</v>
      </c>
      <c r="D289" s="13" t="s">
        <v>676</v>
      </c>
      <c r="E289" s="83" t="s">
        <v>1239</v>
      </c>
      <c r="F289" s="60" t="s">
        <v>816</v>
      </c>
    </row>
    <row r="290" spans="1:8" ht="28.05" customHeight="1" x14ac:dyDescent="0.25">
      <c r="A290" s="67" t="s">
        <v>1522</v>
      </c>
      <c r="B290" s="67" t="s">
        <v>1553</v>
      </c>
      <c r="C290" s="257" t="s">
        <v>1527</v>
      </c>
      <c r="D290" s="13" t="s">
        <v>845</v>
      </c>
      <c r="E290" s="83" t="s">
        <v>1225</v>
      </c>
      <c r="F290" s="121" t="s">
        <v>816</v>
      </c>
    </row>
    <row r="291" spans="1:8" ht="28.05" customHeight="1" x14ac:dyDescent="0.25">
      <c r="A291" s="65" t="s">
        <v>1523</v>
      </c>
      <c r="B291" s="65" t="s">
        <v>1554</v>
      </c>
      <c r="C291" s="257" t="s">
        <v>1527</v>
      </c>
      <c r="D291" s="13" t="s">
        <v>702</v>
      </c>
      <c r="E291" t="s">
        <v>1262</v>
      </c>
      <c r="F291" s="121" t="s">
        <v>816</v>
      </c>
    </row>
    <row r="292" spans="1:8" ht="28.05" customHeight="1" x14ac:dyDescent="0.25">
      <c r="A292" s="67" t="s">
        <v>1556</v>
      </c>
      <c r="B292" s="67" t="s">
        <v>1555</v>
      </c>
      <c r="C292" s="264" t="s">
        <v>1527</v>
      </c>
      <c r="D292" s="13" t="s">
        <v>971</v>
      </c>
      <c r="E292" s="83" t="s">
        <v>1227</v>
      </c>
      <c r="F292" s="121" t="s">
        <v>816</v>
      </c>
    </row>
    <row r="293" spans="1:8" ht="28.05" customHeight="1" x14ac:dyDescent="0.25">
      <c r="A293" s="177" t="s">
        <v>1558</v>
      </c>
      <c r="B293" s="177" t="s">
        <v>1557</v>
      </c>
      <c r="C293" s="264" t="s">
        <v>1527</v>
      </c>
      <c r="D293" s="13" t="s">
        <v>756</v>
      </c>
      <c r="E293" s="83" t="s">
        <v>1260</v>
      </c>
      <c r="F293" s="121" t="s">
        <v>816</v>
      </c>
      <c r="H293" s="69"/>
    </row>
    <row r="294" spans="1:8" s="264" customFormat="1" ht="28.05" customHeight="1" x14ac:dyDescent="0.25">
      <c r="A294" s="65" t="s">
        <v>1560</v>
      </c>
      <c r="B294" s="65" t="s">
        <v>1559</v>
      </c>
      <c r="C294" s="264" t="s">
        <v>1527</v>
      </c>
      <c r="D294" s="13" t="s">
        <v>657</v>
      </c>
      <c r="E294" s="83" t="s">
        <v>1174</v>
      </c>
      <c r="F294" s="60" t="s">
        <v>816</v>
      </c>
      <c r="H294" s="69"/>
    </row>
    <row r="295" spans="1:8" ht="28.05" customHeight="1" x14ac:dyDescent="0.25">
      <c r="A295" s="180" t="s">
        <v>1582</v>
      </c>
      <c r="B295" s="180"/>
      <c r="D295" s="182" t="s">
        <v>1358</v>
      </c>
      <c r="E295" s="271" t="s">
        <v>1359</v>
      </c>
      <c r="F295" s="53"/>
    </row>
    <row r="296" spans="1:8" ht="28.05" customHeight="1" x14ac:dyDescent="0.25">
      <c r="A296" s="180" t="s">
        <v>1244</v>
      </c>
      <c r="B296" s="180"/>
      <c r="C296" s="257"/>
      <c r="D296" s="182" t="s">
        <v>1524</v>
      </c>
      <c r="E296" s="83" t="s">
        <v>1586</v>
      </c>
      <c r="F296" s="53"/>
    </row>
    <row r="297" spans="1:8" ht="28.05" customHeight="1" x14ac:dyDescent="0.25">
      <c r="A297" s="180" t="s">
        <v>1467</v>
      </c>
      <c r="B297" s="180"/>
      <c r="C297" s="257"/>
      <c r="D297" s="182" t="s">
        <v>1267</v>
      </c>
      <c r="E297" s="271" t="s">
        <v>1585</v>
      </c>
      <c r="F297" s="166" t="s">
        <v>86</v>
      </c>
    </row>
    <row r="298" spans="1:8" ht="28.05" customHeight="1" x14ac:dyDescent="0.25">
      <c r="A298" s="169" t="s">
        <v>1566</v>
      </c>
      <c r="B298" s="169"/>
      <c r="C298" s="166">
        <v>11.14</v>
      </c>
      <c r="D298" s="13" t="s">
        <v>840</v>
      </c>
      <c r="E298" s="270" t="s">
        <v>1583</v>
      </c>
      <c r="F298" s="60" t="s">
        <v>816</v>
      </c>
    </row>
    <row r="299" spans="1:8" ht="28.05" customHeight="1" x14ac:dyDescent="0.25">
      <c r="A299" s="181" t="s">
        <v>1455</v>
      </c>
      <c r="B299" s="181"/>
      <c r="C299" s="166" t="s">
        <v>1164</v>
      </c>
      <c r="D299" s="13" t="s">
        <v>654</v>
      </c>
      <c r="E299" s="271" t="s">
        <v>1584</v>
      </c>
      <c r="F299" s="76" t="s">
        <v>816</v>
      </c>
    </row>
    <row r="300" spans="1:8" ht="28.05" customHeight="1" x14ac:dyDescent="0.25">
      <c r="A300" s="180" t="s">
        <v>1468</v>
      </c>
      <c r="B300" s="180"/>
      <c r="C300" s="176" t="s">
        <v>1130</v>
      </c>
      <c r="D300" s="13" t="s">
        <v>667</v>
      </c>
      <c r="E300" s="130" t="s">
        <v>1525</v>
      </c>
    </row>
    <row r="303" spans="1:8" s="275" customFormat="1" ht="28.05" customHeight="1" x14ac:dyDescent="0.25">
      <c r="A303" s="44" t="s">
        <v>1602</v>
      </c>
      <c r="B303" s="276" t="s">
        <v>1593</v>
      </c>
      <c r="C303" s="277" t="s">
        <v>1622</v>
      </c>
      <c r="D303" s="13" t="s">
        <v>672</v>
      </c>
      <c r="F303" s="275" t="s">
        <v>86</v>
      </c>
    </row>
    <row r="304" spans="1:8" ht="28.05" customHeight="1" x14ac:dyDescent="0.25">
      <c r="A304" s="178" t="s">
        <v>1618</v>
      </c>
      <c r="B304" s="279" t="s">
        <v>1629</v>
      </c>
      <c r="C304" s="277" t="s">
        <v>1622</v>
      </c>
      <c r="D304" s="13" t="s">
        <v>715</v>
      </c>
      <c r="E304" t="s">
        <v>1403</v>
      </c>
      <c r="F304" s="121" t="s">
        <v>816</v>
      </c>
      <c r="G304" s="130" t="s">
        <v>86</v>
      </c>
    </row>
    <row r="305" spans="1:7" ht="28.05" customHeight="1" x14ac:dyDescent="0.25">
      <c r="A305" s="132" t="s">
        <v>1591</v>
      </c>
      <c r="B305" s="283" t="s">
        <v>1625</v>
      </c>
      <c r="C305" s="277" t="s">
        <v>1622</v>
      </c>
      <c r="D305" s="13" t="s">
        <v>530</v>
      </c>
      <c r="E305" s="278" t="s">
        <v>1590</v>
      </c>
      <c r="F305" s="121" t="s">
        <v>816</v>
      </c>
      <c r="G305" s="130" t="s">
        <v>86</v>
      </c>
    </row>
    <row r="306" spans="1:7" ht="28.05" customHeight="1" x14ac:dyDescent="0.25">
      <c r="A306" s="234" t="s">
        <v>1592</v>
      </c>
      <c r="B306" s="282" t="s">
        <v>1594</v>
      </c>
      <c r="C306" s="277" t="s">
        <v>1622</v>
      </c>
      <c r="D306" s="13" t="s">
        <v>962</v>
      </c>
      <c r="E306" s="83" t="s">
        <v>1400</v>
      </c>
      <c r="F306" s="121" t="s">
        <v>816</v>
      </c>
      <c r="G306" s="83" t="s">
        <v>86</v>
      </c>
    </row>
    <row r="307" spans="1:7" ht="28.05" customHeight="1" x14ac:dyDescent="0.25">
      <c r="A307" s="234" t="s">
        <v>1613</v>
      </c>
      <c r="B307" s="283" t="s">
        <v>1623</v>
      </c>
      <c r="C307" s="277" t="s">
        <v>1622</v>
      </c>
      <c r="D307" s="13" t="s">
        <v>1396</v>
      </c>
      <c r="E307" s="83" t="s">
        <v>1399</v>
      </c>
      <c r="F307" s="121" t="s">
        <v>816</v>
      </c>
      <c r="G307" s="130" t="s">
        <v>86</v>
      </c>
    </row>
    <row r="308" spans="1:7" ht="28.05" customHeight="1" x14ac:dyDescent="0.25">
      <c r="A308" s="234" t="s">
        <v>1614</v>
      </c>
      <c r="B308" s="283" t="s">
        <v>1596</v>
      </c>
      <c r="C308" s="277" t="s">
        <v>1622</v>
      </c>
      <c r="D308" s="13" t="s">
        <v>781</v>
      </c>
      <c r="E308" s="219" t="s">
        <v>1595</v>
      </c>
      <c r="F308" s="121" t="s">
        <v>816</v>
      </c>
      <c r="G308" s="89" t="s">
        <v>86</v>
      </c>
    </row>
    <row r="309" spans="1:7" ht="28.05" customHeight="1" x14ac:dyDescent="0.25">
      <c r="A309" s="234" t="s">
        <v>1615</v>
      </c>
      <c r="B309" s="283" t="s">
        <v>1636</v>
      </c>
      <c r="C309" s="277" t="s">
        <v>1622</v>
      </c>
      <c r="D309" s="13" t="s">
        <v>767</v>
      </c>
      <c r="E309" s="53" t="s">
        <v>1401</v>
      </c>
      <c r="F309" s="121" t="s">
        <v>816</v>
      </c>
      <c r="G309" s="89" t="s">
        <v>1372</v>
      </c>
    </row>
    <row r="310" spans="1:7" ht="28.05" customHeight="1" x14ac:dyDescent="0.25">
      <c r="A310" s="137" t="s">
        <v>1616</v>
      </c>
      <c r="B310" s="279" t="s">
        <v>1630</v>
      </c>
      <c r="C310" s="277" t="s">
        <v>1622</v>
      </c>
      <c r="D310" s="13" t="s">
        <v>1599</v>
      </c>
      <c r="E310" s="278" t="s">
        <v>1600</v>
      </c>
    </row>
    <row r="311" spans="1:7" ht="28.05" customHeight="1" x14ac:dyDescent="0.25">
      <c r="A311" s="65" t="s">
        <v>1619</v>
      </c>
      <c r="B311" s="284" t="s">
        <v>1637</v>
      </c>
      <c r="C311" s="277" t="s">
        <v>1622</v>
      </c>
      <c r="D311" s="13" t="s">
        <v>745</v>
      </c>
      <c r="E311" s="130" t="s">
        <v>1589</v>
      </c>
      <c r="F311" s="121" t="s">
        <v>816</v>
      </c>
      <c r="G311" s="130" t="s">
        <v>1398</v>
      </c>
    </row>
    <row r="312" spans="1:7" ht="28.05" customHeight="1" x14ac:dyDescent="0.25">
      <c r="A312" s="178" t="s">
        <v>1620</v>
      </c>
      <c r="B312" s="279" t="s">
        <v>1628</v>
      </c>
      <c r="C312" s="277" t="s">
        <v>1622</v>
      </c>
      <c r="D312" s="133" t="s">
        <v>695</v>
      </c>
      <c r="E312" s="130" t="s">
        <v>1274</v>
      </c>
      <c r="F312" s="130"/>
      <c r="G312" s="225"/>
    </row>
    <row r="313" spans="1:7" ht="28.05" customHeight="1" x14ac:dyDescent="0.25">
      <c r="A313" s="65" t="s">
        <v>1617</v>
      </c>
      <c r="B313" s="284" t="s">
        <v>1634</v>
      </c>
      <c r="C313" s="277" t="s">
        <v>1622</v>
      </c>
      <c r="D313" s="13" t="s">
        <v>696</v>
      </c>
      <c r="E313" s="271" t="s">
        <v>1603</v>
      </c>
      <c r="F313" s="121" t="s">
        <v>816</v>
      </c>
      <c r="G313" s="130" t="s">
        <v>1398</v>
      </c>
    </row>
    <row r="314" spans="1:7" ht="28.05" customHeight="1" x14ac:dyDescent="0.25">
      <c r="A314" s="139" t="s">
        <v>1604</v>
      </c>
      <c r="B314" s="280" t="s">
        <v>1605</v>
      </c>
      <c r="C314" s="277" t="s">
        <v>1622</v>
      </c>
      <c r="D314" s="13" t="s">
        <v>642</v>
      </c>
      <c r="E314" s="83" t="s">
        <v>1402</v>
      </c>
      <c r="F314" s="121" t="s">
        <v>816</v>
      </c>
      <c r="G314" s="130" t="s">
        <v>86</v>
      </c>
    </row>
    <row r="315" spans="1:7" ht="28.05" customHeight="1" x14ac:dyDescent="0.25">
      <c r="A315" s="177" t="s">
        <v>1621</v>
      </c>
      <c r="B315" s="281" t="s">
        <v>1606</v>
      </c>
      <c r="C315" s="277" t="s">
        <v>1622</v>
      </c>
      <c r="D315" s="13" t="s">
        <v>665</v>
      </c>
      <c r="E315" s="53" t="s">
        <v>1264</v>
      </c>
      <c r="F315" s="60" t="s">
        <v>816</v>
      </c>
    </row>
    <row r="316" spans="1:7" ht="28.05" customHeight="1" x14ac:dyDescent="0.25">
      <c r="A316" s="234" t="s">
        <v>1607</v>
      </c>
      <c r="B316" s="282" t="s">
        <v>1607</v>
      </c>
      <c r="C316" s="277" t="s">
        <v>1622</v>
      </c>
      <c r="D316" s="13" t="s">
        <v>435</v>
      </c>
      <c r="E316" s="61" t="s">
        <v>1706</v>
      </c>
      <c r="F316" s="121" t="s">
        <v>816</v>
      </c>
      <c r="G316" s="271" t="s">
        <v>86</v>
      </c>
    </row>
    <row r="317" spans="1:7" ht="28.05" customHeight="1" x14ac:dyDescent="0.25">
      <c r="A317" s="65" t="s">
        <v>1608</v>
      </c>
      <c r="B317" s="284" t="s">
        <v>1632</v>
      </c>
      <c r="C317" s="277" t="s">
        <v>1622</v>
      </c>
      <c r="D317" s="13" t="s">
        <v>641</v>
      </c>
      <c r="E317" s="130" t="s">
        <v>1395</v>
      </c>
      <c r="F317" s="121" t="s">
        <v>86</v>
      </c>
      <c r="G317" s="83" t="s">
        <v>86</v>
      </c>
    </row>
    <row r="318" spans="1:7" ht="28.05" customHeight="1" x14ac:dyDescent="0.25">
      <c r="A318" s="132" t="s">
        <v>1609</v>
      </c>
      <c r="B318" s="283" t="s">
        <v>1633</v>
      </c>
      <c r="C318" s="277" t="s">
        <v>1622</v>
      </c>
      <c r="D318" s="13" t="s">
        <v>641</v>
      </c>
      <c r="E318" s="130" t="s">
        <v>1598</v>
      </c>
      <c r="F318" s="121" t="s">
        <v>86</v>
      </c>
      <c r="G318" s="130" t="s">
        <v>86</v>
      </c>
    </row>
    <row r="319" spans="1:7" ht="28.05" customHeight="1" x14ac:dyDescent="0.25">
      <c r="A319" s="132" t="s">
        <v>1611</v>
      </c>
      <c r="B319" s="283" t="s">
        <v>1635</v>
      </c>
      <c r="C319" s="277" t="s">
        <v>1622</v>
      </c>
      <c r="D319" s="13" t="s">
        <v>527</v>
      </c>
      <c r="E319" s="83" t="s">
        <v>1375</v>
      </c>
      <c r="G319" s="264"/>
    </row>
    <row r="320" spans="1:7" ht="28.05" customHeight="1" x14ac:dyDescent="0.25">
      <c r="A320" s="177" t="s">
        <v>1612</v>
      </c>
      <c r="B320" s="281" t="s">
        <v>1624</v>
      </c>
      <c r="C320" s="277" t="s">
        <v>1622</v>
      </c>
      <c r="D320" s="13" t="s">
        <v>661</v>
      </c>
      <c r="E320" s="83" t="s">
        <v>1374</v>
      </c>
      <c r="G320" s="264"/>
    </row>
    <row r="321" spans="1:8" ht="28.05" customHeight="1" x14ac:dyDescent="0.25">
      <c r="A321" s="65" t="s">
        <v>1610</v>
      </c>
      <c r="B321" s="284" t="s">
        <v>1631</v>
      </c>
      <c r="C321" s="277" t="s">
        <v>1622</v>
      </c>
      <c r="D321" s="13" t="s">
        <v>708</v>
      </c>
      <c r="E321" s="83" t="s">
        <v>1597</v>
      </c>
      <c r="F321" s="121" t="s">
        <v>816</v>
      </c>
      <c r="G321" s="130" t="s">
        <v>1398</v>
      </c>
    </row>
    <row r="322" spans="1:8" ht="28.05" customHeight="1" x14ac:dyDescent="0.25">
      <c r="A322" s="132" t="s">
        <v>1626</v>
      </c>
      <c r="B322" s="283" t="s">
        <v>1627</v>
      </c>
      <c r="C322" s="286" t="s">
        <v>1622</v>
      </c>
      <c r="D322" s="241" t="s">
        <v>757</v>
      </c>
      <c r="E322" s="271" t="s">
        <v>1687</v>
      </c>
      <c r="F322" s="121" t="s">
        <v>816</v>
      </c>
      <c r="G322" s="130" t="s">
        <v>1398</v>
      </c>
    </row>
    <row r="323" spans="1:8" ht="28.05" customHeight="1" x14ac:dyDescent="0.25">
      <c r="A323" s="63" t="s">
        <v>1639</v>
      </c>
      <c r="B323" s="63" t="s">
        <v>1642</v>
      </c>
      <c r="C323" s="286" t="s">
        <v>1644</v>
      </c>
      <c r="D323" s="13" t="s">
        <v>779</v>
      </c>
      <c r="E323" s="130" t="s">
        <v>1408</v>
      </c>
      <c r="F323" s="130"/>
    </row>
    <row r="324" spans="1:8" ht="28.05" customHeight="1" x14ac:dyDescent="0.25">
      <c r="A324" s="177" t="s">
        <v>1640</v>
      </c>
      <c r="B324" s="177" t="s">
        <v>1411</v>
      </c>
      <c r="C324" s="286" t="s">
        <v>1644</v>
      </c>
      <c r="D324" s="13" t="s">
        <v>659</v>
      </c>
      <c r="E324" s="225" t="s">
        <v>1409</v>
      </c>
      <c r="F324" s="225"/>
    </row>
    <row r="325" spans="1:8" ht="28.05" customHeight="1" x14ac:dyDescent="0.25">
      <c r="A325" s="178" t="s">
        <v>1641</v>
      </c>
      <c r="B325" s="178" t="s">
        <v>1643</v>
      </c>
      <c r="C325" s="286" t="s">
        <v>1644</v>
      </c>
      <c r="D325" s="13" t="s">
        <v>659</v>
      </c>
      <c r="E325" s="225" t="s">
        <v>1381</v>
      </c>
      <c r="F325" s="225"/>
    </row>
    <row r="326" spans="1:8" ht="28.05" customHeight="1" x14ac:dyDescent="0.25">
      <c r="A326" s="175" t="s">
        <v>1651</v>
      </c>
      <c r="B326" s="175" t="s">
        <v>1652</v>
      </c>
      <c r="C326" s="287" t="s">
        <v>1653</v>
      </c>
      <c r="D326" s="241" t="s">
        <v>676</v>
      </c>
      <c r="E326" s="271" t="s">
        <v>1581</v>
      </c>
      <c r="F326" s="121" t="s">
        <v>816</v>
      </c>
      <c r="G326" s="89" t="s">
        <v>86</v>
      </c>
    </row>
    <row r="327" spans="1:8" ht="28.05" customHeight="1" x14ac:dyDescent="0.25">
      <c r="A327" s="239" t="s">
        <v>1654</v>
      </c>
      <c r="B327" s="239" t="s">
        <v>1490</v>
      </c>
      <c r="C327" s="287" t="s">
        <v>1653</v>
      </c>
      <c r="D327" s="241" t="s">
        <v>615</v>
      </c>
      <c r="E327" s="271" t="s">
        <v>1638</v>
      </c>
      <c r="F327" s="121" t="s">
        <v>816</v>
      </c>
      <c r="G327" s="89" t="s">
        <v>86</v>
      </c>
      <c r="H327" s="89"/>
    </row>
    <row r="328" spans="1:8" ht="28.05" customHeight="1" x14ac:dyDescent="0.25">
      <c r="A328" s="67" t="s">
        <v>1655</v>
      </c>
      <c r="B328" s="67" t="s">
        <v>1656</v>
      </c>
      <c r="C328" s="287" t="s">
        <v>1653</v>
      </c>
      <c r="D328" s="13" t="s">
        <v>823</v>
      </c>
      <c r="E328" s="271" t="s">
        <v>1451</v>
      </c>
      <c r="F328" s="60" t="s">
        <v>816</v>
      </c>
      <c r="G328" s="83" t="s">
        <v>86</v>
      </c>
    </row>
    <row r="329" spans="1:8" ht="28.05" customHeight="1" x14ac:dyDescent="0.25">
      <c r="A329" s="151" t="s">
        <v>1657</v>
      </c>
      <c r="B329" s="151" t="s">
        <v>1496</v>
      </c>
      <c r="C329" s="287" t="s">
        <v>1653</v>
      </c>
      <c r="D329" s="13" t="s">
        <v>664</v>
      </c>
      <c r="E329" s="271" t="s">
        <v>1577</v>
      </c>
      <c r="F329" s="121" t="s">
        <v>816</v>
      </c>
      <c r="G329" s="130" t="s">
        <v>86</v>
      </c>
    </row>
    <row r="330" spans="1:8" ht="28.05" customHeight="1" x14ac:dyDescent="0.25">
      <c r="A330" s="65" t="s">
        <v>1658</v>
      </c>
      <c r="B330" s="65" t="s">
        <v>1492</v>
      </c>
      <c r="C330" s="288" t="s">
        <v>1653</v>
      </c>
      <c r="D330" s="13" t="s">
        <v>741</v>
      </c>
      <c r="E330" s="271" t="s">
        <v>1450</v>
      </c>
      <c r="F330" s="121" t="s">
        <v>816</v>
      </c>
      <c r="G330" s="130" t="s">
        <v>86</v>
      </c>
    </row>
    <row r="332" spans="1:8" ht="28.05" customHeight="1" x14ac:dyDescent="0.25">
      <c r="A332" s="234" t="s">
        <v>1663</v>
      </c>
      <c r="B332" s="234" t="s">
        <v>1504</v>
      </c>
      <c r="C332" s="291" t="s">
        <v>1678</v>
      </c>
      <c r="D332" s="13" t="s">
        <v>992</v>
      </c>
      <c r="E332" s="320" t="s">
        <v>1646</v>
      </c>
      <c r="F332" s="121" t="s">
        <v>816</v>
      </c>
      <c r="G332" s="130" t="s">
        <v>86</v>
      </c>
    </row>
    <row r="333" spans="1:8" ht="28.05" customHeight="1" x14ac:dyDescent="0.25">
      <c r="A333" s="151" t="s">
        <v>1664</v>
      </c>
      <c r="B333" s="151" t="s">
        <v>1667</v>
      </c>
      <c r="C333" s="291" t="s">
        <v>1678</v>
      </c>
      <c r="D333" s="241" t="s">
        <v>1575</v>
      </c>
      <c r="E333" s="320"/>
      <c r="F333" s="121" t="s">
        <v>816</v>
      </c>
      <c r="G333" s="130" t="s">
        <v>86</v>
      </c>
    </row>
    <row r="334" spans="1:8" ht="28.05" customHeight="1" x14ac:dyDescent="0.25">
      <c r="A334" s="132" t="s">
        <v>1665</v>
      </c>
      <c r="B334" s="132" t="s">
        <v>1668</v>
      </c>
      <c r="C334" s="291" t="s">
        <v>1678</v>
      </c>
      <c r="D334" s="13" t="s">
        <v>1404</v>
      </c>
      <c r="E334" s="320"/>
      <c r="F334" s="121" t="s">
        <v>816</v>
      </c>
      <c r="G334" s="130" t="s">
        <v>86</v>
      </c>
    </row>
    <row r="335" spans="1:8" ht="28.05" customHeight="1" x14ac:dyDescent="0.25">
      <c r="A335" s="233" t="s">
        <v>1671</v>
      </c>
      <c r="B335" s="233" t="s">
        <v>1669</v>
      </c>
      <c r="C335" s="291" t="s">
        <v>1678</v>
      </c>
      <c r="D335" s="13" t="s">
        <v>701</v>
      </c>
      <c r="E335" s="278" t="s">
        <v>1672</v>
      </c>
      <c r="F335" s="61" t="s">
        <v>86</v>
      </c>
      <c r="G335" s="240"/>
    </row>
    <row r="336" spans="1:8" ht="28.05" customHeight="1" x14ac:dyDescent="0.25">
      <c r="A336" s="132" t="s">
        <v>1666</v>
      </c>
      <c r="B336" s="132" t="s">
        <v>1498</v>
      </c>
      <c r="C336" s="291" t="s">
        <v>1678</v>
      </c>
      <c r="D336" s="13" t="s">
        <v>789</v>
      </c>
      <c r="E336" s="271" t="s">
        <v>1650</v>
      </c>
      <c r="F336" s="61" t="s">
        <v>86</v>
      </c>
      <c r="G336" s="130" t="s">
        <v>86</v>
      </c>
    </row>
    <row r="337" spans="1:26" ht="28.05" customHeight="1" x14ac:dyDescent="0.25">
      <c r="A337" s="177" t="s">
        <v>1679</v>
      </c>
      <c r="B337" s="132" t="s">
        <v>1670</v>
      </c>
      <c r="C337" s="291" t="s">
        <v>1678</v>
      </c>
      <c r="D337" s="13" t="s">
        <v>878</v>
      </c>
      <c r="E337" s="83" t="s">
        <v>1680</v>
      </c>
      <c r="F337" s="121" t="s">
        <v>816</v>
      </c>
    </row>
    <row r="338" spans="1:26" ht="28.05" customHeight="1" x14ac:dyDescent="0.25">
      <c r="A338" s="67" t="s">
        <v>1673</v>
      </c>
      <c r="B338" s="67" t="s">
        <v>1674</v>
      </c>
      <c r="C338" s="291" t="s">
        <v>1678</v>
      </c>
      <c r="D338" s="241" t="s">
        <v>800</v>
      </c>
      <c r="E338" s="61" t="s">
        <v>1703</v>
      </c>
      <c r="F338" s="170" t="s">
        <v>1245</v>
      </c>
      <c r="G338" s="83" t="s">
        <v>1372</v>
      </c>
    </row>
    <row r="339" spans="1:26" ht="28.05" customHeight="1" x14ac:dyDescent="0.25">
      <c r="A339" s="65" t="s">
        <v>1675</v>
      </c>
      <c r="B339" s="65" t="s">
        <v>1494</v>
      </c>
      <c r="C339" s="291" t="s">
        <v>1678</v>
      </c>
      <c r="D339" s="13" t="s">
        <v>716</v>
      </c>
      <c r="E339" s="271" t="s">
        <v>1691</v>
      </c>
      <c r="F339" s="121" t="s">
        <v>816</v>
      </c>
      <c r="G339" s="130" t="s">
        <v>86</v>
      </c>
    </row>
    <row r="340" spans="1:26" ht="28.05" customHeight="1" x14ac:dyDescent="0.25">
      <c r="A340" s="137" t="s">
        <v>1676</v>
      </c>
      <c r="B340" s="137" t="s">
        <v>1677</v>
      </c>
      <c r="C340" s="291" t="s">
        <v>1678</v>
      </c>
      <c r="D340" s="238" t="s">
        <v>1580</v>
      </c>
      <c r="E340" s="61" t="s">
        <v>1662</v>
      </c>
      <c r="F340" s="121" t="s">
        <v>816</v>
      </c>
      <c r="G340" s="130" t="s">
        <v>86</v>
      </c>
    </row>
    <row r="341" spans="1:26" ht="28.05" customHeight="1" x14ac:dyDescent="0.25">
      <c r="A341" s="132" t="s">
        <v>1681</v>
      </c>
      <c r="B341" s="132" t="s">
        <v>1501</v>
      </c>
      <c r="C341" s="298" t="s">
        <v>1696</v>
      </c>
      <c r="D341" s="241" t="s">
        <v>296</v>
      </c>
      <c r="E341" s="271" t="s">
        <v>1683</v>
      </c>
      <c r="F341" s="121" t="s">
        <v>816</v>
      </c>
      <c r="G341" s="130" t="s">
        <v>86</v>
      </c>
    </row>
    <row r="342" spans="1:26" ht="28.05" customHeight="1" x14ac:dyDescent="0.25">
      <c r="A342" s="234" t="s">
        <v>1686</v>
      </c>
      <c r="B342" s="234" t="s">
        <v>1497</v>
      </c>
      <c r="C342" s="298" t="s">
        <v>1696</v>
      </c>
      <c r="D342" s="13" t="s">
        <v>660</v>
      </c>
      <c r="E342" s="271" t="s">
        <v>1405</v>
      </c>
      <c r="F342" s="121" t="s">
        <v>816</v>
      </c>
      <c r="G342" s="130" t="s">
        <v>86</v>
      </c>
    </row>
    <row r="343" spans="1:26" ht="25.05" customHeight="1" x14ac:dyDescent="0.25">
      <c r="A343" s="132" t="s">
        <v>1500</v>
      </c>
      <c r="B343" s="132" t="s">
        <v>1694</v>
      </c>
      <c r="C343" s="300" t="s">
        <v>1707</v>
      </c>
      <c r="D343" s="241" t="s">
        <v>644</v>
      </c>
      <c r="E343" s="271" t="s">
        <v>1690</v>
      </c>
      <c r="F343" s="121" t="s">
        <v>816</v>
      </c>
      <c r="G343" s="271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1486</v>
      </c>
      <c r="B344" s="67" t="s">
        <v>1695</v>
      </c>
      <c r="C344" s="300" t="s">
        <v>1707</v>
      </c>
      <c r="D344" s="241" t="s">
        <v>644</v>
      </c>
      <c r="E344" s="271" t="s">
        <v>1690</v>
      </c>
      <c r="F344" s="121" t="s">
        <v>816</v>
      </c>
      <c r="G344" s="271" t="s">
        <v>86</v>
      </c>
      <c r="H344" s="83"/>
    </row>
    <row r="345" spans="1:26" ht="25.05" customHeight="1" x14ac:dyDescent="0.25">
      <c r="A345" s="178" t="s">
        <v>1711</v>
      </c>
      <c r="B345" s="178" t="s">
        <v>1712</v>
      </c>
      <c r="C345" s="300" t="s">
        <v>1708</v>
      </c>
      <c r="D345" s="241" t="s">
        <v>679</v>
      </c>
      <c r="E345" s="226" t="s">
        <v>1700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855</v>
      </c>
      <c r="B347" s="44" t="s">
        <v>1719</v>
      </c>
      <c r="C347" s="309" t="s">
        <v>1737</v>
      </c>
      <c r="D347" s="311" t="s">
        <v>1382</v>
      </c>
      <c r="E347" s="61" t="s">
        <v>1738</v>
      </c>
      <c r="F347" s="60" t="s">
        <v>816</v>
      </c>
      <c r="G347" s="298" t="s">
        <v>86</v>
      </c>
      <c r="U347"/>
      <c r="V347"/>
      <c r="W347"/>
      <c r="X347"/>
      <c r="Y347"/>
      <c r="Z347"/>
    </row>
    <row r="348" spans="1:26" ht="28.05" customHeight="1" x14ac:dyDescent="0.25">
      <c r="A348" s="261" t="s">
        <v>1601</v>
      </c>
      <c r="B348" s="261" t="s">
        <v>1735</v>
      </c>
      <c r="C348" s="309" t="s">
        <v>1737</v>
      </c>
      <c r="D348" s="238" t="s">
        <v>733</v>
      </c>
      <c r="E348" s="61" t="s">
        <v>1649</v>
      </c>
      <c r="F348" s="121" t="s">
        <v>816</v>
      </c>
      <c r="G348" s="130" t="s">
        <v>1398</v>
      </c>
    </row>
    <row r="349" spans="1:26" ht="28.05" customHeight="1" x14ac:dyDescent="0.25">
      <c r="A349" s="175" t="s">
        <v>1561</v>
      </c>
      <c r="B349" s="175" t="s">
        <v>1736</v>
      </c>
      <c r="C349" s="309" t="s">
        <v>1737</v>
      </c>
      <c r="D349" s="238" t="s">
        <v>782</v>
      </c>
      <c r="E349" s="61" t="s">
        <v>1742</v>
      </c>
      <c r="F349" s="121" t="s">
        <v>816</v>
      </c>
      <c r="G349" s="89" t="s">
        <v>86</v>
      </c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5"/>
  <sheetViews>
    <sheetView topLeftCell="A22" zoomScale="68" zoomScaleNormal="80" workbookViewId="0">
      <selection activeCell="F36" sqref="F36"/>
    </sheetView>
  </sheetViews>
  <sheetFormatPr defaultRowHeight="28.05" customHeight="1" x14ac:dyDescent="0.25"/>
  <cols>
    <col min="1" max="1" width="23.33203125" style="225" bestFit="1" customWidth="1"/>
    <col min="2" max="2" width="57.6640625" bestFit="1" customWidth="1"/>
    <col min="3" max="3" width="18.33203125" style="225" customWidth="1"/>
    <col min="4" max="4" width="15" customWidth="1"/>
    <col min="5" max="5" width="17.44140625" customWidth="1"/>
    <col min="6" max="6" width="44.44140625" customWidth="1"/>
    <col min="7" max="7" width="51.33203125" style="225" customWidth="1"/>
    <col min="12" max="12" width="8.88671875" customWidth="1"/>
  </cols>
  <sheetData>
    <row r="1" spans="1:9" s="225" customFormat="1" ht="28.05" customHeight="1" x14ac:dyDescent="0.25">
      <c r="B1" s="230" t="s">
        <v>1427</v>
      </c>
    </row>
    <row r="2" spans="1:9" s="225" customFormat="1" ht="28.05" customHeight="1" x14ac:dyDescent="0.25">
      <c r="A2" s="322" t="s">
        <v>1406</v>
      </c>
      <c r="B2" s="64" t="s">
        <v>359</v>
      </c>
      <c r="C2" s="228">
        <v>27</v>
      </c>
      <c r="D2" s="54">
        <v>10.16</v>
      </c>
      <c r="E2" s="13" t="s">
        <v>788</v>
      </c>
      <c r="F2" s="13"/>
      <c r="G2" s="13"/>
      <c r="I2" s="225">
        <v>18</v>
      </c>
    </row>
    <row r="3" spans="1:9" s="225" customFormat="1" ht="28.05" customHeight="1" x14ac:dyDescent="0.25">
      <c r="A3" s="322"/>
      <c r="B3" s="65" t="s">
        <v>1743</v>
      </c>
      <c r="C3" s="132">
        <v>3</v>
      </c>
      <c r="D3" s="54">
        <v>11.17</v>
      </c>
      <c r="E3" s="13" t="s">
        <v>726</v>
      </c>
      <c r="F3" s="83" t="s">
        <v>1128</v>
      </c>
      <c r="G3" s="83"/>
      <c r="I3" s="225">
        <v>3</v>
      </c>
    </row>
    <row r="4" spans="1:9" s="225" customFormat="1" ht="28.05" customHeight="1" x14ac:dyDescent="0.25">
      <c r="A4" s="322"/>
      <c r="B4" s="67" t="s">
        <v>1744</v>
      </c>
      <c r="C4" s="127">
        <v>28</v>
      </c>
      <c r="D4" s="58">
        <v>12.7</v>
      </c>
      <c r="E4" s="13" t="s">
        <v>719</v>
      </c>
      <c r="F4" s="225" t="s">
        <v>1017</v>
      </c>
      <c r="I4" s="225">
        <v>25</v>
      </c>
    </row>
    <row r="5" spans="1:9" s="225" customFormat="1" ht="28.05" customHeight="1" x14ac:dyDescent="0.25">
      <c r="A5" s="322"/>
      <c r="B5" s="139" t="s">
        <v>1745</v>
      </c>
      <c r="C5" s="139">
        <v>4</v>
      </c>
      <c r="D5" s="224" t="s">
        <v>531</v>
      </c>
      <c r="E5" s="13" t="s">
        <v>647</v>
      </c>
      <c r="F5" s="83" t="s">
        <v>1020</v>
      </c>
      <c r="G5" s="83"/>
      <c r="I5" s="225">
        <v>4</v>
      </c>
    </row>
    <row r="6" spans="1:9" s="242" customFormat="1" ht="28.05" customHeight="1" x14ac:dyDescent="0.25">
      <c r="D6" s="54"/>
      <c r="E6" s="13"/>
      <c r="F6" s="83"/>
      <c r="G6" s="83"/>
    </row>
    <row r="7" spans="1:9" s="225" customFormat="1" ht="28.05" customHeight="1" x14ac:dyDescent="0.25">
      <c r="B7" s="229" t="s">
        <v>1425</v>
      </c>
      <c r="D7" s="54"/>
      <c r="E7" s="13"/>
      <c r="F7" s="83"/>
      <c r="G7" s="83"/>
    </row>
    <row r="8" spans="1:9" s="225" customFormat="1" ht="28.05" customHeight="1" x14ac:dyDescent="0.25">
      <c r="A8" s="323" t="s">
        <v>1410</v>
      </c>
      <c r="B8" s="66" t="s">
        <v>1412</v>
      </c>
      <c r="C8" s="228">
        <v>40</v>
      </c>
      <c r="D8" s="54">
        <v>11.22</v>
      </c>
      <c r="I8" s="225">
        <v>15</v>
      </c>
    </row>
    <row r="9" spans="1:9" s="225" customFormat="1" ht="28.05" customHeight="1" x14ac:dyDescent="0.25">
      <c r="A9" s="324"/>
      <c r="B9" s="66" t="s">
        <v>1413</v>
      </c>
      <c r="C9" s="228">
        <v>56</v>
      </c>
      <c r="D9" s="54">
        <v>11.22</v>
      </c>
      <c r="I9" s="225">
        <v>29</v>
      </c>
    </row>
    <row r="10" spans="1:9" s="225" customFormat="1" ht="28.05" customHeight="1" x14ac:dyDescent="0.25">
      <c r="A10" s="324"/>
      <c r="B10" s="66" t="s">
        <v>1414</v>
      </c>
      <c r="C10" s="228">
        <v>6</v>
      </c>
      <c r="D10" s="54">
        <v>11.26</v>
      </c>
      <c r="I10" s="225">
        <v>5</v>
      </c>
    </row>
    <row r="11" spans="1:9" s="225" customFormat="1" ht="28.05" customHeight="1" x14ac:dyDescent="0.25">
      <c r="A11" s="324"/>
      <c r="B11" s="66" t="s">
        <v>1415</v>
      </c>
      <c r="C11" s="228">
        <v>42</v>
      </c>
      <c r="D11" s="54">
        <v>11.26</v>
      </c>
      <c r="I11" s="225">
        <v>17</v>
      </c>
    </row>
    <row r="12" spans="1:9" s="225" customFormat="1" ht="28.05" customHeight="1" x14ac:dyDescent="0.25">
      <c r="A12" s="324"/>
      <c r="B12" s="66" t="s">
        <v>1416</v>
      </c>
      <c r="C12" s="228">
        <v>3</v>
      </c>
      <c r="D12" s="54">
        <v>11.26</v>
      </c>
      <c r="I12" s="225">
        <v>3</v>
      </c>
    </row>
    <row r="13" spans="1:9" s="225" customFormat="1" ht="28.05" customHeight="1" x14ac:dyDescent="0.25">
      <c r="A13" s="324"/>
      <c r="B13" s="68" t="s">
        <v>1417</v>
      </c>
      <c r="C13" s="228">
        <v>5</v>
      </c>
      <c r="D13" s="54">
        <v>11.26</v>
      </c>
      <c r="I13" s="225">
        <v>3</v>
      </c>
    </row>
    <row r="14" spans="1:9" s="225" customFormat="1" ht="28.05" customHeight="1" x14ac:dyDescent="0.25">
      <c r="A14" s="324"/>
      <c r="B14" s="68" t="s">
        <v>1418</v>
      </c>
      <c r="C14" s="228">
        <v>30</v>
      </c>
      <c r="D14" s="54">
        <v>11.26</v>
      </c>
      <c r="I14" s="225">
        <v>12</v>
      </c>
    </row>
    <row r="15" spans="1:9" s="225" customFormat="1" ht="28.05" customHeight="1" x14ac:dyDescent="0.25">
      <c r="A15" s="324"/>
      <c r="B15" s="66" t="s">
        <v>1419</v>
      </c>
      <c r="C15" s="228">
        <v>49</v>
      </c>
      <c r="D15" s="54">
        <v>11.26</v>
      </c>
      <c r="I15" s="225">
        <v>34</v>
      </c>
    </row>
    <row r="16" spans="1:9" s="225" customFormat="1" ht="28.05" customHeight="1" x14ac:dyDescent="0.25">
      <c r="A16" s="325"/>
      <c r="B16" s="66" t="s">
        <v>1420</v>
      </c>
      <c r="C16" s="228">
        <v>44</v>
      </c>
      <c r="D16" s="54">
        <v>11.26</v>
      </c>
      <c r="I16" s="225">
        <v>23</v>
      </c>
    </row>
    <row r="17" spans="1:28" s="225" customFormat="1" ht="28.05" customHeight="1" x14ac:dyDescent="0.25">
      <c r="B17" s="66"/>
      <c r="C17" s="66"/>
      <c r="D17" s="54"/>
    </row>
    <row r="18" spans="1:28" s="225" customFormat="1" ht="28.05" customHeight="1" x14ac:dyDescent="0.25">
      <c r="B18" s="227" t="s">
        <v>1563</v>
      </c>
      <c r="C18" s="66"/>
      <c r="D18" s="54"/>
    </row>
    <row r="19" spans="1:28" ht="25.05" customHeight="1" x14ac:dyDescent="0.25">
      <c r="B19" s="11" t="s">
        <v>639</v>
      </c>
      <c r="C19" s="11"/>
      <c r="D19" s="54">
        <v>9.19</v>
      </c>
      <c r="E19" s="13" t="s">
        <v>748</v>
      </c>
      <c r="F19" s="61" t="s">
        <v>1210</v>
      </c>
      <c r="G19" s="83" t="s">
        <v>1430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1698</v>
      </c>
      <c r="C20" s="32">
        <v>31</v>
      </c>
      <c r="D20" s="54">
        <v>11.18</v>
      </c>
      <c r="E20" s="13" t="s">
        <v>657</v>
      </c>
      <c r="F20" s="83" t="s">
        <v>1432</v>
      </c>
      <c r="G20" s="83" t="s">
        <v>1431</v>
      </c>
      <c r="H20" s="53" t="s">
        <v>816</v>
      </c>
      <c r="I20" s="53">
        <v>27</v>
      </c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1421</v>
      </c>
      <c r="C21" s="32">
        <v>44</v>
      </c>
      <c r="D21" s="58">
        <v>11.9</v>
      </c>
      <c r="E21" s="238" t="s">
        <v>697</v>
      </c>
      <c r="F21" s="61" t="s">
        <v>1702</v>
      </c>
      <c r="G21" s="321" t="s">
        <v>1433</v>
      </c>
      <c r="H21" s="61" t="s">
        <v>501</v>
      </c>
      <c r="I21" s="83">
        <v>31</v>
      </c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1422</v>
      </c>
      <c r="C22" s="32">
        <v>25</v>
      </c>
      <c r="D22" s="58">
        <v>11.9</v>
      </c>
      <c r="E22" s="238" t="s">
        <v>697</v>
      </c>
      <c r="F22" s="61" t="s">
        <v>1704</v>
      </c>
      <c r="G22" s="321"/>
      <c r="H22" s="61" t="s">
        <v>501</v>
      </c>
      <c r="I22" s="83">
        <v>20</v>
      </c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5" customFormat="1" ht="25.05" customHeight="1" x14ac:dyDescent="0.25">
      <c r="B23" s="67" t="s">
        <v>1453</v>
      </c>
      <c r="C23" s="67">
        <v>30</v>
      </c>
      <c r="D23" s="58">
        <v>12.9</v>
      </c>
      <c r="E23" s="13" t="s">
        <v>737</v>
      </c>
      <c r="F23" s="83" t="s">
        <v>1454</v>
      </c>
      <c r="G23" s="231" t="s">
        <v>1564</v>
      </c>
      <c r="H23" s="61"/>
      <c r="I23" s="271">
        <v>30</v>
      </c>
    </row>
    <row r="24" spans="1:28" s="242" customFormat="1" ht="25.05" customHeight="1" x14ac:dyDescent="0.25">
      <c r="B24" s="16" t="s">
        <v>1428</v>
      </c>
      <c r="C24" s="32">
        <v>5</v>
      </c>
      <c r="D24" s="54">
        <v>9.11</v>
      </c>
      <c r="E24" s="13" t="s">
        <v>524</v>
      </c>
      <c r="F24" s="61" t="s">
        <v>1233</v>
      </c>
      <c r="G24" s="83" t="s">
        <v>1429</v>
      </c>
      <c r="H24" s="226" t="s">
        <v>86</v>
      </c>
      <c r="I24" s="271">
        <v>4</v>
      </c>
    </row>
    <row r="25" spans="1:28" s="264" customFormat="1" ht="25.05" customHeight="1" x14ac:dyDescent="0.25">
      <c r="B25" s="16" t="s">
        <v>1567</v>
      </c>
      <c r="C25" s="32">
        <v>5</v>
      </c>
      <c r="D25" s="54">
        <v>11.14</v>
      </c>
      <c r="E25" s="13" t="s">
        <v>840</v>
      </c>
      <c r="F25" s="83" t="s">
        <v>1569</v>
      </c>
      <c r="G25" s="83" t="s">
        <v>1568</v>
      </c>
      <c r="I25" s="271">
        <v>3</v>
      </c>
    </row>
    <row r="26" spans="1:28" s="312" customFormat="1" ht="25.05" customHeight="1" x14ac:dyDescent="0.25">
      <c r="B26" s="16"/>
      <c r="C26" s="17">
        <f>SUM(C2:C25)</f>
        <v>477</v>
      </c>
      <c r="D26" s="54"/>
      <c r="E26" s="13"/>
      <c r="F26" s="271"/>
      <c r="G26" s="271"/>
      <c r="I26" s="17">
        <f>SUM(I2:I25)</f>
        <v>306</v>
      </c>
    </row>
    <row r="27" spans="1:28" s="225" customFormat="1" ht="28.05" customHeight="1" x14ac:dyDescent="0.25">
      <c r="B27" s="66"/>
      <c r="C27" s="66"/>
      <c r="D27" s="54"/>
    </row>
    <row r="28" spans="1:28" s="312" customFormat="1" ht="28.05" customHeight="1" x14ac:dyDescent="0.25">
      <c r="B28" s="66"/>
      <c r="C28" s="66"/>
      <c r="D28" s="54"/>
    </row>
    <row r="29" spans="1:28" s="166" customFormat="1" ht="28.05" customHeight="1" x14ac:dyDescent="0.25">
      <c r="A29" s="225"/>
      <c r="B29" s="230" t="s">
        <v>1426</v>
      </c>
      <c r="C29" s="225"/>
      <c r="D29" s="230" t="s">
        <v>1445</v>
      </c>
      <c r="G29" s="225"/>
      <c r="W29" s="212"/>
      <c r="X29" s="212"/>
      <c r="Y29" s="212"/>
      <c r="Z29" s="212"/>
      <c r="AA29" s="212"/>
      <c r="AB29" s="212"/>
    </row>
    <row r="30" spans="1:28" s="166" customFormat="1" ht="25.05" customHeight="1" x14ac:dyDescent="0.25">
      <c r="A30" s="263" t="s">
        <v>1423</v>
      </c>
      <c r="B30" s="295" t="s">
        <v>1469</v>
      </c>
      <c r="C30" s="67"/>
      <c r="D30" s="166" t="s">
        <v>1201</v>
      </c>
      <c r="E30" s="13" t="s">
        <v>826</v>
      </c>
      <c r="F30" s="61" t="s">
        <v>1237</v>
      </c>
      <c r="G30" s="121"/>
      <c r="H30" s="60" t="s">
        <v>816</v>
      </c>
      <c r="I30" s="69"/>
      <c r="W30" s="212"/>
      <c r="X30" s="212"/>
      <c r="Y30" s="212"/>
      <c r="Z30" s="212"/>
      <c r="AA30" s="212"/>
      <c r="AB30" s="212"/>
    </row>
    <row r="31" spans="1:28" s="225" customFormat="1" ht="28.05" customHeight="1" x14ac:dyDescent="0.25">
      <c r="A31" s="292" t="s">
        <v>1424</v>
      </c>
      <c r="B31" s="294" t="s">
        <v>1682</v>
      </c>
      <c r="D31" s="225" t="s">
        <v>1221</v>
      </c>
      <c r="E31" s="13" t="s">
        <v>699</v>
      </c>
      <c r="F31" s="83" t="s">
        <v>1379</v>
      </c>
    </row>
    <row r="32" spans="1:28" s="293" customFormat="1" ht="25.05" customHeight="1" x14ac:dyDescent="0.25">
      <c r="F32" s="271"/>
    </row>
    <row r="33" spans="1:9" ht="28.05" customHeight="1" x14ac:dyDescent="0.25">
      <c r="A33" s="264"/>
      <c r="B33" s="132"/>
      <c r="C33" s="264"/>
      <c r="D33" s="13"/>
      <c r="E33" s="130"/>
      <c r="F33" s="130"/>
      <c r="G33" s="130"/>
    </row>
    <row r="34" spans="1:9" ht="28.05" customHeight="1" x14ac:dyDescent="0.25">
      <c r="B34" s="307" t="s">
        <v>1723</v>
      </c>
      <c r="C34" s="266"/>
      <c r="D34" s="267" t="s">
        <v>1445</v>
      </c>
    </row>
    <row r="35" spans="1:9" s="306" customFormat="1" ht="28.05" customHeight="1" x14ac:dyDescent="0.25">
      <c r="B35" s="65" t="s">
        <v>1493</v>
      </c>
      <c r="C35" s="65">
        <v>6</v>
      </c>
      <c r="D35" s="54">
        <v>11.19</v>
      </c>
      <c r="E35" s="13" t="s">
        <v>732</v>
      </c>
      <c r="F35" s="306" t="s">
        <v>1749</v>
      </c>
      <c r="G35" s="306" t="s">
        <v>1721</v>
      </c>
      <c r="H35" s="61" t="s">
        <v>86</v>
      </c>
      <c r="I35" s="271"/>
    </row>
    <row r="36" spans="1:9" s="306" customFormat="1" ht="28.05" customHeight="1" x14ac:dyDescent="0.25">
      <c r="B36" s="65" t="s">
        <v>1562</v>
      </c>
      <c r="C36" s="65">
        <v>5</v>
      </c>
      <c r="D36" s="54">
        <v>11.13</v>
      </c>
      <c r="E36" s="13" t="s">
        <v>705</v>
      </c>
      <c r="F36" s="83" t="s">
        <v>1750</v>
      </c>
      <c r="G36" s="83" t="s">
        <v>1724</v>
      </c>
      <c r="H36" s="60" t="s">
        <v>816</v>
      </c>
      <c r="I36" s="237"/>
    </row>
    <row r="37" spans="1:9" s="306" customFormat="1" ht="28.05" customHeight="1" x14ac:dyDescent="0.25">
      <c r="B37" s="137" t="s">
        <v>1734</v>
      </c>
      <c r="C37" s="137">
        <v>11</v>
      </c>
      <c r="D37" s="306" t="s">
        <v>1678</v>
      </c>
      <c r="E37" s="13" t="s">
        <v>1580</v>
      </c>
      <c r="F37" s="61" t="s">
        <v>1748</v>
      </c>
      <c r="G37" s="271" t="s">
        <v>1722</v>
      </c>
      <c r="H37" s="121" t="s">
        <v>816</v>
      </c>
      <c r="I37" s="130" t="s">
        <v>86</v>
      </c>
    </row>
    <row r="38" spans="1:9" s="287" customFormat="1" ht="28.05" customHeight="1" x14ac:dyDescent="0.25">
      <c r="B38" s="137"/>
      <c r="C38" s="137"/>
      <c r="D38" s="54"/>
      <c r="E38" s="13"/>
      <c r="I38" s="130"/>
    </row>
    <row r="39" spans="1:9" s="256" customFormat="1" ht="28.05" customHeight="1" x14ac:dyDescent="0.25">
      <c r="A39" s="225"/>
      <c r="B39" s="308" t="s">
        <v>1435</v>
      </c>
      <c r="C39" s="225"/>
      <c r="D39"/>
      <c r="E39"/>
      <c r="F39"/>
      <c r="G39" s="225"/>
    </row>
    <row r="40" spans="1:9" ht="28.05" customHeight="1" x14ac:dyDescent="0.25">
      <c r="B40" s="232" t="s">
        <v>1434</v>
      </c>
      <c r="D40" s="55" t="s">
        <v>532</v>
      </c>
      <c r="E40" s="13" t="s">
        <v>656</v>
      </c>
      <c r="F40" s="90" t="s">
        <v>959</v>
      </c>
    </row>
    <row r="41" spans="1:9" ht="28.05" customHeight="1" x14ac:dyDescent="0.25">
      <c r="B41" s="32" t="s">
        <v>1570</v>
      </c>
    </row>
    <row r="42" spans="1:9" ht="25.05" customHeight="1" x14ac:dyDescent="0.25">
      <c r="A42" s="256"/>
      <c r="B42" s="265" t="s">
        <v>1484</v>
      </c>
      <c r="C42" s="256"/>
      <c r="D42" s="58">
        <v>11.8</v>
      </c>
      <c r="E42" s="256"/>
      <c r="F42" s="256"/>
      <c r="G42" s="256"/>
      <c r="H42" s="60" t="s">
        <v>816</v>
      </c>
    </row>
    <row r="43" spans="1:9" ht="25.05" customHeight="1" x14ac:dyDescent="0.25">
      <c r="B43" s="65" t="s">
        <v>1436</v>
      </c>
      <c r="C43" s="225">
        <v>9</v>
      </c>
      <c r="D43" s="58">
        <v>11.9</v>
      </c>
      <c r="E43" s="13" t="s">
        <v>1449</v>
      </c>
      <c r="F43" s="168" t="s">
        <v>1392</v>
      </c>
      <c r="G43" s="289"/>
      <c r="H43" s="60" t="s">
        <v>816</v>
      </c>
    </row>
    <row r="44" spans="1:9" s="269" customFormat="1" ht="25.05" customHeight="1" x14ac:dyDescent="0.25">
      <c r="A44" s="289"/>
      <c r="B44" s="63" t="s">
        <v>1491</v>
      </c>
      <c r="C44" s="63">
        <v>5</v>
      </c>
      <c r="D44" s="54">
        <v>11.3</v>
      </c>
      <c r="E44" s="13" t="s">
        <v>777</v>
      </c>
      <c r="F44" s="306" t="s">
        <v>1746</v>
      </c>
      <c r="G44" s="306" t="s">
        <v>1720</v>
      </c>
      <c r="H44" s="121" t="s">
        <v>86</v>
      </c>
    </row>
    <row r="45" spans="1:9" s="313" customFormat="1" ht="25.05" customHeight="1" x14ac:dyDescent="0.25">
      <c r="B45" s="63"/>
      <c r="C45" s="63"/>
      <c r="D45" s="54"/>
      <c r="E45" s="13"/>
    </row>
    <row r="46" spans="1:9" ht="25.05" customHeight="1" x14ac:dyDescent="0.25">
      <c r="H46" s="271"/>
      <c r="I46" s="83"/>
    </row>
    <row r="47" spans="1:9" ht="25.05" customHeight="1" x14ac:dyDescent="0.25">
      <c r="B47" s="308" t="s">
        <v>1443</v>
      </c>
      <c r="D47" s="267" t="s">
        <v>1445</v>
      </c>
      <c r="E47" s="267" t="s">
        <v>1572</v>
      </c>
      <c r="F47" s="267" t="s">
        <v>1573</v>
      </c>
      <c r="H47" s="61" t="s">
        <v>514</v>
      </c>
      <c r="I47" s="130" t="s">
        <v>1398</v>
      </c>
    </row>
    <row r="48" spans="1:9" ht="25.05" customHeight="1" x14ac:dyDescent="0.25">
      <c r="B48" s="233" t="s">
        <v>1439</v>
      </c>
      <c r="C48" s="225">
        <v>2</v>
      </c>
      <c r="D48" s="54">
        <v>10.3</v>
      </c>
      <c r="E48" s="13" t="s">
        <v>663</v>
      </c>
      <c r="F48" s="306"/>
      <c r="G48" s="168" t="s">
        <v>1565</v>
      </c>
      <c r="H48" s="121" t="s">
        <v>816</v>
      </c>
      <c r="I48" s="130" t="s">
        <v>1398</v>
      </c>
    </row>
    <row r="49" spans="1:9" s="53" customFormat="1" ht="25.05" customHeight="1" x14ac:dyDescent="0.25">
      <c r="A49" s="225"/>
      <c r="B49" s="233" t="s">
        <v>1440</v>
      </c>
      <c r="C49" s="225">
        <v>5</v>
      </c>
      <c r="D49" s="58">
        <v>11.7</v>
      </c>
      <c r="E49" s="13" t="s">
        <v>685</v>
      </c>
      <c r="F49" s="306"/>
      <c r="G49" s="168" t="s">
        <v>1442</v>
      </c>
      <c r="H49" s="60" t="s">
        <v>816</v>
      </c>
      <c r="I49" s="130" t="s">
        <v>1398</v>
      </c>
    </row>
    <row r="50" spans="1:9" ht="25.05" customHeight="1" x14ac:dyDescent="0.25">
      <c r="B50" s="233" t="s">
        <v>1437</v>
      </c>
      <c r="C50" s="225">
        <v>5</v>
      </c>
      <c r="D50" s="54">
        <v>11.12</v>
      </c>
      <c r="E50" s="13" t="s">
        <v>704</v>
      </c>
      <c r="F50" s="306"/>
      <c r="G50" s="168" t="s">
        <v>1571</v>
      </c>
      <c r="H50" t="s">
        <v>86</v>
      </c>
    </row>
    <row r="51" spans="1:9" ht="25.05" customHeight="1" x14ac:dyDescent="0.25">
      <c r="B51" s="233" t="s">
        <v>1441</v>
      </c>
      <c r="C51" s="225">
        <v>1</v>
      </c>
      <c r="D51" s="54">
        <v>11.21</v>
      </c>
      <c r="E51" s="13" t="s">
        <v>740</v>
      </c>
      <c r="F51" s="306"/>
      <c r="G51" s="168" t="s">
        <v>1731</v>
      </c>
      <c r="H51" t="s">
        <v>86</v>
      </c>
    </row>
    <row r="52" spans="1:9" ht="28.05" customHeight="1" x14ac:dyDescent="0.25">
      <c r="A52" s="53"/>
      <c r="B52" s="233" t="s">
        <v>1438</v>
      </c>
      <c r="C52" s="53">
        <v>4</v>
      </c>
      <c r="D52" s="58">
        <v>12.8</v>
      </c>
      <c r="E52" s="13" t="s">
        <v>772</v>
      </c>
      <c r="F52" s="306"/>
      <c r="G52" s="168" t="s">
        <v>1732</v>
      </c>
    </row>
    <row r="53" spans="1:9" ht="28.05" customHeight="1" x14ac:dyDescent="0.25">
      <c r="A53"/>
      <c r="B53" s="234" t="s">
        <v>116</v>
      </c>
      <c r="C53" s="7">
        <v>2</v>
      </c>
      <c r="D53" s="255" t="s">
        <v>135</v>
      </c>
      <c r="E53" s="235" t="s">
        <v>518</v>
      </c>
      <c r="F53" s="306"/>
      <c r="G53" s="168" t="s">
        <v>1733</v>
      </c>
    </row>
    <row r="54" spans="1:9" ht="28.05" customHeight="1" x14ac:dyDescent="0.25">
      <c r="A54"/>
      <c r="B54" s="151" t="s">
        <v>147</v>
      </c>
      <c r="C54" s="255">
        <v>3</v>
      </c>
      <c r="D54" s="54">
        <v>8.24</v>
      </c>
      <c r="E54" s="258" t="s">
        <v>1505</v>
      </c>
      <c r="F54" s="306"/>
      <c r="G54" s="168" t="s">
        <v>522</v>
      </c>
    </row>
    <row r="55" spans="1:9" ht="28.05" customHeight="1" x14ac:dyDescent="0.25">
      <c r="B55" s="132" t="s">
        <v>1503</v>
      </c>
      <c r="C55" s="132">
        <v>9</v>
      </c>
      <c r="D55" s="4">
        <v>9.1999999999999993</v>
      </c>
      <c r="E55" s="13" t="s">
        <v>528</v>
      </c>
      <c r="F55" s="306"/>
      <c r="G55" s="168" t="s">
        <v>1725</v>
      </c>
      <c r="H55" s="61" t="s">
        <v>816</v>
      </c>
      <c r="I55" s="130" t="s">
        <v>1360</v>
      </c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8"/>
  <sheetViews>
    <sheetView zoomScale="81" zoomScaleNormal="85" workbookViewId="0">
      <selection activeCell="D23" sqref="D23"/>
    </sheetView>
  </sheetViews>
  <sheetFormatPr defaultRowHeight="25.05" customHeight="1" x14ac:dyDescent="0.25"/>
  <cols>
    <col min="1" max="1" width="42.77734375" style="67" bestFit="1" customWidth="1"/>
    <col min="2" max="2" width="7.5546875" style="67" customWidth="1"/>
    <col min="3" max="3" width="9.88671875" bestFit="1" customWidth="1"/>
    <col min="4" max="4" width="19.21875" customWidth="1"/>
    <col min="5" max="5" width="58.44140625" style="226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1445</v>
      </c>
      <c r="D1" s="1" t="s">
        <v>2</v>
      </c>
      <c r="E1" s="1" t="s">
        <v>5</v>
      </c>
      <c r="F1" s="1" t="s">
        <v>1573</v>
      </c>
    </row>
    <row r="2" spans="1:8" ht="25.05" customHeight="1" x14ac:dyDescent="0.25">
      <c r="A2" s="132" t="s">
        <v>1502</v>
      </c>
      <c r="B2" s="132">
        <v>10</v>
      </c>
      <c r="C2" s="54">
        <v>9.24</v>
      </c>
      <c r="D2" s="241" t="s">
        <v>1397</v>
      </c>
      <c r="E2" s="256" t="s">
        <v>1709</v>
      </c>
      <c r="F2" s="301" t="s">
        <v>1726</v>
      </c>
      <c r="G2" s="60" t="s">
        <v>816</v>
      </c>
      <c r="H2" s="130" t="s">
        <v>86</v>
      </c>
    </row>
    <row r="3" spans="1:8" ht="25.05" customHeight="1" x14ac:dyDescent="0.25">
      <c r="A3" s="151" t="s">
        <v>1499</v>
      </c>
      <c r="B3" s="151">
        <v>20</v>
      </c>
      <c r="C3" s="58">
        <v>10.9</v>
      </c>
      <c r="D3" s="13" t="s">
        <v>645</v>
      </c>
      <c r="E3" s="226" t="s">
        <v>1701</v>
      </c>
      <c r="F3" s="285" t="s">
        <v>1727</v>
      </c>
      <c r="G3" s="121" t="s">
        <v>86</v>
      </c>
      <c r="H3" s="130" t="s">
        <v>86</v>
      </c>
    </row>
    <row r="4" spans="1:8" s="53" customFormat="1" ht="25.05" hidden="1" customHeight="1" x14ac:dyDescent="0.25">
      <c r="A4" s="132" t="s">
        <v>1495</v>
      </c>
      <c r="B4" s="132">
        <v>1</v>
      </c>
      <c r="C4" s="54">
        <v>11.14</v>
      </c>
      <c r="D4" s="13" t="s">
        <v>710</v>
      </c>
      <c r="E4" s="226" t="s">
        <v>1446</v>
      </c>
      <c r="F4" s="53" t="s">
        <v>1447</v>
      </c>
      <c r="G4" s="61" t="s">
        <v>86</v>
      </c>
      <c r="H4" s="83"/>
    </row>
    <row r="5" spans="1:8" ht="25.05" customHeight="1" x14ac:dyDescent="0.25">
      <c r="A5" s="67" t="s">
        <v>1489</v>
      </c>
      <c r="B5" s="67">
        <v>12</v>
      </c>
      <c r="C5" s="58">
        <v>12.7</v>
      </c>
      <c r="D5" s="13" t="s">
        <v>783</v>
      </c>
      <c r="E5" s="226" t="s">
        <v>1710</v>
      </c>
      <c r="F5" s="306" t="s">
        <v>1728</v>
      </c>
      <c r="G5" s="60" t="s">
        <v>816</v>
      </c>
      <c r="H5" s="130" t="s">
        <v>1398</v>
      </c>
    </row>
    <row r="6" spans="1:8" s="53" customFormat="1" ht="25.05" customHeight="1" x14ac:dyDescent="0.25">
      <c r="A6" s="67" t="s">
        <v>1488</v>
      </c>
      <c r="B6" s="67">
        <v>9</v>
      </c>
      <c r="C6" s="54">
        <v>12.14</v>
      </c>
      <c r="D6" s="241" t="s">
        <v>849</v>
      </c>
      <c r="E6" s="226" t="s">
        <v>1693</v>
      </c>
      <c r="F6" s="297" t="s">
        <v>1729</v>
      </c>
      <c r="G6" s="88" t="s">
        <v>86</v>
      </c>
      <c r="H6" s="83"/>
    </row>
    <row r="7" spans="1:8" s="53" customFormat="1" ht="25.05" customHeight="1" x14ac:dyDescent="0.25">
      <c r="A7" s="67" t="s">
        <v>1487</v>
      </c>
      <c r="B7" s="67">
        <v>4</v>
      </c>
      <c r="C7" s="54">
        <v>12.21</v>
      </c>
      <c r="D7" s="13" t="s">
        <v>992</v>
      </c>
      <c r="E7" s="226" t="s">
        <v>1697</v>
      </c>
      <c r="F7" s="306" t="s">
        <v>1727</v>
      </c>
      <c r="G7" s="121" t="s">
        <v>816</v>
      </c>
      <c r="H7" s="83" t="s">
        <v>86</v>
      </c>
    </row>
    <row r="8" spans="1:8" s="236" customFormat="1" ht="25.05" customHeight="1" x14ac:dyDescent="0.25">
      <c r="A8" s="67" t="s">
        <v>1485</v>
      </c>
      <c r="B8" s="67">
        <v>3</v>
      </c>
      <c r="C8" s="54">
        <v>1.2</v>
      </c>
      <c r="D8" s="13" t="s">
        <v>1448</v>
      </c>
      <c r="E8" s="236" t="s">
        <v>1705</v>
      </c>
      <c r="F8" s="256" t="s">
        <v>1730</v>
      </c>
      <c r="G8" s="83"/>
      <c r="H8" s="8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opLeftCell="A21" zoomScale="85" zoomScaleNormal="85" workbookViewId="0">
      <selection activeCell="D26" sqref="D26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852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867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1384</v>
      </c>
      <c r="E4" s="84" t="s">
        <v>1384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853</v>
      </c>
      <c r="E5" s="53" t="s">
        <v>853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854</v>
      </c>
      <c r="E6" s="53" t="s">
        <v>854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1285</v>
      </c>
      <c r="C7" s="6" t="s">
        <v>109</v>
      </c>
      <c r="D7" t="s">
        <v>1168</v>
      </c>
      <c r="E7" s="53" t="s">
        <v>1169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1386</v>
      </c>
      <c r="E8" s="53" t="s">
        <v>1387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1276</v>
      </c>
      <c r="C9" s="6" t="s">
        <v>384</v>
      </c>
      <c r="D9" t="s">
        <v>1388</v>
      </c>
      <c r="E9" s="53" t="s">
        <v>1388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857</v>
      </c>
      <c r="E10" s="53" t="s">
        <v>877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1170</v>
      </c>
      <c r="E11" s="53" t="s">
        <v>1170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860</v>
      </c>
      <c r="E12" s="53" t="s">
        <v>1171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859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856</v>
      </c>
      <c r="E15" s="85" t="s">
        <v>868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868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868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858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3" t="s">
        <v>473</v>
      </c>
      <c r="D20" t="s">
        <v>1741</v>
      </c>
      <c r="E20" s="53" t="s">
        <v>869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3" t="s">
        <v>473</v>
      </c>
      <c r="D21" t="s">
        <v>1579</v>
      </c>
      <c r="E21" s="53" t="s">
        <v>870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1389</v>
      </c>
      <c r="D22" t="s">
        <v>881</v>
      </c>
      <c r="E22" s="53" t="s">
        <v>1578</v>
      </c>
      <c r="F22" t="s">
        <v>86</v>
      </c>
      <c r="G22" s="84"/>
      <c r="H22">
        <v>1224.6099999999999</v>
      </c>
      <c r="J22" s="199"/>
      <c r="K22" t="s">
        <v>1286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1287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866</v>
      </c>
      <c r="C25" s="6"/>
      <c r="J25" s="199"/>
    </row>
    <row r="26" spans="1:11" ht="25.05" customHeight="1" x14ac:dyDescent="0.25">
      <c r="A26" t="s">
        <v>46</v>
      </c>
      <c r="C26" s="299" t="s">
        <v>1383</v>
      </c>
      <c r="D26" t="s">
        <v>1739</v>
      </c>
      <c r="E26" s="310" t="s">
        <v>1739</v>
      </c>
      <c r="F26" s="60" t="s">
        <v>1275</v>
      </c>
      <c r="G26" s="220" t="s">
        <v>86</v>
      </c>
      <c r="H26">
        <v>5412.33</v>
      </c>
      <c r="J26" s="199"/>
    </row>
    <row r="27" spans="1:11" ht="25.05" customHeight="1" x14ac:dyDescent="0.25">
      <c r="A27" s="44" t="s">
        <v>65</v>
      </c>
      <c r="B27">
        <v>8.5</v>
      </c>
      <c r="C27" s="6" t="s">
        <v>350</v>
      </c>
      <c r="D27" t="s">
        <v>1689</v>
      </c>
      <c r="E27" s="296" t="s">
        <v>1689</v>
      </c>
      <c r="F27" s="69" t="s">
        <v>86</v>
      </c>
      <c r="G27" s="220" t="s">
        <v>86</v>
      </c>
      <c r="H27">
        <v>512.9</v>
      </c>
      <c r="I27">
        <v>483.78</v>
      </c>
      <c r="J27" s="199">
        <f>H27-I27</f>
        <v>29.120000000000005</v>
      </c>
    </row>
    <row r="28" spans="1:11" ht="25.05" customHeight="1" x14ac:dyDescent="0.25">
      <c r="A28" s="44" t="s">
        <v>118</v>
      </c>
      <c r="B28" s="4">
        <v>8.1</v>
      </c>
      <c r="C28" s="243" t="s">
        <v>381</v>
      </c>
      <c r="D28" t="s">
        <v>1514</v>
      </c>
      <c r="E28" s="221" t="s">
        <v>1513</v>
      </c>
      <c r="F28" s="60" t="s">
        <v>816</v>
      </c>
      <c r="G28" s="220" t="s">
        <v>86</v>
      </c>
      <c r="H28">
        <v>876.71</v>
      </c>
      <c r="I28">
        <v>847.18</v>
      </c>
      <c r="J28" s="199">
        <f>H28-I28</f>
        <v>29.530000000000086</v>
      </c>
    </row>
    <row r="29" spans="1:11" ht="25.05" customHeight="1" x14ac:dyDescent="0.25">
      <c r="A29" s="44" t="s">
        <v>77</v>
      </c>
      <c r="B29">
        <v>8.1300000000000008</v>
      </c>
      <c r="C29" s="6" t="s">
        <v>382</v>
      </c>
      <c r="D29" t="s">
        <v>1576</v>
      </c>
      <c r="E29" s="268" t="s">
        <v>1576</v>
      </c>
      <c r="F29" s="61" t="s">
        <v>86</v>
      </c>
      <c r="G29" s="220" t="s">
        <v>86</v>
      </c>
      <c r="H29">
        <v>310.13</v>
      </c>
      <c r="J29" s="199"/>
    </row>
    <row r="30" spans="1:11" ht="25.05" customHeight="1" x14ac:dyDescent="0.25">
      <c r="A30" s="44" t="s">
        <v>114</v>
      </c>
      <c r="B30">
        <v>8.19</v>
      </c>
      <c r="C30" s="243" t="s">
        <v>380</v>
      </c>
      <c r="D30" t="s">
        <v>1747</v>
      </c>
      <c r="E30" s="223" t="s">
        <v>1718</v>
      </c>
      <c r="F30" t="s">
        <v>86</v>
      </c>
      <c r="G30" s="220" t="s">
        <v>86</v>
      </c>
      <c r="H30">
        <v>984.06</v>
      </c>
      <c r="I30">
        <v>935</v>
      </c>
      <c r="J30" s="199">
        <f>H30-I30</f>
        <v>49.059999999999945</v>
      </c>
    </row>
    <row r="31" spans="1:11" s="53" customFormat="1" ht="25.05" customHeight="1" x14ac:dyDescent="0.25">
      <c r="A31" s="88" t="s">
        <v>977</v>
      </c>
      <c r="C31" s="6" t="s">
        <v>978</v>
      </c>
      <c r="D31" s="53" t="s">
        <v>1740</v>
      </c>
      <c r="E31" s="310" t="s">
        <v>1740</v>
      </c>
      <c r="F31" s="60" t="s">
        <v>816</v>
      </c>
      <c r="G31" s="220" t="s">
        <v>86</v>
      </c>
      <c r="H31" s="53">
        <v>3447.19</v>
      </c>
      <c r="J31" s="199"/>
    </row>
    <row r="32" spans="1:11" ht="25.05" customHeight="1" x14ac:dyDescent="0.25">
      <c r="A32" t="s">
        <v>1277</v>
      </c>
      <c r="C32" s="46" t="s">
        <v>1385</v>
      </c>
      <c r="D32" t="s">
        <v>1714</v>
      </c>
      <c r="E32" s="222" t="s">
        <v>1715</v>
      </c>
      <c r="F32" s="60" t="s">
        <v>816</v>
      </c>
      <c r="H32">
        <v>6186.66</v>
      </c>
      <c r="J32" s="199"/>
    </row>
    <row r="33" spans="1:10" ht="25.05" customHeight="1" x14ac:dyDescent="0.25">
      <c r="J33" s="199"/>
    </row>
    <row r="34" spans="1:10" s="293" customFormat="1" ht="25.05" customHeight="1" x14ac:dyDescent="0.25">
      <c r="A34" s="44"/>
      <c r="C34" s="6"/>
      <c r="F34" s="298"/>
    </row>
    <row r="35" spans="1:10" s="293" customFormat="1" ht="25.05" customHeight="1" x14ac:dyDescent="0.25">
      <c r="A35" s="44"/>
      <c r="C35" s="6"/>
      <c r="F35" s="298"/>
    </row>
    <row r="36" spans="1:10" ht="25.05" customHeight="1" x14ac:dyDescent="0.25">
      <c r="A36" s="87" t="s">
        <v>861</v>
      </c>
      <c r="J36" s="199"/>
    </row>
    <row r="37" spans="1:10" ht="25.05" customHeight="1" x14ac:dyDescent="0.25">
      <c r="A37" s="79" t="s">
        <v>113</v>
      </c>
      <c r="B37" s="80"/>
      <c r="C37" s="81" t="s">
        <v>474</v>
      </c>
      <c r="D37" s="82" t="s">
        <v>570</v>
      </c>
      <c r="E37" s="82" t="s">
        <v>871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475</v>
      </c>
      <c r="D38" s="82" t="s">
        <v>821</v>
      </c>
      <c r="E38" s="82" t="s">
        <v>871</v>
      </c>
      <c r="F38" s="82" t="s">
        <v>86</v>
      </c>
      <c r="G38" s="82"/>
    </row>
    <row r="39" spans="1:10" ht="25.05" customHeight="1" x14ac:dyDescent="0.25">
      <c r="A39" t="s">
        <v>1309</v>
      </c>
      <c r="C39" s="46" t="s">
        <v>422</v>
      </c>
      <c r="D39" s="91" t="s">
        <v>882</v>
      </c>
      <c r="E39" s="125" t="s">
        <v>872</v>
      </c>
      <c r="F39" t="s">
        <v>86</v>
      </c>
    </row>
    <row r="41" spans="1:10" ht="25.05" customHeight="1" x14ac:dyDescent="0.25">
      <c r="A41" s="87" t="s">
        <v>873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1289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1289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1289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515</v>
      </c>
      <c r="E46" t="s">
        <v>1021</v>
      </c>
      <c r="F46" t="s">
        <v>1289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876</v>
      </c>
      <c r="G48" s="220"/>
    </row>
    <row r="49" spans="1:10" ht="25.05" customHeight="1" x14ac:dyDescent="0.25">
      <c r="A49" s="83" t="s">
        <v>624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1310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625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626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627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628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629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1288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37453.93</v>
      </c>
      <c r="I58" s="199">
        <f>SUM(I3:I57)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0"/>
  <sheetViews>
    <sheetView tabSelected="1" topLeftCell="A47" workbookViewId="0">
      <selection activeCell="M70" sqref="M70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888</v>
      </c>
      <c r="B1" s="94" t="s">
        <v>886</v>
      </c>
      <c r="C1" s="1" t="s">
        <v>887</v>
      </c>
      <c r="D1" s="1"/>
      <c r="E1" s="93" t="s">
        <v>904</v>
      </c>
      <c r="F1" s="1" t="s">
        <v>886</v>
      </c>
      <c r="G1" s="1" t="s">
        <v>889</v>
      </c>
      <c r="H1" s="1" t="s">
        <v>887</v>
      </c>
      <c r="I1" s="1"/>
      <c r="J1" s="93" t="s">
        <v>903</v>
      </c>
      <c r="K1" s="94" t="s">
        <v>886</v>
      </c>
      <c r="L1" s="1" t="s">
        <v>887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997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997</v>
      </c>
      <c r="H3" s="118">
        <v>294</v>
      </c>
      <c r="I3" s="53"/>
      <c r="K3" s="117">
        <v>43670</v>
      </c>
      <c r="L3">
        <v>61</v>
      </c>
      <c r="N3" t="s">
        <v>999</v>
      </c>
      <c r="O3" s="54">
        <f>SUM(C2,C3,C4,C5,C6,C40)</f>
        <v>1621.99</v>
      </c>
      <c r="P3" t="s">
        <v>1300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997</v>
      </c>
      <c r="H4" s="118">
        <v>14</v>
      </c>
      <c r="K4" s="117">
        <v>43670</v>
      </c>
      <c r="L4">
        <v>45</v>
      </c>
      <c r="N4" t="s">
        <v>1001</v>
      </c>
      <c r="O4">
        <f>SUM(H2:H23)</f>
        <v>15057.1</v>
      </c>
      <c r="P4" s="199" t="s">
        <v>1301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997</v>
      </c>
      <c r="H5" s="118">
        <v>64</v>
      </c>
      <c r="K5" s="117">
        <v>43673</v>
      </c>
      <c r="L5">
        <v>167</v>
      </c>
      <c r="N5" t="s">
        <v>1000</v>
      </c>
      <c r="O5">
        <f>SUM(L2:L39)</f>
        <v>10854</v>
      </c>
      <c r="P5" s="199" t="s">
        <v>1302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997</v>
      </c>
      <c r="H7" s="118">
        <v>57</v>
      </c>
      <c r="K7" s="117">
        <v>43676</v>
      </c>
      <c r="L7" s="53">
        <v>120</v>
      </c>
      <c r="N7" t="s">
        <v>1043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997</v>
      </c>
      <c r="H8" s="118">
        <v>12</v>
      </c>
      <c r="K8" s="117">
        <v>43677</v>
      </c>
      <c r="L8">
        <v>70</v>
      </c>
      <c r="N8" s="134" t="s">
        <v>1045</v>
      </c>
      <c r="O8" s="54">
        <f>(C2+C3+C40)</f>
        <v>1244.54</v>
      </c>
      <c r="P8" t="s">
        <v>1303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997</v>
      </c>
      <c r="H9" s="118">
        <v>20</v>
      </c>
      <c r="K9" s="117">
        <v>43678</v>
      </c>
      <c r="L9">
        <v>98</v>
      </c>
      <c r="N9" s="134" t="s">
        <v>1044</v>
      </c>
      <c r="O9" s="54">
        <f>SUM(H2:H21)</f>
        <v>13847.08</v>
      </c>
      <c r="P9" t="s">
        <v>1305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1046</v>
      </c>
      <c r="O10" s="53">
        <f>SUM(L2:L37)</f>
        <v>8068</v>
      </c>
      <c r="P10" s="53" t="s">
        <v>1304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1456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1457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1716</v>
      </c>
      <c r="O18" s="53">
        <v>30</v>
      </c>
      <c r="P18" s="304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890</v>
      </c>
      <c r="H19" s="118">
        <v>638.04</v>
      </c>
      <c r="K19" s="117">
        <v>43705</v>
      </c>
      <c r="L19">
        <v>142</v>
      </c>
      <c r="N19" t="s">
        <v>1717</v>
      </c>
      <c r="O19">
        <v>158</v>
      </c>
      <c r="P19" s="304">
        <v>6.29</v>
      </c>
    </row>
    <row r="20" spans="2:16" x14ac:dyDescent="0.25">
      <c r="F20" s="117">
        <v>43741</v>
      </c>
      <c r="G20" s="53" t="s">
        <v>1008</v>
      </c>
      <c r="H20" s="118">
        <v>849</v>
      </c>
      <c r="K20" s="117">
        <v>43709</v>
      </c>
      <c r="L20">
        <v>120</v>
      </c>
    </row>
    <row r="21" spans="2:16" x14ac:dyDescent="0.25">
      <c r="F21" s="117">
        <v>43749</v>
      </c>
      <c r="G21" s="53" t="s">
        <v>891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998</v>
      </c>
      <c r="C22">
        <v>1684.49</v>
      </c>
      <c r="F22" s="117">
        <v>43758</v>
      </c>
      <c r="G22" s="96" t="s">
        <v>902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1009</v>
      </c>
      <c r="H23" s="118">
        <v>300.93</v>
      </c>
      <c r="I23" s="53" t="s">
        <v>1010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892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893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894</v>
      </c>
      <c r="H26" s="118">
        <v>726.81</v>
      </c>
      <c r="I26" t="s">
        <v>1010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1012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895</v>
      </c>
      <c r="H28" s="118">
        <v>621.70000000000005</v>
      </c>
      <c r="I28" s="53" t="s">
        <v>1011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896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1013</v>
      </c>
      <c r="H30" s="118">
        <v>624.17999999999995</v>
      </c>
      <c r="I30" s="53" t="s">
        <v>1011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897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901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898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899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900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996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1126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1006</v>
      </c>
      <c r="C38">
        <v>37.5</v>
      </c>
      <c r="F38" s="117">
        <v>43830</v>
      </c>
      <c r="G38" s="95" t="s">
        <v>1188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1269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1007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>
        <v>325.18</v>
      </c>
      <c r="F47" s="273" t="s">
        <v>1452</v>
      </c>
      <c r="G47" s="96" t="s">
        <v>1528</v>
      </c>
      <c r="H47" s="118">
        <v>3585.21</v>
      </c>
      <c r="K47" s="117">
        <v>43956</v>
      </c>
      <c r="L47">
        <v>504</v>
      </c>
      <c r="M47" s="302" t="s">
        <v>1529</v>
      </c>
    </row>
    <row r="48" spans="2:13" x14ac:dyDescent="0.25">
      <c r="B48" s="117">
        <v>43958</v>
      </c>
      <c r="C48">
        <v>30.69</v>
      </c>
      <c r="F48" s="273">
        <v>43955</v>
      </c>
      <c r="G48" s="96" t="s">
        <v>1574</v>
      </c>
      <c r="H48" s="118">
        <v>3155.77</v>
      </c>
      <c r="K48" s="117">
        <v>43959</v>
      </c>
      <c r="L48">
        <v>542</v>
      </c>
    </row>
    <row r="49" spans="2:13" x14ac:dyDescent="0.25">
      <c r="B49" s="273">
        <v>43961</v>
      </c>
      <c r="C49">
        <v>62.48</v>
      </c>
      <c r="F49" s="273">
        <v>43959</v>
      </c>
      <c r="G49" s="272" t="s">
        <v>1587</v>
      </c>
      <c r="H49" s="274">
        <v>296</v>
      </c>
      <c r="K49" s="273">
        <v>43960</v>
      </c>
      <c r="L49">
        <v>232</v>
      </c>
    </row>
    <row r="50" spans="2:13" x14ac:dyDescent="0.25">
      <c r="B50" s="273">
        <v>43984</v>
      </c>
      <c r="C50">
        <v>37.200000000000003</v>
      </c>
      <c r="F50" s="273">
        <v>43964</v>
      </c>
      <c r="G50" s="272" t="s">
        <v>1645</v>
      </c>
      <c r="H50" s="274">
        <v>295</v>
      </c>
      <c r="K50" s="273">
        <v>43962</v>
      </c>
      <c r="L50">
        <v>268</v>
      </c>
    </row>
    <row r="51" spans="2:13" x14ac:dyDescent="0.25">
      <c r="B51" s="273">
        <v>43987</v>
      </c>
      <c r="C51">
        <v>43.65</v>
      </c>
      <c r="F51" s="273">
        <v>43969</v>
      </c>
      <c r="G51" s="272" t="s">
        <v>1661</v>
      </c>
      <c r="H51" s="274">
        <v>245</v>
      </c>
      <c r="K51" s="273">
        <v>43964</v>
      </c>
      <c r="L51">
        <v>272</v>
      </c>
    </row>
    <row r="52" spans="2:13" x14ac:dyDescent="0.25">
      <c r="B52" s="273">
        <v>44015</v>
      </c>
      <c r="C52">
        <v>29.04</v>
      </c>
      <c r="F52" s="273">
        <v>43979</v>
      </c>
      <c r="G52" s="272" t="s">
        <v>1685</v>
      </c>
      <c r="H52" s="274">
        <v>148</v>
      </c>
      <c r="K52" s="273">
        <v>43965</v>
      </c>
      <c r="L52">
        <v>372</v>
      </c>
      <c r="M52" s="303" t="s">
        <v>1647</v>
      </c>
    </row>
    <row r="53" spans="2:13" x14ac:dyDescent="0.25">
      <c r="F53" s="273">
        <v>43984</v>
      </c>
      <c r="G53" s="272" t="s">
        <v>1692</v>
      </c>
      <c r="H53" s="274">
        <v>395</v>
      </c>
      <c r="K53" s="273">
        <v>43968</v>
      </c>
      <c r="L53">
        <v>448</v>
      </c>
      <c r="M53" s="303" t="s">
        <v>1648</v>
      </c>
    </row>
    <row r="54" spans="2:13" x14ac:dyDescent="0.25">
      <c r="K54" s="273">
        <v>43971</v>
      </c>
      <c r="L54">
        <v>120</v>
      </c>
      <c r="M54" s="304">
        <v>5.2</v>
      </c>
    </row>
    <row r="55" spans="2:13" x14ac:dyDescent="0.25">
      <c r="K55" s="273">
        <v>43977</v>
      </c>
      <c r="L55">
        <v>420</v>
      </c>
      <c r="M55" s="304">
        <v>5.26</v>
      </c>
    </row>
    <row r="56" spans="2:13" x14ac:dyDescent="0.25">
      <c r="K56" s="273">
        <v>43979</v>
      </c>
      <c r="L56">
        <v>128</v>
      </c>
      <c r="M56" s="304">
        <v>5.28</v>
      </c>
    </row>
    <row r="57" spans="2:13" x14ac:dyDescent="0.25">
      <c r="K57" s="273">
        <v>43986</v>
      </c>
      <c r="L57">
        <v>182</v>
      </c>
      <c r="M57" s="305">
        <v>6.4</v>
      </c>
    </row>
    <row r="58" spans="2:13" x14ac:dyDescent="0.25">
      <c r="K58" s="273">
        <v>43988</v>
      </c>
      <c r="L58">
        <v>263</v>
      </c>
      <c r="M58" s="305">
        <v>6.6</v>
      </c>
    </row>
    <row r="59" spans="2:13" x14ac:dyDescent="0.25">
      <c r="K59" s="273">
        <v>43991</v>
      </c>
      <c r="L59">
        <v>72</v>
      </c>
      <c r="M59" s="305">
        <v>6.7</v>
      </c>
    </row>
    <row r="60" spans="2:13" x14ac:dyDescent="0.25">
      <c r="K60" s="273">
        <v>43992</v>
      </c>
      <c r="L60">
        <v>271</v>
      </c>
      <c r="M60" s="305">
        <v>6.9</v>
      </c>
    </row>
    <row r="61" spans="2:13" x14ac:dyDescent="0.25">
      <c r="K61" s="273">
        <v>43994</v>
      </c>
      <c r="L61">
        <v>16</v>
      </c>
      <c r="M61" s="304">
        <v>6.1</v>
      </c>
    </row>
    <row r="62" spans="2:13" s="53" customFormat="1" x14ac:dyDescent="0.25">
      <c r="B62" s="135"/>
      <c r="K62" s="273">
        <v>44002</v>
      </c>
      <c r="L62" s="53">
        <v>287</v>
      </c>
      <c r="M62" s="304">
        <v>6.19</v>
      </c>
    </row>
    <row r="63" spans="2:13" x14ac:dyDescent="0.25">
      <c r="K63" s="273">
        <v>44005</v>
      </c>
      <c r="L63">
        <v>16</v>
      </c>
      <c r="M63" s="304">
        <v>6.22</v>
      </c>
    </row>
    <row r="64" spans="2:13" x14ac:dyDescent="0.25">
      <c r="K64" s="273">
        <v>44006</v>
      </c>
      <c r="L64">
        <v>118</v>
      </c>
      <c r="M64" s="304">
        <v>6.23</v>
      </c>
    </row>
    <row r="65" spans="2:13" s="53" customFormat="1" x14ac:dyDescent="0.25">
      <c r="B65" s="135"/>
      <c r="K65" s="273">
        <v>44019</v>
      </c>
      <c r="L65" s="53">
        <v>196</v>
      </c>
      <c r="M65" s="305">
        <v>7.7</v>
      </c>
    </row>
    <row r="66" spans="2:13" x14ac:dyDescent="0.25">
      <c r="K66" s="273">
        <v>44024</v>
      </c>
      <c r="L66">
        <v>32</v>
      </c>
      <c r="M66" s="304">
        <v>7.12</v>
      </c>
    </row>
    <row r="67" spans="2:13" s="53" customFormat="1" x14ac:dyDescent="0.25">
      <c r="B67" s="135"/>
      <c r="K67" s="273">
        <v>44032</v>
      </c>
      <c r="L67" s="53">
        <v>71</v>
      </c>
      <c r="M67" s="304">
        <v>7.19</v>
      </c>
    </row>
    <row r="68" spans="2:13" x14ac:dyDescent="0.25">
      <c r="K68" s="273">
        <v>44036</v>
      </c>
      <c r="L68">
        <v>56</v>
      </c>
      <c r="M68" s="304">
        <v>7.23</v>
      </c>
    </row>
    <row r="69" spans="2:13" s="53" customFormat="1" x14ac:dyDescent="0.25">
      <c r="B69" s="135"/>
      <c r="K69" s="273">
        <v>44041</v>
      </c>
      <c r="L69" s="53">
        <v>64</v>
      </c>
      <c r="M69" s="304">
        <v>7.28</v>
      </c>
    </row>
    <row r="70" spans="2:13" x14ac:dyDescent="0.25">
      <c r="K70" s="273">
        <v>44045</v>
      </c>
      <c r="L70">
        <v>16</v>
      </c>
      <c r="M70" s="305">
        <v>8.1999999999999993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885</v>
      </c>
      <c r="B1" s="97" t="s">
        <v>905</v>
      </c>
      <c r="C1" s="97" t="s">
        <v>906</v>
      </c>
      <c r="D1" s="97" t="s">
        <v>907</v>
      </c>
      <c r="E1" s="97" t="s">
        <v>908</v>
      </c>
      <c r="F1" s="97" t="s">
        <v>909</v>
      </c>
      <c r="G1" s="97" t="s">
        <v>910</v>
      </c>
      <c r="H1" s="97" t="s">
        <v>911</v>
      </c>
      <c r="I1" s="97" t="s">
        <v>953</v>
      </c>
    </row>
    <row r="2" spans="1:9" ht="15.6" x14ac:dyDescent="0.25">
      <c r="B2" s="53" t="s">
        <v>912</v>
      </c>
      <c r="C2" s="53" t="s">
        <v>913</v>
      </c>
      <c r="D2" s="98" t="s">
        <v>914</v>
      </c>
      <c r="E2" s="98">
        <v>19866227404</v>
      </c>
      <c r="F2" s="53" t="s">
        <v>915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912</v>
      </c>
      <c r="C3" s="98" t="s">
        <v>916</v>
      </c>
      <c r="D3" s="98" t="s">
        <v>917</v>
      </c>
      <c r="E3" s="53">
        <v>15201722960</v>
      </c>
      <c r="F3" s="53" t="s">
        <v>918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919</v>
      </c>
      <c r="C4" s="98" t="s">
        <v>920</v>
      </c>
      <c r="D4" s="98" t="s">
        <v>921</v>
      </c>
      <c r="E4" s="53">
        <v>13729855888</v>
      </c>
      <c r="F4" s="53" t="s">
        <v>922</v>
      </c>
      <c r="G4" s="92">
        <v>8</v>
      </c>
      <c r="H4" s="92"/>
      <c r="I4" s="53" t="s">
        <v>86</v>
      </c>
    </row>
    <row r="5" spans="1:9" ht="15.6" x14ac:dyDescent="0.25">
      <c r="B5" s="53" t="s">
        <v>919</v>
      </c>
      <c r="C5" s="53" t="s">
        <v>923</v>
      </c>
      <c r="D5" s="98" t="s">
        <v>924</v>
      </c>
      <c r="E5" s="53">
        <v>13844233519</v>
      </c>
      <c r="F5" s="53" t="s">
        <v>925</v>
      </c>
      <c r="G5" s="92">
        <v>8</v>
      </c>
      <c r="H5" s="92"/>
      <c r="I5" s="53" t="s">
        <v>86</v>
      </c>
    </row>
    <row r="6" spans="1:9" ht="15.6" x14ac:dyDescent="0.25">
      <c r="B6" s="53" t="s">
        <v>919</v>
      </c>
      <c r="C6" s="53" t="s">
        <v>926</v>
      </c>
      <c r="D6" s="98" t="s">
        <v>927</v>
      </c>
      <c r="E6" s="53">
        <v>18062915376</v>
      </c>
      <c r="F6" s="53" t="s">
        <v>928</v>
      </c>
      <c r="G6" s="92">
        <v>8</v>
      </c>
      <c r="H6" s="92"/>
      <c r="I6" s="53" t="s">
        <v>86</v>
      </c>
    </row>
    <row r="7" spans="1:9" ht="15.6" x14ac:dyDescent="0.25">
      <c r="B7" s="98" t="s">
        <v>929</v>
      </c>
      <c r="C7" s="98" t="s">
        <v>930</v>
      </c>
      <c r="D7" s="98" t="s">
        <v>931</v>
      </c>
      <c r="E7" s="98"/>
      <c r="G7" s="92"/>
      <c r="H7" s="92">
        <v>9</v>
      </c>
    </row>
    <row r="8" spans="1:9" ht="15.6" x14ac:dyDescent="0.25">
      <c r="B8" s="98" t="s">
        <v>932</v>
      </c>
      <c r="C8" s="98" t="s">
        <v>933</v>
      </c>
      <c r="D8" s="98" t="s">
        <v>934</v>
      </c>
      <c r="E8" s="98">
        <v>13597066056</v>
      </c>
      <c r="F8" s="53" t="s">
        <v>935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932</v>
      </c>
      <c r="C9" s="98" t="s">
        <v>936</v>
      </c>
      <c r="D9" s="53" t="s">
        <v>937</v>
      </c>
      <c r="E9" s="77">
        <v>17808323499</v>
      </c>
      <c r="F9" s="53" t="s">
        <v>938</v>
      </c>
      <c r="I9" s="53" t="s">
        <v>86</v>
      </c>
    </row>
    <row r="10" spans="1:9" ht="15.6" x14ac:dyDescent="0.25">
      <c r="B10" s="98" t="s">
        <v>939</v>
      </c>
      <c r="C10" s="98" t="s">
        <v>940</v>
      </c>
      <c r="D10" s="98" t="s">
        <v>941</v>
      </c>
      <c r="E10" s="53">
        <v>13962951462</v>
      </c>
      <c r="F10" s="53" t="s">
        <v>942</v>
      </c>
      <c r="G10" s="92">
        <v>5</v>
      </c>
      <c r="I10" s="53" t="s">
        <v>86</v>
      </c>
    </row>
    <row r="11" spans="1:9" ht="15.6" x14ac:dyDescent="0.25">
      <c r="B11" s="98" t="s">
        <v>932</v>
      </c>
      <c r="C11" s="53" t="s">
        <v>943</v>
      </c>
      <c r="D11" s="53" t="s">
        <v>944</v>
      </c>
      <c r="E11" s="53">
        <v>13971293629</v>
      </c>
      <c r="F11" s="53" t="s">
        <v>945</v>
      </c>
      <c r="G11" s="92">
        <v>8</v>
      </c>
      <c r="I11" s="53" t="s">
        <v>86</v>
      </c>
    </row>
    <row r="12" spans="1:9" ht="15.6" x14ac:dyDescent="0.25">
      <c r="B12" s="98" t="s">
        <v>932</v>
      </c>
      <c r="C12" s="98" t="s">
        <v>946</v>
      </c>
      <c r="D12" s="98" t="s">
        <v>947</v>
      </c>
      <c r="E12" s="53">
        <v>18019082909</v>
      </c>
      <c r="F12" s="98" t="s">
        <v>948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1362</v>
      </c>
      <c r="C15" s="53" t="s">
        <v>1271</v>
      </c>
      <c r="D15" s="53" t="s">
        <v>1270</v>
      </c>
    </row>
    <row r="16" spans="1:9" ht="19.95" customHeight="1" x14ac:dyDescent="0.25">
      <c r="C16" s="53" t="s">
        <v>1273</v>
      </c>
      <c r="D16" s="53" t="s">
        <v>1272</v>
      </c>
    </row>
    <row r="17" spans="2:4" ht="19.95" customHeight="1" x14ac:dyDescent="0.25">
      <c r="B17" s="53" t="s">
        <v>1362</v>
      </c>
      <c r="C17" s="53" t="s">
        <v>1279</v>
      </c>
      <c r="D17" s="53" t="s">
        <v>1278</v>
      </c>
    </row>
    <row r="18" spans="2:4" ht="19.95" customHeight="1" x14ac:dyDescent="0.25">
      <c r="B18" s="53" t="s">
        <v>1363</v>
      </c>
      <c r="C18" s="53" t="s">
        <v>1364</v>
      </c>
      <c r="D18" s="53" t="s">
        <v>1312</v>
      </c>
    </row>
    <row r="19" spans="2:4" ht="19.95" customHeight="1" x14ac:dyDescent="0.25">
      <c r="B19" s="53" t="s">
        <v>1363</v>
      </c>
      <c r="C19" s="53" t="s">
        <v>1366</v>
      </c>
      <c r="D19" s="53" t="s">
        <v>1361</v>
      </c>
    </row>
    <row r="20" spans="2:4" ht="19.95" customHeight="1" x14ac:dyDescent="0.25">
      <c r="B20" s="53" t="s">
        <v>1363</v>
      </c>
      <c r="C20" s="53" t="s">
        <v>1365</v>
      </c>
      <c r="D20" s="53" t="s">
        <v>1367</v>
      </c>
    </row>
    <row r="21" spans="2:4" ht="19.95" customHeight="1" x14ac:dyDescent="0.25">
      <c r="B21" s="216" t="s">
        <v>1363</v>
      </c>
      <c r="C21" s="53" t="s">
        <v>1368</v>
      </c>
      <c r="D21" s="53" t="s">
        <v>1369</v>
      </c>
    </row>
    <row r="22" spans="2:4" ht="19.95" customHeight="1" x14ac:dyDescent="0.25">
      <c r="B22" s="216" t="s">
        <v>1363</v>
      </c>
      <c r="C22" s="53" t="s">
        <v>1370</v>
      </c>
      <c r="D22" s="53" t="s">
        <v>1371</v>
      </c>
    </row>
    <row r="23" spans="2:4" ht="19.95" customHeight="1" x14ac:dyDescent="0.25">
      <c r="B23" s="53" t="s">
        <v>1506</v>
      </c>
      <c r="C23" s="53" t="s">
        <v>1508</v>
      </c>
      <c r="D23" s="256" t="s">
        <v>1507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N7" zoomScale="68" zoomScaleNormal="68" workbookViewId="0">
      <selection activeCell="R18" sqref="R1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1047</v>
      </c>
      <c r="G1" s="1" t="s">
        <v>1048</v>
      </c>
      <c r="H1" s="1" t="s">
        <v>1049</v>
      </c>
      <c r="I1" s="1" t="s">
        <v>1050</v>
      </c>
      <c r="J1" s="1" t="s">
        <v>277</v>
      </c>
      <c r="K1" s="1" t="s">
        <v>1051</v>
      </c>
      <c r="L1" s="1" t="s">
        <v>1052</v>
      </c>
      <c r="M1" s="1" t="s">
        <v>1053</v>
      </c>
      <c r="N1" s="1" t="s">
        <v>1054</v>
      </c>
      <c r="O1" s="1" t="s">
        <v>1055</v>
      </c>
      <c r="P1" s="1" t="s">
        <v>1056</v>
      </c>
      <c r="Q1" s="1" t="s">
        <v>1057</v>
      </c>
      <c r="R1" s="1" t="s">
        <v>1058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1059</v>
      </c>
      <c r="E2" s="53" t="s">
        <v>1060</v>
      </c>
      <c r="F2" s="53">
        <v>192</v>
      </c>
      <c r="G2" s="53">
        <v>1.1499999999999999</v>
      </c>
      <c r="H2" s="142">
        <v>190.85</v>
      </c>
      <c r="K2" s="143"/>
      <c r="M2" s="10" t="s">
        <v>1061</v>
      </c>
      <c r="N2" s="53">
        <v>18.600000000000001</v>
      </c>
      <c r="Q2" s="54"/>
      <c r="S2" s="10" t="s">
        <v>1062</v>
      </c>
      <c r="T2" s="53">
        <v>15180416892</v>
      </c>
      <c r="U2" s="53" t="s">
        <v>1063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1064</v>
      </c>
      <c r="E3" s="53" t="s">
        <v>1065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1066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1067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1068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1069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1070</v>
      </c>
      <c r="E5" s="53" t="s">
        <v>1071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643</v>
      </c>
      <c r="T5" s="53">
        <v>13918424554</v>
      </c>
      <c r="U5" s="53" t="s">
        <v>1072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1073</v>
      </c>
      <c r="E6" s="53" t="s">
        <v>1074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1075</v>
      </c>
      <c r="T6" s="53">
        <v>13672747701</v>
      </c>
      <c r="U6" s="53" t="s">
        <v>1076</v>
      </c>
    </row>
    <row r="7" spans="1:21" ht="25.05" customHeight="1" x14ac:dyDescent="0.25">
      <c r="A7" s="315">
        <v>6</v>
      </c>
      <c r="B7" s="327">
        <v>43722</v>
      </c>
      <c r="C7" s="328">
        <v>811421352052079</v>
      </c>
      <c r="D7" s="43" t="s">
        <v>1077</v>
      </c>
      <c r="E7" s="316" t="s">
        <v>1078</v>
      </c>
      <c r="F7" s="53">
        <v>96</v>
      </c>
      <c r="G7" s="315">
        <v>1.1499999999999999</v>
      </c>
      <c r="H7" s="329">
        <v>190.85</v>
      </c>
      <c r="I7" s="53">
        <v>15000</v>
      </c>
      <c r="J7" s="315">
        <v>3000</v>
      </c>
      <c r="K7" s="200">
        <v>205.4</v>
      </c>
      <c r="L7" s="315">
        <f>H7-K7</f>
        <v>-14.550000000000011</v>
      </c>
      <c r="N7" s="326">
        <v>52.86</v>
      </c>
      <c r="O7" s="326">
        <v>0.6</v>
      </c>
      <c r="P7" s="326">
        <v>8.0500000000000007</v>
      </c>
      <c r="Q7" s="314">
        <f>N7*0.994+L7</f>
        <v>37.992839999999987</v>
      </c>
      <c r="R7" s="316" t="s">
        <v>1079</v>
      </c>
      <c r="S7" s="173"/>
      <c r="T7" s="315">
        <v>13420877860</v>
      </c>
      <c r="U7" s="316" t="s">
        <v>1080</v>
      </c>
    </row>
    <row r="8" spans="1:21" ht="25.05" customHeight="1" x14ac:dyDescent="0.25">
      <c r="A8" s="315"/>
      <c r="B8" s="327"/>
      <c r="C8" s="328"/>
      <c r="D8" s="43" t="s">
        <v>1081</v>
      </c>
      <c r="E8" s="316"/>
      <c r="F8" s="53">
        <v>96</v>
      </c>
      <c r="G8" s="315"/>
      <c r="H8" s="329"/>
      <c r="I8" s="53">
        <v>15000</v>
      </c>
      <c r="J8" s="315"/>
      <c r="K8" s="200"/>
      <c r="L8" s="315"/>
      <c r="N8" s="326">
        <v>26.43</v>
      </c>
      <c r="O8" s="326"/>
      <c r="P8" s="326"/>
      <c r="Q8" s="314"/>
      <c r="R8" s="316"/>
      <c r="S8" s="173"/>
      <c r="T8" s="315"/>
      <c r="U8" s="316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1082</v>
      </c>
      <c r="E9" s="53" t="s">
        <v>1083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1084</v>
      </c>
    </row>
    <row r="10" spans="1:21" ht="25.05" customHeight="1" x14ac:dyDescent="0.25">
      <c r="A10" s="290">
        <v>8</v>
      </c>
      <c r="B10" s="140">
        <v>43755</v>
      </c>
      <c r="C10" s="141">
        <v>811548301376903</v>
      </c>
      <c r="D10" s="247" t="s">
        <v>1085</v>
      </c>
      <c r="E10" s="53" t="s">
        <v>1086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1087</v>
      </c>
    </row>
    <row r="11" spans="1:21" ht="25.05" customHeight="1" x14ac:dyDescent="0.25">
      <c r="A11" s="290">
        <v>9</v>
      </c>
      <c r="B11" s="140">
        <v>43749</v>
      </c>
      <c r="C11" s="141">
        <v>811521431838696</v>
      </c>
      <c r="D11" s="245" t="s">
        <v>1458</v>
      </c>
      <c r="E11" s="53" t="s">
        <v>1088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1089</v>
      </c>
      <c r="S11" s="174" t="s">
        <v>1460</v>
      </c>
      <c r="T11" s="53">
        <v>13705761067</v>
      </c>
      <c r="U11" s="145" t="s">
        <v>1090</v>
      </c>
    </row>
    <row r="12" spans="1:21" ht="25.05" customHeight="1" x14ac:dyDescent="0.25">
      <c r="A12" s="315">
        <v>10</v>
      </c>
      <c r="B12" s="327">
        <v>43764</v>
      </c>
      <c r="C12" s="328">
        <v>811587551684293</v>
      </c>
      <c r="D12" s="150" t="s">
        <v>1091</v>
      </c>
      <c r="E12" s="316" t="s">
        <v>1092</v>
      </c>
      <c r="F12" s="53">
        <v>126</v>
      </c>
      <c r="G12" s="315">
        <v>1.51</v>
      </c>
      <c r="H12" s="329">
        <v>250.49</v>
      </c>
      <c r="I12" s="138">
        <v>20000</v>
      </c>
      <c r="J12" s="315">
        <v>3000</v>
      </c>
      <c r="K12" s="200">
        <v>267.39999999999998</v>
      </c>
      <c r="L12" s="315">
        <f t="shared" si="0"/>
        <v>-16.909999999999968</v>
      </c>
      <c r="N12" s="315">
        <v>51.42</v>
      </c>
      <c r="Q12" s="314">
        <f>N12*0.994+L12</f>
        <v>34.201480000000032</v>
      </c>
      <c r="R12" s="316" t="s">
        <v>1093</v>
      </c>
      <c r="S12" s="173"/>
      <c r="T12" s="315">
        <v>18108291464</v>
      </c>
      <c r="U12" s="316" t="s">
        <v>1094</v>
      </c>
    </row>
    <row r="13" spans="1:21" ht="25.05" customHeight="1" x14ac:dyDescent="0.25">
      <c r="A13" s="315"/>
      <c r="B13" s="327"/>
      <c r="C13" s="328"/>
      <c r="D13" s="150" t="s">
        <v>1095</v>
      </c>
      <c r="E13" s="316"/>
      <c r="F13" s="53">
        <v>126</v>
      </c>
      <c r="G13" s="315"/>
      <c r="H13" s="329"/>
      <c r="I13" s="138">
        <v>20000</v>
      </c>
      <c r="J13" s="315"/>
      <c r="K13" s="200"/>
      <c r="L13" s="315"/>
      <c r="N13" s="315"/>
      <c r="Q13" s="314"/>
      <c r="R13" s="316"/>
      <c r="S13" s="173"/>
      <c r="T13" s="315"/>
      <c r="U13" s="316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1096</v>
      </c>
      <c r="E14" s="53" t="s">
        <v>1097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1098</v>
      </c>
      <c r="N14" s="53">
        <v>12.55</v>
      </c>
      <c r="Q14" s="54">
        <f t="shared" ref="Q14:Q19" si="2">N14*0.994+L14</f>
        <v>18.854699999999994</v>
      </c>
      <c r="R14" s="146"/>
      <c r="S14" s="146" t="s">
        <v>1255</v>
      </c>
      <c r="T14" s="53">
        <v>18173757621</v>
      </c>
      <c r="U14" s="53" t="s">
        <v>1099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1100</v>
      </c>
      <c r="E15" s="53" t="s">
        <v>1101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1102</v>
      </c>
      <c r="S15" s="174" t="s">
        <v>1466</v>
      </c>
      <c r="T15" s="53">
        <v>15603608839</v>
      </c>
      <c r="U15" s="53" t="s">
        <v>1103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1104</v>
      </c>
      <c r="E16" s="53" t="s">
        <v>1105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1102</v>
      </c>
      <c r="T16" s="53">
        <v>15062270909</v>
      </c>
      <c r="U16" s="53" t="s">
        <v>1106</v>
      </c>
    </row>
    <row r="17" spans="1:21" ht="25.05" customHeight="1" x14ac:dyDescent="0.25">
      <c r="A17" s="290">
        <v>14</v>
      </c>
      <c r="B17" s="140">
        <v>43749</v>
      </c>
      <c r="C17" s="141">
        <v>811521431838696</v>
      </c>
      <c r="D17" s="245" t="s">
        <v>1107</v>
      </c>
      <c r="E17" s="53" t="s">
        <v>1088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1108</v>
      </c>
      <c r="S17" s="174" t="s">
        <v>1459</v>
      </c>
      <c r="T17" s="53">
        <v>13705761067</v>
      </c>
      <c r="U17" s="53" t="s">
        <v>1109</v>
      </c>
    </row>
    <row r="18" spans="1:21" ht="25.05" customHeight="1" x14ac:dyDescent="0.25">
      <c r="A18" s="290">
        <v>15</v>
      </c>
      <c r="B18" s="140">
        <v>43793</v>
      </c>
      <c r="C18" s="141">
        <v>811719362438608</v>
      </c>
      <c r="D18" s="250" t="s">
        <v>1110</v>
      </c>
      <c r="E18" s="53" t="s">
        <v>1111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1713</v>
      </c>
      <c r="T18" s="53">
        <v>13187381112</v>
      </c>
      <c r="U18" s="53" t="s">
        <v>1112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1123</v>
      </c>
      <c r="E19" s="53" t="s">
        <v>1113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1114</v>
      </c>
      <c r="T19" s="53">
        <v>17825966284</v>
      </c>
      <c r="U19" s="53" t="s">
        <v>1115</v>
      </c>
    </row>
    <row r="20" spans="1:21" ht="45" customHeight="1" x14ac:dyDescent="0.25">
      <c r="A20" s="290">
        <v>17</v>
      </c>
      <c r="D20" s="248" t="s">
        <v>1464</v>
      </c>
      <c r="E20" s="53" t="s">
        <v>1097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1231</v>
      </c>
      <c r="S20" s="225"/>
      <c r="T20" s="53">
        <v>18173757621</v>
      </c>
      <c r="U20" s="53" t="s">
        <v>1099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1116</v>
      </c>
      <c r="E21" s="53" t="s">
        <v>1097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1256</v>
      </c>
      <c r="T21" s="53">
        <v>18173757621</v>
      </c>
      <c r="U21" s="53" t="s">
        <v>1099</v>
      </c>
    </row>
    <row r="22" spans="1:21" s="52" customFormat="1" ht="25.05" customHeight="1" x14ac:dyDescent="0.25">
      <c r="A22" s="52">
        <v>19</v>
      </c>
      <c r="D22" s="148" t="s">
        <v>1117</v>
      </c>
      <c r="E22" s="52" t="s">
        <v>1097</v>
      </c>
      <c r="I22" s="52">
        <v>15000</v>
      </c>
      <c r="T22" s="52">
        <v>18173757621</v>
      </c>
      <c r="U22" s="52" t="s">
        <v>1099</v>
      </c>
    </row>
    <row r="23" spans="1:21" ht="25.05" customHeight="1" x14ac:dyDescent="0.25">
      <c r="A23" s="290">
        <v>20</v>
      </c>
      <c r="D23" s="248" t="s">
        <v>1118</v>
      </c>
      <c r="E23" s="53" t="s">
        <v>1097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1119</v>
      </c>
    </row>
    <row r="24" spans="1:21" ht="37.799999999999997" customHeight="1" x14ac:dyDescent="0.25">
      <c r="A24" s="53">
        <v>21</v>
      </c>
      <c r="D24" s="249" t="s">
        <v>1120</v>
      </c>
      <c r="E24" s="53" t="s">
        <v>1097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1172</v>
      </c>
      <c r="S24" s="10" t="s">
        <v>1257</v>
      </c>
    </row>
    <row r="25" spans="1:21" ht="25.05" customHeight="1" x14ac:dyDescent="0.25">
      <c r="A25" s="290">
        <v>22</v>
      </c>
      <c r="B25" s="290" t="s">
        <v>1659</v>
      </c>
      <c r="D25" s="248" t="s">
        <v>1465</v>
      </c>
      <c r="E25" s="164" t="s">
        <v>1086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1266</v>
      </c>
      <c r="S25" s="83"/>
    </row>
    <row r="26" spans="1:21" ht="25.05" customHeight="1" x14ac:dyDescent="0.25">
      <c r="A26" s="290">
        <v>23</v>
      </c>
      <c r="B26" s="290" t="s">
        <v>1660</v>
      </c>
      <c r="D26" s="248" t="s">
        <v>1244</v>
      </c>
      <c r="E26" s="167" t="s">
        <v>1086</v>
      </c>
      <c r="R26" s="83" t="s">
        <v>1263</v>
      </c>
      <c r="S26" s="83"/>
    </row>
    <row r="29" spans="1:21" ht="25.05" customHeight="1" x14ac:dyDescent="0.25">
      <c r="D29" s="244" t="s">
        <v>1461</v>
      </c>
    </row>
    <row r="30" spans="1:21" ht="25.05" customHeight="1" x14ac:dyDescent="0.25">
      <c r="D30" s="244" t="s">
        <v>1462</v>
      </c>
    </row>
    <row r="31" spans="1:21" ht="25.05" customHeight="1" x14ac:dyDescent="0.25">
      <c r="D31" s="246" t="s">
        <v>1463</v>
      </c>
    </row>
    <row r="32" spans="1:21" ht="25.05" customHeight="1" x14ac:dyDescent="0.25">
      <c r="D32" s="250" t="s">
        <v>1699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1121</v>
      </c>
      <c r="R35" s="53" t="s">
        <v>1122</v>
      </c>
    </row>
  </sheetData>
  <mergeCells count="28">
    <mergeCell ref="U12:U13"/>
    <mergeCell ref="Q7:Q8"/>
    <mergeCell ref="R7:R8"/>
    <mergeCell ref="T7:T8"/>
    <mergeCell ref="U7:U8"/>
    <mergeCell ref="R12:R13"/>
    <mergeCell ref="T12:T13"/>
    <mergeCell ref="Q12:Q13"/>
    <mergeCell ref="A12:A13"/>
    <mergeCell ref="B12:B13"/>
    <mergeCell ref="C12:C13"/>
    <mergeCell ref="E12:E13"/>
    <mergeCell ref="G12:G13"/>
    <mergeCell ref="H12:H13"/>
    <mergeCell ref="J7:J8"/>
    <mergeCell ref="L7:L8"/>
    <mergeCell ref="N7:N8"/>
    <mergeCell ref="J12:J13"/>
    <mergeCell ref="L12:L13"/>
    <mergeCell ref="N12:N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2020-08-07T05:52:22Z</dcterms:modified>
</cp:coreProperties>
</file>