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8B3D63A0-58D0-4055-BB4B-60E29C374350}" xr6:coauthVersionLast="45" xr6:coauthVersionMax="45" xr10:uidLastSave="{00000000-0000-0000-0000-000000000000}"/>
  <bookViews>
    <workbookView xWindow="-108" yWindow="-108" windowWidth="23256" windowHeight="12576" activeTab="4" xr2:uid="{35E5E20D-E500-4790-A1BA-A13E9D98634E}"/>
  </bookViews>
  <sheets>
    <sheet name="订单" sheetId="4" r:id="rId1"/>
    <sheet name="Lisa同款发卡" sheetId="8" r:id="rId2"/>
    <sheet name="Rosé同款发卡" sheetId="6" r:id="rId3"/>
    <sheet name="椰奶同款背包" sheetId="7" r:id="rId4"/>
    <sheet name="已下单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8" l="1"/>
  <c r="G11" i="5"/>
  <c r="E11" i="5"/>
  <c r="I46" i="7"/>
  <c r="K6" i="5"/>
  <c r="K5" i="5"/>
  <c r="K4" i="5"/>
  <c r="K2" i="5"/>
  <c r="I11" i="5" l="1"/>
  <c r="I48" i="7"/>
  <c r="F48" i="7"/>
  <c r="E48" i="7"/>
  <c r="D48" i="7"/>
  <c r="I18" i="7"/>
  <c r="D18" i="7"/>
  <c r="E18" i="7"/>
  <c r="F18" i="7"/>
  <c r="F46" i="7"/>
  <c r="E46" i="7"/>
  <c r="D46" i="7"/>
  <c r="D10" i="8" l="1"/>
  <c r="Q11" i="5" l="1"/>
  <c r="D10" i="6"/>
  <c r="G9" i="6" l="1"/>
  <c r="G7" i="6"/>
  <c r="G8" i="6"/>
  <c r="G6" i="6"/>
  <c r="G4" i="6" l="1"/>
  <c r="L11" i="5" l="1"/>
  <c r="G5" i="6" l="1"/>
  <c r="O18" i="7"/>
  <c r="G1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H3" authorId="0" shapeId="0" xr:uid="{3A37AC47-E188-4C8A-BA6B-5B416B2942A8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已含运费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G3" authorId="0" shapeId="0" xr:uid="{3B443FE4-AA61-4CE5-ABAE-2F95AA4DE2E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4" authorId="0" shapeId="0" xr:uid="{53D9FEC6-D1BB-4E93-A42E-D14C1581FC8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5" authorId="0" shapeId="0" xr:uid="{0AE59B2E-25C5-4B86-A63F-655B7D0356F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6" authorId="0" shapeId="0" xr:uid="{B70E59CE-817D-4912-9884-7C1FFA35A11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7" authorId="0" shapeId="0" xr:uid="{AA8BFA47-4FA4-4029-9017-9BAC2F576C4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8" authorId="0" shapeId="0" xr:uid="{776BF61C-598C-4F36-8959-333BAA46518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  <comment ref="G9" authorId="0" shapeId="0" xr:uid="{2D463036-5814-4D77-87C4-A3DF581C5C9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1.运费10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C3" authorId="0" shapeId="0" xr:uid="{E139FDED-AD8D-4C08-BE5D-E2C743B7B260}">
      <text>
        <r>
          <rPr>
            <b/>
            <sz val="9"/>
            <color indexed="81"/>
            <rFont val="宋体"/>
            <charset val="134"/>
          </rPr>
          <t>milly:</t>
        </r>
        <r>
          <rPr>
            <sz val="9"/>
            <color indexed="81"/>
            <rFont val="宋体"/>
            <charset val="134"/>
          </rPr>
          <t xml:space="preserve">
蓝色退款</t>
        </r>
      </text>
    </comment>
    <comment ref="G3" authorId="0" shapeId="0" xr:uid="{45BDEDF5-97AF-4E7C-A742-7DD4E10F9A93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M3" authorId="0" shapeId="0" xr:uid="{8ABEFDAF-C918-4139-94DA-20C4BF0A958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预估</t>
        </r>
      </text>
    </comment>
    <comment ref="G4" authorId="0" shapeId="0" xr:uid="{0936B5C7-6D22-43CE-9475-7B9533C088E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5" authorId="0" shapeId="0" xr:uid="{3C3B4631-1C9F-4821-B99B-5CE00A2FD86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6" authorId="0" shapeId="0" xr:uid="{453F7B0C-6E65-42E6-9761-4E87804A3D9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M6" authorId="0" shapeId="0" xr:uid="{1AC50068-A4E7-455B-B0D9-A3235CD9B50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预估</t>
        </r>
      </text>
    </comment>
    <comment ref="G7" authorId="0" shapeId="0" xr:uid="{2A1CB69D-8F87-4714-A3B0-DC02C048E12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和LISA发卡一起发货</t>
        </r>
      </text>
    </comment>
    <comment ref="G8" authorId="0" shapeId="0" xr:uid="{20800FD7-6469-4777-8518-CB38A9A7EF9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G9" authorId="0" shapeId="0" xr:uid="{B4D67CF1-2F6C-4BE2-A6E0-A324A5BB579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I3" authorId="0" shapeId="0" xr:uid="{C1744A9F-A4F8-4CBC-94A6-A54AEC88F2B3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" authorId="0" shapeId="0" xr:uid="{CEC9C864-271D-4AD1-916D-85237C7C79A8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5" authorId="0" shapeId="0" xr:uid="{2D20E2ED-C832-4E32-B580-16C96F59016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6" authorId="0" shapeId="0" xr:uid="{AF80DF5A-EAC3-4445-9F62-B45C5E0A1D7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7" authorId="0" shapeId="0" xr:uid="{5338856D-2BC4-4B05-8893-6AA42B2F0EC2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8" authorId="0" shapeId="0" xr:uid="{7C1FA810-7AFA-4AE0-A778-2666D86AAE98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9" authorId="0" shapeId="0" xr:uid="{4E35F6BF-2C1A-4003-8B85-F5451C017CCD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0" authorId="0" shapeId="0" xr:uid="{C551C7B6-4980-4B35-9A26-A6A1F42690B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1" authorId="0" shapeId="0" xr:uid="{97DCA10C-4E93-47F6-98FE-81CA8F9D231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2" authorId="0" shapeId="0" xr:uid="{B9D8AA2B-C924-48EE-BA7B-0D794F9115D6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3" authorId="0" shapeId="0" xr:uid="{1C255BA1-7DD9-4AAF-9C2A-BEB1DC5BA1E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4" authorId="0" shapeId="0" xr:uid="{F5255772-E2D9-4544-9880-636694436A73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5" authorId="0" shapeId="0" xr:uid="{506175AF-9A36-423D-9D9C-235A0EC67C8D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6" authorId="0" shapeId="0" xr:uid="{1AF5F9BE-B5D5-4191-A62F-C3394311F702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17" authorId="0" shapeId="0" xr:uid="{387B7A01-BE52-4FB9-8D46-9AFD1B9B3BE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0" authorId="0" shapeId="0" xr:uid="{DB233BCE-4CEF-4F73-A4C5-27719C63CC9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1" authorId="0" shapeId="0" xr:uid="{23A79400-4D0E-43BF-9119-C724270B164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2" authorId="0" shapeId="0" xr:uid="{A04B66B2-DECB-4A2C-8770-68A760EB47A7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3" authorId="0" shapeId="0" xr:uid="{E8E675FB-57C3-441A-B844-72377C367BC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4" authorId="0" shapeId="0" xr:uid="{5EBCD081-C111-4EEF-B032-9820D6F7BE08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5" authorId="0" shapeId="0" xr:uid="{33FB8F23-BEA5-4A34-A7C2-B4DB535E5391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6" authorId="0" shapeId="0" xr:uid="{39369C65-0DB4-46AA-BD87-2A7D423D8998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7" authorId="0" shapeId="0" xr:uid="{FAB7B335-CB82-4B4A-981B-0E5C07FEC7B7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8" authorId="0" shapeId="0" xr:uid="{0FA1EF27-E4A4-4A76-9E09-C6B924E66F4D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29" authorId="0" shapeId="0" xr:uid="{FF0EF43B-6D50-4B3B-9381-4983D75C5D0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0" authorId="0" shapeId="0" xr:uid="{ABE0FF56-A6CF-47AC-AFDE-0DF8406A51DE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1" authorId="0" shapeId="0" xr:uid="{16C27793-2C3E-4A01-8B47-93999B3535A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2" authorId="0" shapeId="0" xr:uid="{EB0BDABC-AD35-41B3-A130-44B385D2093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3" authorId="0" shapeId="0" xr:uid="{53610E67-BFA2-42CC-9FCB-060C713A959C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4" authorId="0" shapeId="0" xr:uid="{165AFE55-DE97-4772-BCDE-191CA102039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5" authorId="0" shapeId="0" xr:uid="{9FB5029B-2286-4734-B8E1-1550BE07900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6" authorId="0" shapeId="0" xr:uid="{FD258B05-1294-4BF8-95BA-4B26EB5EC79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7" authorId="0" shapeId="0" xr:uid="{1C69F5BB-8DE0-4891-80A7-CBFD73B28C44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8" authorId="0" shapeId="0" xr:uid="{E23FC798-3A77-49AA-BFC4-E616E92C812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39" authorId="0" shapeId="0" xr:uid="{A0519407-9D8E-490E-8996-95A6AF80CA6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0" authorId="0" shapeId="0" xr:uid="{C51CA736-5DDE-4270-9520-77B429C302D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1" authorId="0" shapeId="0" xr:uid="{EFEDDFB9-0505-46E2-B063-FBE387B669DF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2" authorId="0" shapeId="0" xr:uid="{911AB442-F461-4F6C-A758-D3B12E3E5099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3" authorId="0" shapeId="0" xr:uid="{F9CD4529-8212-4CC6-A14C-A258B6629B7A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4" authorId="0" shapeId="0" xr:uid="{22FCA677-E961-41A6-AD9B-95C4A5F16EFB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  <comment ref="I45" authorId="0" shapeId="0" xr:uid="{D2B69353-DF5F-43DC-BD87-18E9512658ED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运费10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milly</author>
  </authors>
  <commentList>
    <comment ref="I3" authorId="0" shapeId="0" xr:uid="{20B4D26A-2B84-41DA-A28B-4396168D3010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已含运费</t>
        </r>
      </text>
    </comment>
    <comment ref="I11" authorId="0" shapeId="0" xr:uid="{4A06A591-8733-4AFC-8EB9-7DEF6428DB35}">
      <text>
        <r>
          <rPr>
            <b/>
            <sz val="9"/>
            <color indexed="81"/>
            <rFont val="宋体"/>
            <family val="3"/>
            <charset val="134"/>
          </rPr>
          <t>milly:</t>
        </r>
        <r>
          <rPr>
            <sz val="9"/>
            <color indexed="81"/>
            <rFont val="宋体"/>
            <family val="3"/>
            <charset val="134"/>
          </rPr>
          <t xml:space="preserve">
1.[预估]椰奶同款包国际运费500
2.[预估]fila运动鞋国际运费25</t>
        </r>
      </text>
    </comment>
  </commentList>
</comments>
</file>

<file path=xl/sharedStrings.xml><?xml version="1.0" encoding="utf-8"?>
<sst xmlns="http://schemas.openxmlformats.org/spreadsheetml/2006/main" count="345" uniqueCount="237">
  <si>
    <t>品牌</t>
    <phoneticPr fontId="2" type="noConversion"/>
  </si>
  <si>
    <t>型号</t>
    <phoneticPr fontId="2" type="noConversion"/>
  </si>
  <si>
    <t>数量</t>
    <phoneticPr fontId="2" type="noConversion"/>
  </si>
  <si>
    <t>收货人</t>
    <phoneticPr fontId="2" type="noConversion"/>
  </si>
  <si>
    <t>电话</t>
    <phoneticPr fontId="2" type="noConversion"/>
  </si>
  <si>
    <t>地址</t>
    <phoneticPr fontId="2" type="noConversion"/>
  </si>
  <si>
    <t>备注</t>
    <phoneticPr fontId="2" type="noConversion"/>
  </si>
  <si>
    <t>单价</t>
    <phoneticPr fontId="2" type="noConversion"/>
  </si>
  <si>
    <t>总收</t>
    <phoneticPr fontId="2" type="noConversion"/>
  </si>
  <si>
    <t>韩元</t>
    <phoneticPr fontId="2" type="noConversion"/>
  </si>
  <si>
    <t>实付</t>
    <phoneticPr fontId="2" type="noConversion"/>
  </si>
  <si>
    <t>日期</t>
    <phoneticPr fontId="2" type="noConversion"/>
  </si>
  <si>
    <t>国际运费</t>
    <phoneticPr fontId="2" type="noConversion"/>
  </si>
  <si>
    <t>国内运费</t>
    <phoneticPr fontId="2" type="noConversion"/>
  </si>
  <si>
    <t>下单网站</t>
    <phoneticPr fontId="2" type="noConversion"/>
  </si>
  <si>
    <t>备注</t>
    <phoneticPr fontId="2" type="noConversion"/>
  </si>
  <si>
    <t>单号</t>
    <phoneticPr fontId="2" type="noConversion"/>
  </si>
  <si>
    <t>朴彩英Rosé同款 BlingStar发夹</t>
    <phoneticPr fontId="2" type="noConversion"/>
  </si>
  <si>
    <t xml:space="preserve"> Bling Star</t>
    <phoneticPr fontId="2" type="noConversion"/>
  </si>
  <si>
    <t>订单编号</t>
    <phoneticPr fontId="2" type="noConversion"/>
  </si>
  <si>
    <t>韩元单价</t>
    <phoneticPr fontId="2" type="noConversion"/>
  </si>
  <si>
    <t>RMB</t>
    <phoneticPr fontId="2" type="noConversion"/>
  </si>
  <si>
    <t>来源</t>
    <phoneticPr fontId="2" type="noConversion"/>
  </si>
  <si>
    <t>金额</t>
    <phoneticPr fontId="2" type="noConversion"/>
  </si>
  <si>
    <t>实收</t>
    <phoneticPr fontId="2" type="noConversion"/>
  </si>
  <si>
    <t>总收款</t>
    <phoneticPr fontId="2" type="noConversion"/>
  </si>
  <si>
    <t>韩元总价</t>
    <phoneticPr fontId="2" type="noConversion"/>
  </si>
  <si>
    <t>总数量</t>
    <phoneticPr fontId="2" type="noConversion"/>
  </si>
  <si>
    <t>国际运费</t>
    <phoneticPr fontId="2" type="noConversion"/>
  </si>
  <si>
    <t>国内运费</t>
    <phoneticPr fontId="2" type="noConversion"/>
  </si>
  <si>
    <t>总付款（包含国际国内运费）</t>
    <phoneticPr fontId="2" type="noConversion"/>
  </si>
  <si>
    <t>总收益</t>
    <phoneticPr fontId="2" type="noConversion"/>
  </si>
  <si>
    <t>椰奶同款单肩斜挎包可调节</t>
    <phoneticPr fontId="2" type="noConversion"/>
  </si>
  <si>
    <t>BAON</t>
    <phoneticPr fontId="2" type="noConversion"/>
  </si>
  <si>
    <t>黑色</t>
  </si>
  <si>
    <t>黑色</t>
    <phoneticPr fontId="2" type="noConversion"/>
  </si>
  <si>
    <t>王妃</t>
    <phoneticPr fontId="2" type="noConversion"/>
  </si>
  <si>
    <t>广东省 佛山市 南海区 桂城街道 长江路 禾仰广场1座2号楼 ，000000</t>
    <phoneticPr fontId="2" type="noConversion"/>
  </si>
  <si>
    <t>‘1149547840782312083</t>
    <phoneticPr fontId="2" type="noConversion"/>
  </si>
  <si>
    <t>’1150453443461532776</t>
    <phoneticPr fontId="2" type="noConversion"/>
  </si>
  <si>
    <t>蛋蛋</t>
    <phoneticPr fontId="2" type="noConversion"/>
  </si>
  <si>
    <t>湖北省 武汉市 蔡甸区 沌口街街道 车城大道218号金凯公寓c栋 ，000000</t>
    <phoneticPr fontId="2" type="noConversion"/>
  </si>
  <si>
    <t>‘1150355234622711037</t>
    <phoneticPr fontId="2" type="noConversion"/>
  </si>
  <si>
    <t>请输入</t>
    <phoneticPr fontId="2" type="noConversion"/>
  </si>
  <si>
    <t>广东省 深圳市 罗湖区 莲塘街道 聚福花园二期B栋 丰巢 ，000000</t>
    <phoneticPr fontId="2" type="noConversion"/>
  </si>
  <si>
    <t>’1151932515842385446</t>
    <phoneticPr fontId="2" type="noConversion"/>
  </si>
  <si>
    <t>徐玉坤</t>
    <phoneticPr fontId="2" type="noConversion"/>
  </si>
  <si>
    <t>四川省 成都市 武侯区 望江路街道 科华北路 川大花园（南苑） 五栋 ，610041</t>
    <phoneticPr fontId="2" type="noConversion"/>
  </si>
  <si>
    <t>‘1151707457615915149</t>
    <phoneticPr fontId="2" type="noConversion"/>
  </si>
  <si>
    <t>阿书</t>
    <phoneticPr fontId="2" type="noConversion"/>
  </si>
  <si>
    <t>福建省 福州市 晋安区 象园街道 集友名居 8N(千妍公司) ，000000</t>
    <phoneticPr fontId="2" type="noConversion"/>
  </si>
  <si>
    <t>’1151723425343052116</t>
    <phoneticPr fontId="2" type="noConversion"/>
  </si>
  <si>
    <t>小凡</t>
    <phoneticPr fontId="2" type="noConversion"/>
  </si>
  <si>
    <t>湖北省 武汉市 江岸区 西马街街道 高雄路25号 ，000000</t>
    <phoneticPr fontId="2" type="noConversion"/>
  </si>
  <si>
    <t>‘1151091200935659873</t>
    <phoneticPr fontId="2" type="noConversion"/>
  </si>
  <si>
    <t>廖聿平</t>
    <phoneticPr fontId="2" type="noConversion"/>
  </si>
  <si>
    <t>福建省 福州市 鼓楼区 洪山镇 运盛美之国 1区4702 ，000000</t>
    <phoneticPr fontId="2" type="noConversion"/>
  </si>
  <si>
    <t>徐輝</t>
    <phoneticPr fontId="2" type="noConversion"/>
  </si>
  <si>
    <t>北京 北京市 海淀区 中关村街道 北京市海淀區中關村科學院南路搜狐媒體大廈 ，100091</t>
    <phoneticPr fontId="2" type="noConversion"/>
  </si>
  <si>
    <t>’601606055645038496</t>
    <phoneticPr fontId="2" type="noConversion"/>
  </si>
  <si>
    <t>吴小静</t>
    <phoneticPr fontId="2" type="noConversion"/>
  </si>
  <si>
    <t>安徽省 合肥市 肥东县 肥东新城开发区 瑞泰尚园东区12栋 ，231600</t>
    <phoneticPr fontId="2" type="noConversion"/>
  </si>
  <si>
    <t>‘1151814850479752951</t>
    <phoneticPr fontId="2" type="noConversion"/>
  </si>
  <si>
    <t>’1152074723519377466</t>
    <phoneticPr fontId="2" type="noConversion"/>
  </si>
  <si>
    <t>吴越</t>
    <phoneticPr fontId="2" type="noConversion"/>
  </si>
  <si>
    <t>安徽省 铜陵市 铜官区 狮子山区虚镇 铜官山区虚镇 万泰翡翠城兰馨苑7栋2单元502 ，244000</t>
    <phoneticPr fontId="2" type="noConversion"/>
  </si>
  <si>
    <t>陈曦</t>
    <phoneticPr fontId="2" type="noConversion"/>
  </si>
  <si>
    <t>广西壮族自治区 南宁市 兴宁区 民生街道 望州路岭南名居6栋3单元快递柜 ，530001</t>
    <phoneticPr fontId="2" type="noConversion"/>
  </si>
  <si>
    <t>‘1151249600497793220</t>
    <phoneticPr fontId="2" type="noConversion"/>
  </si>
  <si>
    <t>麦西盟（1177）</t>
    <phoneticPr fontId="2" type="noConversion"/>
  </si>
  <si>
    <t>广东省 深圳市 宝安区 沙井街道 和山路菩盛源科技园3栋3楼麦西盟(1177) ，000000</t>
    <phoneticPr fontId="2" type="noConversion"/>
  </si>
  <si>
    <t>’601422852417046796</t>
    <phoneticPr fontId="2" type="noConversion"/>
  </si>
  <si>
    <t>瞿菲</t>
    <phoneticPr fontId="2" type="noConversion"/>
  </si>
  <si>
    <t>上海 上海市 浦东新区 惠南镇 城南路48弄26幢54号401室 ，200120</t>
    <phoneticPr fontId="2" type="noConversion"/>
  </si>
  <si>
    <t>‘1152011490078048648</t>
    <phoneticPr fontId="2" type="noConversion"/>
  </si>
  <si>
    <t>曲先生</t>
    <phoneticPr fontId="2" type="noConversion"/>
  </si>
  <si>
    <t>上海 上海市 普陀区 真如镇街道 曹杨新村街道南石四路86号肆旗果园隔壁 菜鸟驿站(上海南石四路86号曹杨八村店)寄存在菜鸟驿站即可！ ，000000</t>
    <phoneticPr fontId="2" type="noConversion"/>
  </si>
  <si>
    <t>’1152088161062001870</t>
    <phoneticPr fontId="2" type="noConversion"/>
  </si>
  <si>
    <t>张cy</t>
    <phoneticPr fontId="2" type="noConversion"/>
  </si>
  <si>
    <t>上海 上海市 浦东新区 塘桥街道 蓝村路470弄63号601室 ，200127</t>
    <phoneticPr fontId="2" type="noConversion"/>
  </si>
  <si>
    <t>‘1152176450978391743</t>
    <phoneticPr fontId="2" type="noConversion"/>
  </si>
  <si>
    <t>象牙白</t>
    <phoneticPr fontId="2" type="noConversion"/>
  </si>
  <si>
    <t>预定</t>
    <phoneticPr fontId="2" type="noConversion"/>
  </si>
  <si>
    <t>黑*14 象牙*1</t>
    <phoneticPr fontId="2" type="noConversion"/>
  </si>
  <si>
    <t>Lisa同款水果串珠橘子草莓发夹</t>
    <phoneticPr fontId="2" type="noConversion"/>
  </si>
  <si>
    <t>橘子</t>
    <phoneticPr fontId="2" type="noConversion"/>
  </si>
  <si>
    <t>’1149481152268260646</t>
    <phoneticPr fontId="2" type="noConversion"/>
  </si>
  <si>
    <t>赵悦</t>
    <phoneticPr fontId="2" type="noConversion"/>
  </si>
  <si>
    <t>广东省 广州市 越秀区 梅花村街道 广州大道中303号人保大厦607 ，000000</t>
    <phoneticPr fontId="2" type="noConversion"/>
  </si>
  <si>
    <t>草莓</t>
    <phoneticPr fontId="2" type="noConversion"/>
  </si>
  <si>
    <t>‘1150513377042430086</t>
    <phoneticPr fontId="2" type="noConversion"/>
  </si>
  <si>
    <t>囡囡</t>
    <phoneticPr fontId="2" type="noConversion"/>
  </si>
  <si>
    <t>广东省 深圳市 宝安区 新安街道 26区中洲华府中央公园1期1栋B座2402 ，000000</t>
    <phoneticPr fontId="2" type="noConversion"/>
  </si>
  <si>
    <t>‘1152537027290354138</t>
    <phoneticPr fontId="2" type="noConversion"/>
  </si>
  <si>
    <t>吴麟颖</t>
    <phoneticPr fontId="2" type="noConversion"/>
  </si>
  <si>
    <t>天津 天津市 河西区 挂甲寺街道 古海道海景文苑10-904 ，000000</t>
    <phoneticPr fontId="2" type="noConversion"/>
  </si>
  <si>
    <t>’1151635424424578206</t>
    <phoneticPr fontId="2" type="noConversion"/>
  </si>
  <si>
    <t>罗华</t>
    <phoneticPr fontId="2" type="noConversion"/>
  </si>
  <si>
    <t>福建省 福州市 鼓楼区 温泉街道 营迹路38号温泉花园B座4E ，000000</t>
    <phoneticPr fontId="2" type="noConversion"/>
  </si>
  <si>
    <t>‘1151948832139000121</t>
    <phoneticPr fontId="2" type="noConversion"/>
  </si>
  <si>
    <t>李先生</t>
    <phoneticPr fontId="2" type="noConversion"/>
  </si>
  <si>
    <t>广东省 广州市 越秀区 梅花村街道 东风东路761号丽丰中心大厦15楼 ，000000</t>
    <phoneticPr fontId="2" type="noConversion"/>
  </si>
  <si>
    <t>’1153107297434768571</t>
    <phoneticPr fontId="2" type="noConversion"/>
  </si>
  <si>
    <t>胡竣栋</t>
    <phoneticPr fontId="2" type="noConversion"/>
  </si>
  <si>
    <t>上海 上海市 浦东新区 航头镇 瑞和路269弄16号1101室 ，000000</t>
    <phoneticPr fontId="2" type="noConversion"/>
  </si>
  <si>
    <t>‘1153137922956719743</t>
    <phoneticPr fontId="2" type="noConversion"/>
  </si>
  <si>
    <t>陈琼</t>
    <phoneticPr fontId="2" type="noConversion"/>
  </si>
  <si>
    <t>福建省 福州市 连江县 凤城镇 福建省连江县傲江景城A7 903 ，350500</t>
    <phoneticPr fontId="2" type="noConversion"/>
  </si>
  <si>
    <t>’1152724480101579339</t>
    <phoneticPr fontId="2" type="noConversion"/>
  </si>
  <si>
    <t>罗多多</t>
    <phoneticPr fontId="2" type="noConversion"/>
  </si>
  <si>
    <t>广东省 深圳市 龙华区 龙华街道 梅龙大道1004号共和和丰大厦负一楼佳富联物业管理处 ，000000</t>
    <phoneticPr fontId="2" type="noConversion"/>
  </si>
  <si>
    <t>‘1152769760217644351</t>
    <phoneticPr fontId="2" type="noConversion"/>
  </si>
  <si>
    <t>吴畅</t>
    <phoneticPr fontId="2" type="noConversion"/>
  </si>
  <si>
    <t>河北省 邢台市 柏乡县 柏乡镇 馨园小区2号楼-柏乡镇汉牡丹街馨园小区(牡丹华庭西) ，000000</t>
    <phoneticPr fontId="2" type="noConversion"/>
  </si>
  <si>
    <t>’1152845376878860775</t>
    <phoneticPr fontId="2" type="noConversion"/>
  </si>
  <si>
    <t>王晓</t>
    <phoneticPr fontId="2" type="noConversion"/>
  </si>
  <si>
    <t>重庆 重庆市 渝北区 木耳镇 空港乐园D4区7栋(请存放丰巢!) ，401120</t>
    <phoneticPr fontId="2" type="noConversion"/>
  </si>
  <si>
    <t>’1153744962029901573</t>
    <phoneticPr fontId="2" type="noConversion"/>
  </si>
  <si>
    <t>‘1153895297769899740</t>
    <phoneticPr fontId="2" type="noConversion"/>
  </si>
  <si>
    <t>任彦</t>
    <phoneticPr fontId="2" type="noConversion"/>
  </si>
  <si>
    <t>浙江省 宁波市 海曙区 石碶街道 石碶镇车何广博工业园区办公大楼404室 ，315100</t>
    <phoneticPr fontId="2" type="noConversion"/>
  </si>
  <si>
    <t>王影</t>
    <phoneticPr fontId="2" type="noConversion"/>
  </si>
  <si>
    <t>重庆 重庆市 江北区 华新街街道 华新街96号光华观府国际8栋25-7 ，000000</t>
    <phoneticPr fontId="2" type="noConversion"/>
  </si>
  <si>
    <t>‘1154589154716433812</t>
    <phoneticPr fontId="2" type="noConversion"/>
  </si>
  <si>
    <t>王昀</t>
    <phoneticPr fontId="2" type="noConversion"/>
  </si>
  <si>
    <t>上海 上海市 闵行区 虹桥镇 莲花路1978号新意城C栋3楼306 莉莉丝游戏 ，000000</t>
    <phoneticPr fontId="2" type="noConversion"/>
  </si>
  <si>
    <t>武诗雨</t>
    <phoneticPr fontId="2" type="noConversion"/>
  </si>
  <si>
    <t>安徽省 宿州市 埇桥区 三八街道 银河二路176号港利锦绣江南西区#C8 ，000000</t>
    <phoneticPr fontId="2" type="noConversion"/>
  </si>
  <si>
    <t>’1154660898274865208</t>
    <phoneticPr fontId="2" type="noConversion"/>
  </si>
  <si>
    <t>‘1155237891824764078</t>
    <phoneticPr fontId="2" type="noConversion"/>
  </si>
  <si>
    <t>岑珺怡</t>
    <phoneticPr fontId="2" type="noConversion"/>
  </si>
  <si>
    <t>广东省 江门市 台山市 台城街道 碧桂园映翠湾1街30号 ，529200</t>
    <phoneticPr fontId="2" type="noConversion"/>
  </si>
  <si>
    <t>’1155338275921330507</t>
    <phoneticPr fontId="2" type="noConversion"/>
  </si>
  <si>
    <t>咕西小亮</t>
    <phoneticPr fontId="2" type="noConversion"/>
  </si>
  <si>
    <t>广西壮族自治区 柳州市 城中区 潭中街道 桂中大道3号东涫首座快递箱 ，000000</t>
    <phoneticPr fontId="2" type="noConversion"/>
  </si>
  <si>
    <t>‘1157260547551411222</t>
    <phoneticPr fontId="2" type="noConversion"/>
  </si>
  <si>
    <t>贾彤</t>
    <phoneticPr fontId="2" type="noConversion"/>
  </si>
  <si>
    <t>辽宁省 沈阳市 于洪区 迎宾路街道 黄海路巢湖街民安康城57-4 ，110024</t>
    <phoneticPr fontId="2" type="noConversion"/>
  </si>
  <si>
    <t>‘1157283170377301422</t>
    <phoneticPr fontId="2" type="noConversion"/>
  </si>
  <si>
    <t>林子健</t>
    <phoneticPr fontId="2" type="noConversion"/>
  </si>
  <si>
    <t>广东省 广州市 海珠区 瑞宝街道 南洲北路海新街15号401房 ，000000</t>
    <phoneticPr fontId="2" type="noConversion"/>
  </si>
  <si>
    <t>’1157619395348209707</t>
    <phoneticPr fontId="2" type="noConversion"/>
  </si>
  <si>
    <t>李君慈</t>
    <phoneticPr fontId="2" type="noConversion"/>
  </si>
  <si>
    <t>天津 天津市 津南区 小站镇 后营路天山.水榭花都南区怡泽轩2单元37号楼102 ，000000</t>
    <phoneticPr fontId="2" type="noConversion"/>
  </si>
  <si>
    <t>‘1157528193243029889</t>
    <phoneticPr fontId="2" type="noConversion"/>
  </si>
  <si>
    <t>Poesie</t>
    <phoneticPr fontId="2" type="noConversion"/>
  </si>
  <si>
    <t>浙江省 台州市 温岭市 新河镇 渡首西村B区301号 ，000000</t>
    <phoneticPr fontId="2" type="noConversion"/>
  </si>
  <si>
    <t>‘1158411010749619173</t>
    <phoneticPr fontId="2" type="noConversion"/>
  </si>
  <si>
    <t>刘生</t>
    <phoneticPr fontId="2" type="noConversion"/>
  </si>
  <si>
    <t>广东省 中山市 火炬开发区街道 江陵西路35号中山海警局 ，000000</t>
    <phoneticPr fontId="2" type="noConversion"/>
  </si>
  <si>
    <t>’1158465313227465161</t>
    <phoneticPr fontId="2" type="noConversion"/>
  </si>
  <si>
    <t>赵冬雨</t>
    <phoneticPr fontId="2" type="noConversion"/>
  </si>
  <si>
    <t>辽宁省 锦州市 黑山县 黑山街道 国税局家属楼南楼(烟草局正对面)二单元四楼东 请打电话 ，121400</t>
    <phoneticPr fontId="2" type="noConversion"/>
  </si>
  <si>
    <t>‘601808100676028897</t>
    <phoneticPr fontId="2" type="noConversion"/>
  </si>
  <si>
    <t>王馨怡</t>
    <phoneticPr fontId="2" type="noConversion"/>
  </si>
  <si>
    <t>湖北省 孝感市 孝昌县 花园镇 全洲桃源B25栋 ，000000</t>
    <phoneticPr fontId="2" type="noConversion"/>
  </si>
  <si>
    <t>’1158852737371306576</t>
    <phoneticPr fontId="2" type="noConversion"/>
  </si>
  <si>
    <t>谢先生</t>
    <phoneticPr fontId="2" type="noConversion"/>
  </si>
  <si>
    <t>广东省 广州市 天河区 五山街道 长福路203号长兴智汇中心勝记麻辣香锅7-11旁边那家 (前台代收) ，000000</t>
    <phoneticPr fontId="2" type="noConversion"/>
  </si>
  <si>
    <t>‘1159290307448248558</t>
    <phoneticPr fontId="2" type="noConversion"/>
  </si>
  <si>
    <t>田女士</t>
    <phoneticPr fontId="2" type="noConversion"/>
  </si>
  <si>
    <t>广东省 汕头市 金平区 东方街道 飞厦西路11号5座401房 ，000000</t>
    <phoneticPr fontId="2" type="noConversion"/>
  </si>
  <si>
    <t>卡其色</t>
    <phoneticPr fontId="2" type="noConversion"/>
  </si>
  <si>
    <t>‘1159537058655654352</t>
    <phoneticPr fontId="2" type="noConversion"/>
  </si>
  <si>
    <t>李静妍</t>
    <phoneticPr fontId="2" type="noConversion"/>
  </si>
  <si>
    <t>广东省 汕头市 潮阳区 和平镇 新和居委桥下洋（牡丹工业区宝克文具有限公司） ，515100</t>
    <phoneticPr fontId="2" type="noConversion"/>
  </si>
  <si>
    <t>’602037574020655998</t>
    <phoneticPr fontId="2" type="noConversion"/>
  </si>
  <si>
    <t>240码</t>
    <phoneticPr fontId="2" type="noConversion"/>
  </si>
  <si>
    <t>fila米白色运动鞋</t>
    <phoneticPr fontId="2" type="noConversion"/>
  </si>
  <si>
    <t>直邮</t>
    <phoneticPr fontId="2" type="noConversion"/>
  </si>
  <si>
    <t>石沁妮</t>
    <phoneticPr fontId="2" type="noConversion"/>
  </si>
  <si>
    <t>广东省深圳市福田区农林路建业大厦B座1404</t>
    <phoneticPr fontId="2" type="noConversion"/>
  </si>
  <si>
    <t>wx/zfb</t>
    <phoneticPr fontId="2" type="noConversion"/>
  </si>
  <si>
    <t>米白色运动鞋</t>
    <phoneticPr fontId="2" type="noConversion"/>
  </si>
  <si>
    <t>fila</t>
    <phoneticPr fontId="2" type="noConversion"/>
  </si>
  <si>
    <t>‘1153272770688393249</t>
    <phoneticPr fontId="2" type="noConversion"/>
  </si>
  <si>
    <t>透明</t>
    <phoneticPr fontId="2" type="noConversion"/>
  </si>
  <si>
    <t>李成燕</t>
    <phoneticPr fontId="2" type="noConversion"/>
  </si>
  <si>
    <t>山东省 威海市 环翠区 竹岛街道 望岛名郡 125号楼 二单元 ，000000</t>
    <phoneticPr fontId="2" type="noConversion"/>
  </si>
  <si>
    <t>’1159851074957654161</t>
    <phoneticPr fontId="2" type="noConversion"/>
  </si>
  <si>
    <t>赵鹏宇</t>
    <phoneticPr fontId="2" type="noConversion"/>
  </si>
  <si>
    <t>北京 北京市 朝阳区 酒仙桥街道 万红西街2号 燕东大厦a座C4001 ，000000</t>
    <phoneticPr fontId="2" type="noConversion"/>
  </si>
  <si>
    <t>flia</t>
    <phoneticPr fontId="2" type="noConversion"/>
  </si>
  <si>
    <t>已下单</t>
    <phoneticPr fontId="2" type="noConversion"/>
  </si>
  <si>
    <t>接受箱提现</t>
    <phoneticPr fontId="2" type="noConversion"/>
  </si>
  <si>
    <t>总预支</t>
    <phoneticPr fontId="2" type="noConversion"/>
  </si>
  <si>
    <t>已预定 透明*10个</t>
    <phoneticPr fontId="2" type="noConversion"/>
  </si>
  <si>
    <t>已预定 橘子*5 草莓*3</t>
    <phoneticPr fontId="2" type="noConversion"/>
  </si>
  <si>
    <t>BlingStar</t>
    <phoneticPr fontId="2" type="noConversion"/>
  </si>
  <si>
    <t>透明*10</t>
    <phoneticPr fontId="2" type="noConversion"/>
  </si>
  <si>
    <t>橘子*5 草莓*3</t>
    <phoneticPr fontId="2" type="noConversion"/>
  </si>
  <si>
    <t>‘1159979968964024746</t>
    <phoneticPr fontId="2" type="noConversion"/>
  </si>
  <si>
    <t>橘子 草莓</t>
    <phoneticPr fontId="2" type="noConversion"/>
  </si>
  <si>
    <t>肤黑貌丑小短腿</t>
    <phoneticPr fontId="2" type="noConversion"/>
  </si>
  <si>
    <t>上海 上海市 徐汇区 长桥街道 龙吴路1500号A幢813室 ，000000</t>
    <phoneticPr fontId="2" type="noConversion"/>
  </si>
  <si>
    <t>朱末</t>
    <phoneticPr fontId="2" type="noConversion"/>
  </si>
  <si>
    <t>辽宁省 大连市 沙河口区 春柳街道 辽宁省大连市沙河口区388号4-6（华北路交通银行楼上） ，000000</t>
    <phoneticPr fontId="2" type="noConversion"/>
  </si>
  <si>
    <t>’1160498656213589069</t>
    <phoneticPr fontId="2" type="noConversion"/>
  </si>
  <si>
    <t>‘602120262224704799</t>
    <phoneticPr fontId="2" type="noConversion"/>
  </si>
  <si>
    <t>安徽省 安庆市 迎江区 龙狮桥乡 恒大绿洲三期 ，246003</t>
    <phoneticPr fontId="2" type="noConversion"/>
  </si>
  <si>
    <t>透明+透明</t>
    <phoneticPr fontId="2" type="noConversion"/>
  </si>
  <si>
    <t>‘1160930016911488156</t>
    <phoneticPr fontId="2" type="noConversion"/>
  </si>
  <si>
    <t>陈芷瑶</t>
    <phoneticPr fontId="2" type="noConversion"/>
  </si>
  <si>
    <t>广东省 深圳市 宝安区 沙井街道 沙四东路9号 ，000000</t>
    <phoneticPr fontId="2" type="noConversion"/>
  </si>
  <si>
    <t>’1161865411205589069</t>
    <phoneticPr fontId="2" type="noConversion"/>
  </si>
  <si>
    <t>朱末</t>
    <phoneticPr fontId="2" type="noConversion"/>
  </si>
  <si>
    <t>辽宁省 大连市 沙河口区 春柳街道 辽宁省大连市沙河口区388号4-6（华北路交通银行楼上） ，000000</t>
    <phoneticPr fontId="2" type="noConversion"/>
  </si>
  <si>
    <t>1161656449961064106</t>
    <phoneticPr fontId="2" type="noConversion"/>
  </si>
  <si>
    <t>杨璐羽</t>
    <phoneticPr fontId="2" type="noConversion"/>
  </si>
  <si>
    <t>辽宁省 大连市 甘井子区 凌水街道 高新区凌海路1号大连海事大学轮机学院办公室309房间 ，000000</t>
    <phoneticPr fontId="2" type="noConversion"/>
  </si>
  <si>
    <t>‘1161031456139765710</t>
    <phoneticPr fontId="2" type="noConversion"/>
  </si>
  <si>
    <t>曹宇晴</t>
    <phoneticPr fontId="2" type="noConversion"/>
  </si>
  <si>
    <t>山东省 济宁市 邹城市 钢山街道 碧桂园66号楼一单元 ，000000</t>
    <phoneticPr fontId="2" type="noConversion"/>
  </si>
  <si>
    <t>卡其色</t>
    <phoneticPr fontId="2" type="noConversion"/>
  </si>
  <si>
    <t>’611146060123659303</t>
    <phoneticPr fontId="2" type="noConversion"/>
  </si>
  <si>
    <t>石昱</t>
    <phoneticPr fontId="2" type="noConversion"/>
  </si>
  <si>
    <t>湖南省 怀化市 鹤城区 红星街道 锦溪南路怀化市第一人民医院家属院11单元一栋405 ，000000</t>
    <phoneticPr fontId="2" type="noConversion"/>
  </si>
  <si>
    <t>‘1162138274694634245</t>
    <phoneticPr fontId="2" type="noConversion"/>
  </si>
  <si>
    <t>陈洁</t>
    <phoneticPr fontId="2" type="noConversion"/>
  </si>
  <si>
    <t>福建省 福州市 仓山区 盖山镇 双湖新城1区2座603 ，000000</t>
    <phoneticPr fontId="2" type="noConversion"/>
  </si>
  <si>
    <t>用途</t>
    <phoneticPr fontId="2" type="noConversion"/>
  </si>
  <si>
    <t>椰奶同款背包*15</t>
    <phoneticPr fontId="2" type="noConversion"/>
  </si>
  <si>
    <t>蓝色(退款)</t>
    <phoneticPr fontId="2" type="noConversion"/>
  </si>
  <si>
    <t>‘1165715490502929384</t>
    <phoneticPr fontId="2" type="noConversion"/>
  </si>
  <si>
    <t>鄒庭蓁</t>
    <phoneticPr fontId="2" type="noConversion"/>
  </si>
  <si>
    <t>上海 上海市 青浦区 白鹤镇 腾新路65号 上海捷利跨境转运仓@FS1FKE#WK6A1SUWTQ31S# ，000000</t>
    <phoneticPr fontId="2" type="noConversion"/>
  </si>
  <si>
    <t>国际物流订单</t>
    <phoneticPr fontId="2" type="noConversion"/>
  </si>
  <si>
    <t>‘1164771200194803919</t>
    <phoneticPr fontId="2" type="noConversion"/>
  </si>
  <si>
    <t>马丽</t>
    <phoneticPr fontId="2" type="noConversion"/>
  </si>
  <si>
    <t>广东省 深圳市 南山区 西丽街道 万科云城六期三栋A座蜂巢 ，000000</t>
    <phoneticPr fontId="2" type="noConversion"/>
  </si>
  <si>
    <t>黑色</t>
    <phoneticPr fontId="2" type="noConversion"/>
  </si>
  <si>
    <t>象牙白</t>
    <phoneticPr fontId="2" type="noConversion"/>
  </si>
  <si>
    <t>卡其色</t>
    <phoneticPr fontId="2" type="noConversion"/>
  </si>
  <si>
    <t>总:</t>
    <phoneticPr fontId="2" type="noConversion"/>
  </si>
  <si>
    <t>椰奶同款背包*30</t>
    <phoneticPr fontId="2" type="noConversion"/>
  </si>
  <si>
    <t>已预定(一批)</t>
    <phoneticPr fontId="2" type="noConversion"/>
  </si>
  <si>
    <t>已预定(二批)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</si>
</sst>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);[Red]\(#,##0.00\)"/>
    <numFmt numFmtId="177" formatCode="0.00_ "/>
    <numFmt numFmtId="178" formatCode="0_ "/>
    <numFmt numFmtId="179" formatCode="0.0_ "/>
    <numFmt numFmtId="180" formatCode="0.0_ ;[Red]\-0.0\ "/>
  </numFmts>
  <fonts count="17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charset val="134"/>
      <scheme val="minor"/>
    </font>
    <font>
      <b/>
      <u/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double">
        <color rgb="FF3F3F3F"/>
      </top>
      <bottom/>
      <diagonal/>
    </border>
    <border>
      <left style="thin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rgb="FF7F7F7F"/>
      </left>
      <right/>
      <top style="thin">
        <color rgb="FF7F7F7F"/>
      </top>
      <bottom style="thick">
        <color theme="0" tint="-0.24994659260841701"/>
      </bottom>
      <diagonal/>
    </border>
    <border>
      <left/>
      <right style="thin">
        <color rgb="FF7F7F7F"/>
      </right>
      <top style="thin">
        <color rgb="FF7F7F7F"/>
      </top>
      <bottom style="thick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thick">
        <color theme="0" tint="-0.24994659260841701"/>
      </right>
      <top style="double">
        <color rgb="FF3F3F3F"/>
      </top>
      <bottom/>
      <diagonal/>
    </border>
    <border>
      <left style="double">
        <color rgb="FF3F3F3F"/>
      </left>
      <right style="thick">
        <color theme="0" tint="-0.24994659260841701"/>
      </right>
      <top/>
      <bottom/>
      <diagonal/>
    </border>
    <border>
      <left style="double">
        <color rgb="FF3F3F3F"/>
      </left>
      <right style="thick">
        <color theme="0" tint="-0.24994659260841701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 style="double">
        <color rgb="FF3F3F3F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 tint="-0.2499465926084170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ck">
        <color theme="0" tint="-0.24994659260841701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0" tint="-0.24994659260841701"/>
      </top>
      <bottom/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1" fillId="2" borderId="1" xfId="1" applyBorder="1" applyAlignment="1">
      <alignment horizontal="center" vertical="center"/>
    </xf>
    <xf numFmtId="3" fontId="0" fillId="5" borderId="6" xfId="0" applyNumberFormat="1" applyFill="1" applyBorder="1">
      <alignment vertical="center"/>
    </xf>
    <xf numFmtId="3" fontId="0" fillId="4" borderId="6" xfId="0" applyNumberFormat="1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5" fillId="0" borderId="9" xfId="4" applyAlignment="1">
      <alignment horizontal="right" vertical="center"/>
    </xf>
    <xf numFmtId="0" fontId="5" fillId="0" borderId="10" xfId="4" applyBorder="1" applyAlignment="1">
      <alignment horizontal="center" vertical="center"/>
    </xf>
    <xf numFmtId="0" fontId="5" fillId="0" borderId="0" xfId="4" applyBorder="1" applyAlignment="1">
      <alignment horizontal="center" vertical="center"/>
    </xf>
    <xf numFmtId="176" fontId="5" fillId="0" borderId="11" xfId="4" applyNumberFormat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6" xfId="0" quotePrefix="1" applyFont="1" applyFill="1" applyBorder="1">
      <alignment vertical="center"/>
    </xf>
    <xf numFmtId="0" fontId="3" fillId="5" borderId="6" xfId="0" quotePrefix="1" applyFont="1" applyFill="1" applyBorder="1">
      <alignment vertical="center"/>
    </xf>
    <xf numFmtId="3" fontId="0" fillId="0" borderId="0" xfId="0" applyNumberFormat="1">
      <alignment vertical="center"/>
    </xf>
    <xf numFmtId="178" fontId="0" fillId="4" borderId="7" xfId="0" applyNumberFormat="1" applyFill="1" applyBorder="1" applyAlignment="1">
      <alignment horizontal="left" vertical="center"/>
    </xf>
    <xf numFmtId="178" fontId="0" fillId="5" borderId="7" xfId="0" applyNumberForma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178" fontId="0" fillId="5" borderId="14" xfId="0" applyNumberFormat="1" applyFill="1" applyBorder="1" applyAlignment="1">
      <alignment horizontal="left" vertical="center"/>
    </xf>
    <xf numFmtId="0" fontId="10" fillId="6" borderId="0" xfId="3" applyFill="1" applyAlignment="1">
      <alignment horizontal="center" vertical="center"/>
    </xf>
    <xf numFmtId="3" fontId="5" fillId="0" borderId="9" xfId="4" applyNumberFormat="1">
      <alignment vertical="center"/>
    </xf>
    <xf numFmtId="0" fontId="1" fillId="2" borderId="15" xfId="1" applyBorder="1" applyAlignment="1">
      <alignment horizontal="center" vertical="center"/>
    </xf>
    <xf numFmtId="0" fontId="10" fillId="0" borderId="0" xfId="3" applyAlignment="1">
      <alignment horizontal="center" vertical="center"/>
    </xf>
    <xf numFmtId="0" fontId="1" fillId="2" borderId="16" xfId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178" fontId="0" fillId="4" borderId="14" xfId="0" applyNumberFormat="1" applyFill="1" applyBorder="1" applyAlignment="1">
      <alignment horizontal="left" vertical="center"/>
    </xf>
    <xf numFmtId="0" fontId="3" fillId="5" borderId="6" xfId="0" quotePrefix="1" applyFont="1" applyFill="1" applyBorder="1" applyAlignment="1">
      <alignment horizontal="center" vertical="center"/>
    </xf>
    <xf numFmtId="0" fontId="3" fillId="4" borderId="6" xfId="0" quotePrefix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9" xfId="4" applyAlignment="1">
      <alignment horizontal="left" vertical="center"/>
    </xf>
    <xf numFmtId="0" fontId="11" fillId="5" borderId="6" xfId="0" applyFont="1" applyFill="1" applyBorder="1">
      <alignment vertical="center"/>
    </xf>
    <xf numFmtId="177" fontId="3" fillId="0" borderId="0" xfId="0" applyNumberFormat="1" applyFont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11" fillId="4" borderId="6" xfId="0" applyFont="1" applyFill="1" applyBorder="1">
      <alignment vertical="center"/>
    </xf>
    <xf numFmtId="177" fontId="4" fillId="3" borderId="8" xfId="2" applyNumberFormat="1" applyBorder="1" applyAlignment="1">
      <alignment horizontal="center" vertical="center"/>
    </xf>
    <xf numFmtId="177" fontId="9" fillId="0" borderId="0" xfId="3" applyNumberFormat="1" applyFont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5" borderId="17" xfId="0" applyFont="1" applyFill="1" applyBorder="1" applyAlignment="1">
      <alignment vertical="center"/>
    </xf>
    <xf numFmtId="178" fontId="0" fillId="4" borderId="27" xfId="0" applyNumberFormat="1" applyFill="1" applyBorder="1" applyAlignment="1">
      <alignment horizontal="left" vertical="center"/>
    </xf>
    <xf numFmtId="179" fontId="4" fillId="3" borderId="21" xfId="2" applyNumberFormat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179" fontId="3" fillId="0" borderId="0" xfId="0" applyNumberFormat="1" applyFont="1" applyAlignment="1">
      <alignment horizontal="center" vertical="center"/>
    </xf>
    <xf numFmtId="0" fontId="12" fillId="0" borderId="6" xfId="0" applyFont="1" applyFill="1" applyBorder="1">
      <alignment vertical="center"/>
    </xf>
    <xf numFmtId="3" fontId="12" fillId="0" borderId="6" xfId="0" applyNumberFormat="1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vertical="center"/>
    </xf>
    <xf numFmtId="178" fontId="12" fillId="0" borderId="14" xfId="0" applyNumberFormat="1" applyFont="1" applyFill="1" applyBorder="1" applyAlignment="1">
      <alignment horizontal="left" vertical="center"/>
    </xf>
    <xf numFmtId="180" fontId="4" fillId="3" borderId="12" xfId="2" applyNumberFormat="1" applyBorder="1" applyAlignment="1">
      <alignment horizontal="center" vertical="center"/>
    </xf>
    <xf numFmtId="0" fontId="10" fillId="5" borderId="6" xfId="3" applyFill="1" applyBorder="1" applyAlignment="1">
      <alignment vertical="center"/>
    </xf>
    <xf numFmtId="0" fontId="10" fillId="4" borderId="6" xfId="3" applyFill="1" applyBorder="1" applyAlignment="1">
      <alignment horizontal="left" vertical="center"/>
    </xf>
    <xf numFmtId="178" fontId="0" fillId="4" borderId="14" xfId="0" quotePrefix="1" applyNumberFormat="1" applyFill="1" applyBorder="1" applyAlignment="1">
      <alignment horizontal="left" vertical="center"/>
    </xf>
    <xf numFmtId="180" fontId="4" fillId="3" borderId="12" xfId="2" applyNumberFormat="1" applyBorder="1" applyAlignment="1">
      <alignment horizontal="center" vertical="center"/>
    </xf>
    <xf numFmtId="0" fontId="13" fillId="4" borderId="6" xfId="0" applyFont="1" applyFill="1" applyBorder="1">
      <alignment vertical="center"/>
    </xf>
    <xf numFmtId="179" fontId="4" fillId="3" borderId="33" xfId="2" applyNumberFormat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3" fillId="0" borderId="0" xfId="0" applyNumberFormat="1" applyFont="1" applyAlignment="1">
      <alignment horizontal="center" vertical="center"/>
    </xf>
    <xf numFmtId="0" fontId="3" fillId="8" borderId="0" xfId="0" applyFont="1" applyFill="1">
      <alignment vertical="center"/>
    </xf>
    <xf numFmtId="0" fontId="10" fillId="0" borderId="0" xfId="3" applyBorder="1" applyAlignment="1">
      <alignment horizontal="center" vertical="center"/>
    </xf>
    <xf numFmtId="176" fontId="5" fillId="0" borderId="35" xfId="4" applyNumberFormat="1" applyFill="1" applyBorder="1">
      <alignment vertical="center"/>
    </xf>
    <xf numFmtId="179" fontId="9" fillId="0" borderId="0" xfId="3" applyNumberFormat="1" applyFont="1" applyBorder="1" applyAlignment="1">
      <alignment horizontal="center" vertical="center"/>
    </xf>
    <xf numFmtId="0" fontId="10" fillId="8" borderId="0" xfId="3" applyFill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179" fontId="4" fillId="3" borderId="34" xfId="2" applyNumberFormat="1" applyBorder="1" applyAlignment="1">
      <alignment horizontal="center" vertical="center"/>
    </xf>
    <xf numFmtId="177" fontId="4" fillId="3" borderId="21" xfId="2" applyNumberFormat="1" applyBorder="1" applyAlignment="1">
      <alignment horizontal="center" vertical="center"/>
    </xf>
    <xf numFmtId="177" fontId="4" fillId="3" borderId="23" xfId="2" applyNumberFormat="1" applyBorder="1" applyAlignment="1">
      <alignment horizontal="center" vertical="center"/>
    </xf>
    <xf numFmtId="177" fontId="4" fillId="3" borderId="22" xfId="2" applyNumberForma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179" fontId="4" fillId="3" borderId="8" xfId="2" applyNumberFormat="1" applyBorder="1" applyAlignment="1">
      <alignment horizontal="center" vertical="center"/>
    </xf>
    <xf numFmtId="179" fontId="4" fillId="3" borderId="20" xfId="2" applyNumberFormat="1" applyBorder="1" applyAlignment="1">
      <alignment horizontal="center" vertical="center"/>
    </xf>
    <xf numFmtId="177" fontId="4" fillId="3" borderId="8" xfId="2" applyNumberFormat="1" applyBorder="1" applyAlignment="1">
      <alignment horizontal="center" vertical="center"/>
    </xf>
    <xf numFmtId="177" fontId="4" fillId="3" borderId="20" xfId="2" applyNumberFormat="1" applyBorder="1" applyAlignment="1">
      <alignment horizontal="center" vertical="center"/>
    </xf>
    <xf numFmtId="180" fontId="4" fillId="3" borderId="12" xfId="2" applyNumberFormat="1" applyBorder="1" applyAlignment="1">
      <alignment horizontal="center" vertical="center"/>
    </xf>
    <xf numFmtId="180" fontId="4" fillId="3" borderId="31" xfId="2" applyNumberFormat="1" applyBorder="1" applyAlignment="1">
      <alignment horizontal="center" vertical="center"/>
    </xf>
    <xf numFmtId="180" fontId="4" fillId="3" borderId="0" xfId="2" applyNumberFormat="1" applyBorder="1" applyAlignment="1">
      <alignment horizontal="center" vertical="center"/>
    </xf>
    <xf numFmtId="177" fontId="4" fillId="3" borderId="12" xfId="2" applyNumberFormat="1" applyBorder="1" applyAlignment="1">
      <alignment horizontal="center" vertical="center"/>
    </xf>
    <xf numFmtId="177" fontId="4" fillId="3" borderId="0" xfId="2" applyNumberFormat="1" applyBorder="1" applyAlignment="1">
      <alignment horizontal="center" vertical="center"/>
    </xf>
    <xf numFmtId="179" fontId="4" fillId="3" borderId="12" xfId="2" applyNumberFormat="1" applyBorder="1" applyAlignment="1">
      <alignment horizontal="center" vertical="center"/>
    </xf>
    <xf numFmtId="179" fontId="4" fillId="3" borderId="0" xfId="2" applyNumberFormat="1" applyBorder="1" applyAlignment="1">
      <alignment horizontal="center" vertical="center"/>
    </xf>
    <xf numFmtId="177" fontId="4" fillId="3" borderId="19" xfId="2" applyNumberFormat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77" fontId="4" fillId="3" borderId="24" xfId="2" applyNumberFormat="1" applyBorder="1" applyAlignment="1">
      <alignment horizontal="center" vertical="center"/>
    </xf>
    <xf numFmtId="177" fontId="4" fillId="3" borderId="25" xfId="2" applyNumberFormat="1" applyBorder="1" applyAlignment="1">
      <alignment horizontal="center" vertical="center"/>
    </xf>
    <xf numFmtId="177" fontId="4" fillId="3" borderId="26" xfId="2" applyNumberFormat="1" applyBorder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3" fontId="0" fillId="4" borderId="29" xfId="0" applyNumberFormat="1" applyFill="1" applyBorder="1" applyAlignment="1">
      <alignment horizontal="right" vertical="center"/>
    </xf>
    <xf numFmtId="3" fontId="0" fillId="4" borderId="30" xfId="0" applyNumberFormat="1" applyFill="1" applyBorder="1" applyAlignment="1">
      <alignment horizontal="right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</cellXfs>
  <cellStyles count="5">
    <cellStyle name="常规" xfId="0" builtinId="0"/>
    <cellStyle name="超链接" xfId="3" builtinId="8" customBuiltin="1"/>
    <cellStyle name="汇总" xfId="4" builtinId="25"/>
    <cellStyle name="计算" xfId="1" builtinId="22"/>
    <cellStyle name="检查单元格" xfId="2" builtinId="23"/>
  </cellStyles>
  <dxfs count="5">
    <dxf>
      <numFmt numFmtId="176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6" formatCode="#,##0.00_);[Red]\(#,##0.00\)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D01E2-BEF3-413B-996F-537C90AC56B6}" name="表1_34" displayName="表1_34" ref="O1:R3" totalsRowShown="0" headerRowDxfId="4" headerRowCellStyle="汇总">
  <autoFilter ref="O1:R3" xr:uid="{B359E3A1-860A-4F6F-86A2-AE75C947968A}"/>
  <tableColumns count="4">
    <tableColumn id="1" xr3:uid="{C85F91AF-BCBE-400A-AFC3-061CEFEE9EA1}" name="日期" dataDxfId="3" dataCellStyle="超链接"/>
    <tableColumn id="2" xr3:uid="{2CD88185-FF00-47A6-B6CB-D5B54F45EE33}" name="来源" dataDxfId="2" dataCellStyle="超链接"/>
    <tableColumn id="4" xr3:uid="{4C0E951D-7D8F-49D9-9514-2388E3C4BC9D}" name="金额" dataDxfId="1" dataCellStyle="汇总"/>
    <tableColumn id="3" xr3:uid="{87153D04-C329-408A-9036-5292A6C3C747}" name="用途" dataDxfId="0" dataCellStyle="汇总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5C-CCB9-476F-8234-E85E0F0C37F3}">
  <sheetPr codeName="Sheet1"/>
  <dimension ref="A1:Q4"/>
  <sheetViews>
    <sheetView workbookViewId="0">
      <selection activeCell="B13" sqref="B13"/>
    </sheetView>
  </sheetViews>
  <sheetFormatPr defaultRowHeight="19.95" customHeight="1" x14ac:dyDescent="0.25"/>
  <cols>
    <col min="1" max="1" width="21" bestFit="1" customWidth="1"/>
    <col min="2" max="2" width="32.21875" customWidth="1"/>
    <col min="3" max="3" width="15.109375" bestFit="1" customWidth="1"/>
    <col min="4" max="4" width="8.88671875" customWidth="1"/>
    <col min="5" max="5" width="11.44140625" customWidth="1"/>
    <col min="6" max="6" width="8.88671875" customWidth="1"/>
    <col min="7" max="7" width="9.44140625" customWidth="1"/>
    <col min="8" max="8" width="9.109375" customWidth="1"/>
    <col min="9" max="9" width="8.88671875" customWidth="1"/>
    <col min="10" max="10" width="10.88671875" customWidth="1"/>
    <col min="11" max="11" width="21.6640625" customWidth="1"/>
    <col min="12" max="13" width="8.88671875" customWidth="1"/>
    <col min="14" max="14" width="9.5546875" bestFit="1" customWidth="1"/>
    <col min="15" max="15" width="16.109375" customWidth="1"/>
    <col min="16" max="16" width="74.44140625" customWidth="1"/>
    <col min="17" max="17" width="22.6640625" customWidth="1"/>
  </cols>
  <sheetData>
    <row r="1" spans="1:17" ht="19.8" customHeight="1" x14ac:dyDescent="0.25">
      <c r="A1" s="1" t="s">
        <v>11</v>
      </c>
      <c r="B1" s="81" t="s">
        <v>1</v>
      </c>
      <c r="C1" s="82"/>
      <c r="D1" s="1" t="s">
        <v>2</v>
      </c>
      <c r="E1" s="9" t="s">
        <v>9</v>
      </c>
      <c r="F1" s="9" t="s">
        <v>7</v>
      </c>
      <c r="G1" s="9" t="s">
        <v>8</v>
      </c>
      <c r="H1" s="9" t="s">
        <v>10</v>
      </c>
      <c r="I1" s="9" t="s">
        <v>15</v>
      </c>
      <c r="J1" s="9" t="s">
        <v>14</v>
      </c>
      <c r="K1" s="9" t="s">
        <v>16</v>
      </c>
      <c r="L1" s="9" t="s">
        <v>12</v>
      </c>
      <c r="M1" s="9" t="s">
        <v>13</v>
      </c>
      <c r="N1" s="1" t="s">
        <v>3</v>
      </c>
      <c r="O1" s="1" t="s">
        <v>4</v>
      </c>
      <c r="P1" s="1" t="s">
        <v>5</v>
      </c>
      <c r="Q1" s="1" t="s">
        <v>19</v>
      </c>
    </row>
    <row r="2" spans="1:17" ht="19.95" customHeight="1" thickBot="1" x14ac:dyDescent="0.3">
      <c r="A2" s="54" t="s">
        <v>182</v>
      </c>
      <c r="B2" s="6" t="s">
        <v>169</v>
      </c>
    </row>
    <row r="3" spans="1:17" ht="19.95" customHeight="1" thickTop="1" thickBot="1" x14ac:dyDescent="0.3">
      <c r="A3" s="57">
        <v>8.3000000000000007</v>
      </c>
      <c r="B3" s="58" t="s">
        <v>168</v>
      </c>
      <c r="C3" s="4" t="s">
        <v>167</v>
      </c>
      <c r="D3" s="4">
        <v>1</v>
      </c>
      <c r="E3" s="10"/>
      <c r="F3" s="4">
        <v>385</v>
      </c>
      <c r="G3" s="26">
        <v>385</v>
      </c>
      <c r="H3" s="8">
        <v>270</v>
      </c>
      <c r="I3" s="8"/>
      <c r="J3" s="20"/>
      <c r="K3" s="38"/>
      <c r="L3" s="20"/>
      <c r="M3" s="47"/>
      <c r="N3" s="5" t="s">
        <v>170</v>
      </c>
      <c r="O3" s="5">
        <v>18129863287</v>
      </c>
      <c r="P3" s="40" t="s">
        <v>171</v>
      </c>
      <c r="Q3" s="25" t="s">
        <v>172</v>
      </c>
    </row>
    <row r="4" spans="1:17" ht="19.95" customHeight="1" thickTop="1" x14ac:dyDescent="0.25">
      <c r="C4" s="30" t="s">
        <v>183</v>
      </c>
    </row>
  </sheetData>
  <mergeCells count="1">
    <mergeCell ref="B1:C1"/>
  </mergeCells>
  <phoneticPr fontId="2" type="noConversion"/>
  <conditionalFormatting sqref="C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4" location="已下单!A3" display="已下单" xr:uid="{A120DF53-7CA4-420A-9F1D-E5918194AD38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D171-81AE-4A14-95F3-993B63CF8C32}">
  <dimension ref="A1:Q10"/>
  <sheetViews>
    <sheetView workbookViewId="0">
      <selection activeCell="C3" sqref="C3"/>
    </sheetView>
  </sheetViews>
  <sheetFormatPr defaultRowHeight="19.95" customHeight="1" x14ac:dyDescent="0.25"/>
  <cols>
    <col min="1" max="1" width="17.109375" customWidth="1"/>
    <col min="2" max="2" width="28" customWidth="1"/>
    <col min="3" max="3" width="13.6640625" bestFit="1" customWidth="1"/>
    <col min="8" max="12" width="8.88671875" hidden="1" customWidth="1"/>
    <col min="13" max="13" width="8.88671875" customWidth="1"/>
    <col min="14" max="14" width="11.109375" bestFit="1" customWidth="1"/>
    <col min="15" max="15" width="12.77734375" bestFit="1" customWidth="1"/>
    <col min="16" max="16" width="74.44140625" bestFit="1" customWidth="1"/>
    <col min="17" max="17" width="22.21875" bestFit="1" customWidth="1"/>
  </cols>
  <sheetData>
    <row r="1" spans="1:17" ht="19.95" customHeight="1" x14ac:dyDescent="0.25">
      <c r="A1" s="1" t="s">
        <v>11</v>
      </c>
      <c r="B1" s="81" t="s">
        <v>1</v>
      </c>
      <c r="C1" s="82"/>
      <c r="D1" s="1" t="s">
        <v>2</v>
      </c>
      <c r="E1" s="9" t="s">
        <v>9</v>
      </c>
      <c r="F1" s="9" t="s">
        <v>7</v>
      </c>
      <c r="G1" s="9" t="s">
        <v>8</v>
      </c>
      <c r="H1" s="9" t="s">
        <v>10</v>
      </c>
      <c r="I1" s="9" t="s">
        <v>6</v>
      </c>
      <c r="J1" s="9" t="s">
        <v>14</v>
      </c>
      <c r="K1" s="9" t="s">
        <v>16</v>
      </c>
      <c r="L1" s="9" t="s">
        <v>12</v>
      </c>
      <c r="M1" s="9" t="s">
        <v>13</v>
      </c>
      <c r="N1" s="1" t="s">
        <v>3</v>
      </c>
      <c r="O1" s="1" t="s">
        <v>4</v>
      </c>
      <c r="P1" s="1" t="s">
        <v>5</v>
      </c>
      <c r="Q1" s="1" t="s">
        <v>19</v>
      </c>
    </row>
    <row r="2" spans="1:17" ht="19.95" customHeight="1" thickBot="1" x14ac:dyDescent="0.3">
      <c r="A2" s="54" t="s">
        <v>18</v>
      </c>
      <c r="B2" s="6"/>
    </row>
    <row r="3" spans="1:17" ht="19.95" customHeight="1" thickTop="1" thickBot="1" x14ac:dyDescent="0.3">
      <c r="A3" s="84">
        <v>7.29</v>
      </c>
      <c r="B3" s="87" t="s">
        <v>84</v>
      </c>
      <c r="C3" s="4" t="s">
        <v>85</v>
      </c>
      <c r="D3" s="4">
        <v>1</v>
      </c>
      <c r="E3" s="10"/>
      <c r="F3" s="4">
        <v>89</v>
      </c>
      <c r="G3" s="26">
        <v>99</v>
      </c>
      <c r="H3" s="8"/>
      <c r="I3" s="8"/>
      <c r="J3" s="20"/>
      <c r="K3" s="38"/>
      <c r="L3" s="20"/>
      <c r="M3" s="47"/>
      <c r="N3" s="5" t="s">
        <v>87</v>
      </c>
      <c r="O3" s="5">
        <v>13268011728</v>
      </c>
      <c r="P3" s="40" t="s">
        <v>88</v>
      </c>
      <c r="Q3" s="25" t="s">
        <v>86</v>
      </c>
    </row>
    <row r="4" spans="1:17" ht="19.95" customHeight="1" thickTop="1" thickBot="1" x14ac:dyDescent="0.3">
      <c r="A4" s="86"/>
      <c r="B4" s="88"/>
      <c r="C4" s="2" t="s">
        <v>89</v>
      </c>
      <c r="D4" s="2">
        <v>1</v>
      </c>
      <c r="E4" s="11"/>
      <c r="F4" s="2">
        <v>89</v>
      </c>
      <c r="G4" s="53">
        <v>99</v>
      </c>
      <c r="H4" s="7"/>
      <c r="I4" s="7"/>
      <c r="J4" s="17"/>
      <c r="K4" s="39"/>
      <c r="L4" s="17"/>
      <c r="M4" s="46"/>
      <c r="N4" s="3" t="s">
        <v>91</v>
      </c>
      <c r="O4" s="3">
        <v>13088830989</v>
      </c>
      <c r="P4" s="12" t="s">
        <v>92</v>
      </c>
      <c r="Q4" s="24" t="s">
        <v>90</v>
      </c>
    </row>
    <row r="5" spans="1:17" ht="19.95" customHeight="1" thickTop="1" thickBot="1" x14ac:dyDescent="0.3">
      <c r="A5" s="84">
        <v>7.31</v>
      </c>
      <c r="B5" s="88"/>
      <c r="C5" s="4" t="s">
        <v>85</v>
      </c>
      <c r="D5" s="4">
        <v>1</v>
      </c>
      <c r="E5" s="10"/>
      <c r="F5" s="4">
        <v>89</v>
      </c>
      <c r="G5" s="26">
        <v>99</v>
      </c>
      <c r="H5" s="8"/>
      <c r="I5" s="8"/>
      <c r="J5" s="20"/>
      <c r="K5" s="38"/>
      <c r="L5" s="20"/>
      <c r="M5" s="47"/>
      <c r="N5" s="5" t="s">
        <v>119</v>
      </c>
      <c r="O5" s="5">
        <v>15858404276</v>
      </c>
      <c r="P5" s="40" t="s">
        <v>120</v>
      </c>
      <c r="Q5" s="25" t="s">
        <v>117</v>
      </c>
    </row>
    <row r="6" spans="1:17" ht="19.95" customHeight="1" thickTop="1" thickBot="1" x14ac:dyDescent="0.3">
      <c r="A6" s="85"/>
      <c r="B6" s="88"/>
      <c r="C6" s="2" t="s">
        <v>85</v>
      </c>
      <c r="D6" s="2">
        <v>1</v>
      </c>
      <c r="E6" s="11"/>
      <c r="F6" s="2">
        <v>89</v>
      </c>
      <c r="G6" s="53">
        <v>99</v>
      </c>
      <c r="H6" s="7"/>
      <c r="I6" s="7"/>
      <c r="J6" s="17"/>
      <c r="K6" s="39"/>
      <c r="L6" s="17"/>
      <c r="M6" s="46"/>
      <c r="N6" s="3" t="s">
        <v>121</v>
      </c>
      <c r="O6" s="3">
        <v>15803048656</v>
      </c>
      <c r="P6" s="12" t="s">
        <v>122</v>
      </c>
      <c r="Q6" s="24" t="s">
        <v>118</v>
      </c>
    </row>
    <row r="7" spans="1:17" ht="19.95" customHeight="1" thickTop="1" thickBot="1" x14ac:dyDescent="0.3">
      <c r="A7" s="83">
        <v>8.4</v>
      </c>
      <c r="B7" s="88"/>
      <c r="C7" s="4" t="s">
        <v>192</v>
      </c>
      <c r="D7" s="4">
        <v>2</v>
      </c>
      <c r="E7" s="10"/>
      <c r="F7" s="4">
        <v>89</v>
      </c>
      <c r="G7" s="26">
        <v>188</v>
      </c>
      <c r="H7" s="8"/>
      <c r="I7" s="8"/>
      <c r="J7" s="20"/>
      <c r="K7" s="38"/>
      <c r="L7" s="20"/>
      <c r="M7" s="47"/>
      <c r="N7" s="5" t="s">
        <v>193</v>
      </c>
      <c r="O7" s="5">
        <v>18017516029</v>
      </c>
      <c r="P7" s="40" t="s">
        <v>194</v>
      </c>
      <c r="Q7" s="25" t="s">
        <v>191</v>
      </c>
    </row>
    <row r="8" spans="1:17" ht="19.95" customHeight="1" thickTop="1" thickBot="1" x14ac:dyDescent="0.3">
      <c r="A8" s="83"/>
      <c r="B8" s="88"/>
      <c r="C8" s="2" t="s">
        <v>85</v>
      </c>
      <c r="D8" s="2">
        <v>1</v>
      </c>
      <c r="E8" s="11"/>
      <c r="F8" s="2">
        <v>89</v>
      </c>
      <c r="G8" s="53">
        <v>99</v>
      </c>
      <c r="H8" s="7"/>
      <c r="I8" s="7"/>
      <c r="J8" s="17"/>
      <c r="K8" s="39"/>
      <c r="L8" s="17"/>
      <c r="M8" s="46"/>
      <c r="N8" s="69" t="s">
        <v>195</v>
      </c>
      <c r="O8" s="3">
        <v>17824899586</v>
      </c>
      <c r="P8" s="12" t="s">
        <v>196</v>
      </c>
      <c r="Q8" s="24" t="s">
        <v>197</v>
      </c>
    </row>
    <row r="9" spans="1:17" ht="19.95" customHeight="1" thickTop="1" thickBot="1" x14ac:dyDescent="0.3">
      <c r="A9" s="73">
        <v>8.6</v>
      </c>
      <c r="B9" s="88"/>
      <c r="C9" s="4" t="s">
        <v>85</v>
      </c>
      <c r="D9" s="4">
        <v>1</v>
      </c>
      <c r="E9" s="10"/>
      <c r="F9" s="4">
        <v>89</v>
      </c>
      <c r="G9" s="26">
        <v>99</v>
      </c>
      <c r="H9" s="8"/>
      <c r="I9" s="8"/>
      <c r="J9" s="20"/>
      <c r="K9" s="38"/>
      <c r="L9" s="20"/>
      <c r="M9" s="47"/>
      <c r="N9" s="5" t="s">
        <v>228</v>
      </c>
      <c r="O9" s="5">
        <v>15986698223</v>
      </c>
      <c r="P9" s="40" t="s">
        <v>229</v>
      </c>
      <c r="Q9" s="25" t="s">
        <v>227</v>
      </c>
    </row>
    <row r="10" spans="1:17" ht="19.95" customHeight="1" thickTop="1" x14ac:dyDescent="0.25">
      <c r="B10" s="30" t="s">
        <v>187</v>
      </c>
      <c r="D10">
        <f>SUM(D3:D9)</f>
        <v>8</v>
      </c>
      <c r="G10">
        <f>SUM(G3:G8)</f>
        <v>683</v>
      </c>
    </row>
  </sheetData>
  <mergeCells count="5">
    <mergeCell ref="A7:A8"/>
    <mergeCell ref="B1:C1"/>
    <mergeCell ref="A5:A6"/>
    <mergeCell ref="A3:A4"/>
    <mergeCell ref="B3:B9"/>
  </mergeCells>
  <phoneticPr fontId="2" type="noConversion"/>
  <conditionalFormatting sqref="B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B10" location="已下单!A4" display="已预定 橘子*5 草莓*3" xr:uid="{8923E899-39CD-4361-BB89-0D200CE5412F}"/>
    <hyperlink ref="N8" location="Rosé同款发卡!N7" display="朱末" xr:uid="{438D0314-3044-4804-A3A9-BCB1D37FBA22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397E-680D-4FE0-893E-18A6D5ADD223}">
  <dimension ref="A1:Q10"/>
  <sheetViews>
    <sheetView topLeftCell="B1" workbookViewId="0">
      <selection activeCell="B10" sqref="B10"/>
    </sheetView>
  </sheetViews>
  <sheetFormatPr defaultRowHeight="19.95" customHeight="1" x14ac:dyDescent="0.25"/>
  <cols>
    <col min="1" max="1" width="17.109375" customWidth="1"/>
    <col min="2" max="2" width="28" customWidth="1"/>
    <col min="3" max="3" width="13.6640625" bestFit="1" customWidth="1"/>
    <col min="8" max="12" width="8.88671875" hidden="1" customWidth="1"/>
    <col min="13" max="13" width="8.88671875" customWidth="1"/>
    <col min="14" max="14" width="11.109375" bestFit="1" customWidth="1"/>
    <col min="15" max="15" width="12.77734375" bestFit="1" customWidth="1"/>
    <col min="16" max="16" width="74.44140625" bestFit="1" customWidth="1"/>
    <col min="17" max="17" width="22.21875" bestFit="1" customWidth="1"/>
  </cols>
  <sheetData>
    <row r="1" spans="1:17" ht="19.95" customHeight="1" x14ac:dyDescent="0.25">
      <c r="A1" s="1" t="s">
        <v>11</v>
      </c>
      <c r="B1" s="81" t="s">
        <v>1</v>
      </c>
      <c r="C1" s="82"/>
      <c r="D1" s="1" t="s">
        <v>2</v>
      </c>
      <c r="E1" s="9" t="s">
        <v>9</v>
      </c>
      <c r="F1" s="9" t="s">
        <v>7</v>
      </c>
      <c r="G1" s="9" t="s">
        <v>8</v>
      </c>
      <c r="H1" s="9" t="s">
        <v>10</v>
      </c>
      <c r="I1" s="9" t="s">
        <v>6</v>
      </c>
      <c r="J1" s="9" t="s">
        <v>14</v>
      </c>
      <c r="K1" s="9" t="s">
        <v>16</v>
      </c>
      <c r="L1" s="9" t="s">
        <v>12</v>
      </c>
      <c r="M1" s="9" t="s">
        <v>13</v>
      </c>
      <c r="N1" s="1" t="s">
        <v>3</v>
      </c>
      <c r="O1" s="1" t="s">
        <v>4</v>
      </c>
      <c r="P1" s="1" t="s">
        <v>5</v>
      </c>
      <c r="Q1" s="1" t="s">
        <v>19</v>
      </c>
    </row>
    <row r="2" spans="1:17" ht="19.95" customHeight="1" thickBot="1" x14ac:dyDescent="0.3">
      <c r="A2" s="18" t="s">
        <v>18</v>
      </c>
      <c r="B2" s="6"/>
    </row>
    <row r="3" spans="1:17" ht="19.95" customHeight="1" thickTop="1" thickBot="1" x14ac:dyDescent="0.3">
      <c r="A3" s="51">
        <v>7.3</v>
      </c>
      <c r="B3" s="89" t="s">
        <v>17</v>
      </c>
      <c r="C3" s="2" t="s">
        <v>176</v>
      </c>
      <c r="D3" s="2">
        <v>1</v>
      </c>
      <c r="E3" s="11"/>
      <c r="F3" s="2">
        <v>29</v>
      </c>
      <c r="G3" s="2">
        <v>39</v>
      </c>
      <c r="H3" s="7"/>
      <c r="I3" s="7"/>
      <c r="J3" s="17"/>
      <c r="K3" s="21"/>
      <c r="L3" s="17"/>
      <c r="M3" s="50"/>
      <c r="N3" s="35" t="s">
        <v>97</v>
      </c>
      <c r="O3" s="3">
        <v>13850120677</v>
      </c>
      <c r="P3" s="36" t="s">
        <v>98</v>
      </c>
      <c r="Q3" s="37" t="s">
        <v>96</v>
      </c>
    </row>
    <row r="4" spans="1:17" ht="19.95" customHeight="1" thickTop="1" thickBot="1" x14ac:dyDescent="0.3">
      <c r="A4" s="92">
        <v>7.31</v>
      </c>
      <c r="B4" s="89"/>
      <c r="C4" s="4" t="s">
        <v>176</v>
      </c>
      <c r="D4" s="4">
        <v>1</v>
      </c>
      <c r="E4" s="10"/>
      <c r="F4" s="4">
        <v>29</v>
      </c>
      <c r="G4" s="4">
        <f>F4+10</f>
        <v>39</v>
      </c>
      <c r="H4" s="8"/>
      <c r="I4" s="8"/>
      <c r="J4" s="20"/>
      <c r="K4" s="22"/>
      <c r="L4" s="20"/>
      <c r="M4" s="44"/>
      <c r="N4" s="27" t="s">
        <v>177</v>
      </c>
      <c r="O4" s="5">
        <v>15065175333</v>
      </c>
      <c r="P4" s="28" t="s">
        <v>178</v>
      </c>
      <c r="Q4" s="29" t="s">
        <v>175</v>
      </c>
    </row>
    <row r="5" spans="1:17" ht="19.95" customHeight="1" thickTop="1" thickBot="1" x14ac:dyDescent="0.3">
      <c r="A5" s="93"/>
      <c r="B5" s="89"/>
      <c r="C5" s="72" t="s">
        <v>222</v>
      </c>
      <c r="D5" s="2">
        <v>1</v>
      </c>
      <c r="E5" s="11"/>
      <c r="F5" s="2">
        <v>29</v>
      </c>
      <c r="G5" s="2">
        <f>F5+10</f>
        <v>39</v>
      </c>
      <c r="H5" s="7"/>
      <c r="I5" s="7"/>
      <c r="J5" s="17"/>
      <c r="K5" s="21"/>
      <c r="L5" s="17"/>
      <c r="M5" s="50"/>
      <c r="N5" s="35" t="s">
        <v>115</v>
      </c>
      <c r="O5" s="3">
        <v>13983753292</v>
      </c>
      <c r="P5" s="36" t="s">
        <v>116</v>
      </c>
      <c r="Q5" s="37" t="s">
        <v>114</v>
      </c>
    </row>
    <row r="6" spans="1:17" ht="19.95" customHeight="1" thickTop="1" thickBot="1" x14ac:dyDescent="0.3">
      <c r="A6" s="90">
        <v>8.4</v>
      </c>
      <c r="B6" s="89"/>
      <c r="C6" s="2" t="s">
        <v>200</v>
      </c>
      <c r="D6" s="2">
        <v>1</v>
      </c>
      <c r="E6" s="11"/>
      <c r="F6" s="2">
        <v>58</v>
      </c>
      <c r="G6" s="2">
        <f>F6+10</f>
        <v>68</v>
      </c>
      <c r="H6" s="7"/>
      <c r="I6" s="7"/>
      <c r="J6" s="17"/>
      <c r="K6" s="21"/>
      <c r="L6" s="17"/>
      <c r="M6" s="50"/>
      <c r="N6" s="35" t="s">
        <v>202</v>
      </c>
      <c r="O6" s="3">
        <v>13691703210</v>
      </c>
      <c r="P6" s="36" t="s">
        <v>203</v>
      </c>
      <c r="Q6" s="37" t="s">
        <v>201</v>
      </c>
    </row>
    <row r="7" spans="1:17" ht="19.95" customHeight="1" thickTop="1" thickBot="1" x14ac:dyDescent="0.3">
      <c r="A7" s="91"/>
      <c r="B7" s="89"/>
      <c r="C7" s="4" t="s">
        <v>176</v>
      </c>
      <c r="D7" s="4">
        <v>1</v>
      </c>
      <c r="E7" s="10"/>
      <c r="F7" s="4">
        <v>29</v>
      </c>
      <c r="G7" s="4">
        <f>F7</f>
        <v>29</v>
      </c>
      <c r="H7" s="8"/>
      <c r="I7" s="8"/>
      <c r="J7" s="20"/>
      <c r="K7" s="22"/>
      <c r="L7" s="20"/>
      <c r="M7" s="44"/>
      <c r="N7" s="68" t="s">
        <v>205</v>
      </c>
      <c r="O7" s="5">
        <v>17824899586</v>
      </c>
      <c r="P7" s="28" t="s">
        <v>206</v>
      </c>
      <c r="Q7" s="29" t="s">
        <v>204</v>
      </c>
    </row>
    <row r="8" spans="1:17" ht="19.95" customHeight="1" thickTop="1" thickBot="1" x14ac:dyDescent="0.3">
      <c r="A8" s="91"/>
      <c r="B8" s="89"/>
      <c r="C8" s="2" t="s">
        <v>200</v>
      </c>
      <c r="D8" s="2">
        <v>1</v>
      </c>
      <c r="E8" s="11"/>
      <c r="F8" s="2">
        <v>58</v>
      </c>
      <c r="G8" s="2">
        <f>F8+10</f>
        <v>68</v>
      </c>
      <c r="H8" s="7"/>
      <c r="I8" s="7"/>
      <c r="J8" s="17"/>
      <c r="K8" s="21"/>
      <c r="L8" s="17"/>
      <c r="M8" s="50"/>
      <c r="N8" s="35" t="s">
        <v>208</v>
      </c>
      <c r="O8" s="3">
        <v>18940928096</v>
      </c>
      <c r="P8" s="36" t="s">
        <v>209</v>
      </c>
      <c r="Q8" s="70" t="s">
        <v>207</v>
      </c>
    </row>
    <row r="9" spans="1:17" ht="19.95" customHeight="1" thickTop="1" thickBot="1" x14ac:dyDescent="0.3">
      <c r="A9" s="91"/>
      <c r="B9" s="89"/>
      <c r="C9" s="4" t="s">
        <v>176</v>
      </c>
      <c r="D9" s="4">
        <v>1</v>
      </c>
      <c r="E9" s="10"/>
      <c r="F9" s="4">
        <v>29</v>
      </c>
      <c r="G9" s="4">
        <f>F9+10</f>
        <v>39</v>
      </c>
      <c r="H9" s="8"/>
      <c r="I9" s="8"/>
      <c r="J9" s="20"/>
      <c r="K9" s="22"/>
      <c r="L9" s="20"/>
      <c r="M9" s="44"/>
      <c r="N9" s="27" t="s">
        <v>211</v>
      </c>
      <c r="O9" s="5">
        <v>15005373400</v>
      </c>
      <c r="P9" s="28" t="s">
        <v>212</v>
      </c>
      <c r="Q9" s="29" t="s">
        <v>210</v>
      </c>
    </row>
    <row r="10" spans="1:17" ht="19.95" customHeight="1" thickTop="1" x14ac:dyDescent="0.25">
      <c r="B10" s="30" t="s">
        <v>186</v>
      </c>
      <c r="D10">
        <f>SUM(D3:D9)</f>
        <v>7</v>
      </c>
      <c r="G10">
        <f>SUM(G3:G9)</f>
        <v>321</v>
      </c>
    </row>
  </sheetData>
  <mergeCells count="4">
    <mergeCell ref="B3:B9"/>
    <mergeCell ref="A6:A9"/>
    <mergeCell ref="B1:C1"/>
    <mergeCell ref="A4:A5"/>
  </mergeCells>
  <phoneticPr fontId="2" type="noConversion"/>
  <conditionalFormatting sqref="B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B10" location="已下单!A4" display="已预定 透明*10个" xr:uid="{8C61281C-C6A4-463D-B77B-C66DAC454F7A}"/>
    <hyperlink ref="N7" location="Lisa同款发卡!N8" display="朱末" xr:uid="{7A39DB58-13B5-4F46-AAF5-9F4F32DE955A}"/>
  </hyperlink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1E57-0EB3-4715-9C58-0F10C3B53ADC}">
  <dimension ref="A1:T48"/>
  <sheetViews>
    <sheetView workbookViewId="0">
      <pane ySplit="1" topLeftCell="A35" activePane="bottomLeft" state="frozen"/>
      <selection pane="bottomLeft" activeCell="C46" sqref="C46"/>
    </sheetView>
  </sheetViews>
  <sheetFormatPr defaultRowHeight="19.95" customHeight="1" x14ac:dyDescent="0.25"/>
  <cols>
    <col min="1" max="1" width="13.88671875" customWidth="1"/>
    <col min="2" max="2" width="27.109375" hidden="1" customWidth="1"/>
    <col min="3" max="3" width="12.88671875" bestFit="1" customWidth="1"/>
    <col min="4" max="5" width="8.88671875" customWidth="1"/>
    <col min="10" max="15" width="0" hidden="1" customWidth="1"/>
    <col min="16" max="16" width="16.109375" bestFit="1" customWidth="1"/>
    <col min="17" max="17" width="12.77734375" bestFit="1" customWidth="1"/>
    <col min="18" max="18" width="141.6640625" bestFit="1" customWidth="1"/>
    <col min="19" max="19" width="22.109375" bestFit="1" customWidth="1"/>
    <col min="20" max="20" width="13.88671875" bestFit="1" customWidth="1"/>
  </cols>
  <sheetData>
    <row r="1" spans="1:19" ht="19.95" customHeight="1" x14ac:dyDescent="0.25">
      <c r="A1" s="1" t="s">
        <v>11</v>
      </c>
      <c r="B1" s="81" t="s">
        <v>1</v>
      </c>
      <c r="C1" s="82"/>
      <c r="D1" s="1" t="s">
        <v>231</v>
      </c>
      <c r="E1" s="1" t="s">
        <v>232</v>
      </c>
      <c r="F1" s="1" t="s">
        <v>230</v>
      </c>
      <c r="G1" s="9" t="s">
        <v>9</v>
      </c>
      <c r="H1" s="9" t="s">
        <v>7</v>
      </c>
      <c r="I1" s="9" t="s">
        <v>8</v>
      </c>
      <c r="J1" s="9" t="s">
        <v>10</v>
      </c>
      <c r="K1" s="9" t="s">
        <v>6</v>
      </c>
      <c r="L1" s="9" t="s">
        <v>14</v>
      </c>
      <c r="M1" s="9" t="s">
        <v>16</v>
      </c>
      <c r="N1" s="9" t="s">
        <v>12</v>
      </c>
      <c r="O1" s="9" t="s">
        <v>13</v>
      </c>
      <c r="P1" s="1" t="s">
        <v>3</v>
      </c>
      <c r="Q1" s="1" t="s">
        <v>4</v>
      </c>
      <c r="R1" s="1" t="s">
        <v>5</v>
      </c>
      <c r="S1" s="1" t="s">
        <v>19</v>
      </c>
    </row>
    <row r="2" spans="1:19" ht="19.95" customHeight="1" thickBot="1" x14ac:dyDescent="0.3">
      <c r="A2" s="54" t="s">
        <v>33</v>
      </c>
      <c r="J2" s="23"/>
    </row>
    <row r="3" spans="1:19" ht="19.95" customHeight="1" thickTop="1" thickBot="1" x14ac:dyDescent="0.3">
      <c r="A3" s="92">
        <v>7.29</v>
      </c>
      <c r="B3" s="102" t="s">
        <v>32</v>
      </c>
      <c r="C3" s="2" t="s">
        <v>35</v>
      </c>
      <c r="D3" s="2"/>
      <c r="E3" s="2"/>
      <c r="F3" s="2">
        <v>1</v>
      </c>
      <c r="G3" s="11"/>
      <c r="H3" s="2">
        <v>168</v>
      </c>
      <c r="I3" s="2">
        <v>178</v>
      </c>
      <c r="J3" s="7"/>
      <c r="K3" s="7"/>
      <c r="L3" s="17"/>
      <c r="M3" s="21"/>
      <c r="N3" s="17"/>
      <c r="O3" s="48"/>
      <c r="P3" s="3" t="s">
        <v>36</v>
      </c>
      <c r="Q3" s="3">
        <v>15919160323</v>
      </c>
      <c r="R3" s="12" t="s">
        <v>37</v>
      </c>
      <c r="S3" s="24" t="s">
        <v>38</v>
      </c>
    </row>
    <row r="4" spans="1:19" ht="19.95" customHeight="1" thickTop="1" thickBot="1" x14ac:dyDescent="0.3">
      <c r="A4" s="93"/>
      <c r="B4" s="103"/>
      <c r="C4" s="4" t="s">
        <v>34</v>
      </c>
      <c r="D4" s="4"/>
      <c r="E4" s="4"/>
      <c r="F4" s="4">
        <v>1</v>
      </c>
      <c r="G4" s="10"/>
      <c r="H4" s="4">
        <v>168</v>
      </c>
      <c r="I4" s="4">
        <v>178</v>
      </c>
      <c r="J4" s="8"/>
      <c r="K4" s="8"/>
      <c r="L4" s="20"/>
      <c r="M4" s="22"/>
      <c r="N4" s="20"/>
      <c r="O4" s="49"/>
      <c r="P4" s="27" t="s">
        <v>40</v>
      </c>
      <c r="Q4" s="5">
        <v>18271394351</v>
      </c>
      <c r="R4" s="28" t="s">
        <v>41</v>
      </c>
      <c r="S4" s="29" t="s">
        <v>39</v>
      </c>
    </row>
    <row r="5" spans="1:19" ht="19.95" customHeight="1" thickTop="1" thickBot="1" x14ac:dyDescent="0.3">
      <c r="A5" s="101"/>
      <c r="B5" s="103"/>
      <c r="C5" s="2" t="s">
        <v>81</v>
      </c>
      <c r="D5" s="2">
        <v>1</v>
      </c>
      <c r="E5" s="2"/>
      <c r="F5" s="2"/>
      <c r="G5" s="11"/>
      <c r="H5" s="2">
        <v>168</v>
      </c>
      <c r="I5" s="2">
        <v>178</v>
      </c>
      <c r="J5" s="7"/>
      <c r="K5" s="7"/>
      <c r="L5" s="17"/>
      <c r="M5" s="21"/>
      <c r="N5" s="17"/>
      <c r="O5" s="48"/>
      <c r="P5" s="35" t="s">
        <v>43</v>
      </c>
      <c r="Q5" s="3">
        <v>13613052165</v>
      </c>
      <c r="R5" s="36" t="s">
        <v>44</v>
      </c>
      <c r="S5" s="37" t="s">
        <v>42</v>
      </c>
    </row>
    <row r="6" spans="1:19" ht="19.95" customHeight="1" thickTop="1" thickBot="1" x14ac:dyDescent="0.3">
      <c r="A6" s="104">
        <v>7.3</v>
      </c>
      <c r="B6" s="103"/>
      <c r="C6" s="4" t="s">
        <v>34</v>
      </c>
      <c r="D6" s="4"/>
      <c r="E6" s="4"/>
      <c r="F6" s="4">
        <v>1</v>
      </c>
      <c r="G6" s="10"/>
      <c r="H6" s="4">
        <v>168</v>
      </c>
      <c r="I6" s="4">
        <v>178</v>
      </c>
      <c r="J6" s="8"/>
      <c r="K6" s="8"/>
      <c r="L6" s="20"/>
      <c r="M6" s="22"/>
      <c r="N6" s="20"/>
      <c r="O6" s="49"/>
      <c r="P6" s="27" t="s">
        <v>46</v>
      </c>
      <c r="Q6" s="5">
        <v>13980800363</v>
      </c>
      <c r="R6" s="28" t="s">
        <v>47</v>
      </c>
      <c r="S6" s="29" t="s">
        <v>45</v>
      </c>
    </row>
    <row r="7" spans="1:19" ht="19.95" customHeight="1" thickTop="1" thickBot="1" x14ac:dyDescent="0.3">
      <c r="A7" s="105"/>
      <c r="B7" s="103"/>
      <c r="C7" s="2" t="s">
        <v>34</v>
      </c>
      <c r="D7" s="2"/>
      <c r="E7" s="2"/>
      <c r="F7" s="2">
        <v>1</v>
      </c>
      <c r="G7" s="11"/>
      <c r="H7" s="2">
        <v>168</v>
      </c>
      <c r="I7" s="2">
        <v>178</v>
      </c>
      <c r="J7" s="7"/>
      <c r="K7" s="7"/>
      <c r="L7" s="17"/>
      <c r="M7" s="21"/>
      <c r="N7" s="17"/>
      <c r="O7" s="48"/>
      <c r="P7" s="35" t="s">
        <v>49</v>
      </c>
      <c r="Q7" s="3">
        <v>13799384202</v>
      </c>
      <c r="R7" s="36" t="s">
        <v>50</v>
      </c>
      <c r="S7" s="37" t="s">
        <v>48</v>
      </c>
    </row>
    <row r="8" spans="1:19" ht="19.95" customHeight="1" thickTop="1" thickBot="1" x14ac:dyDescent="0.3">
      <c r="A8" s="105"/>
      <c r="B8" s="103"/>
      <c r="C8" s="4" t="s">
        <v>34</v>
      </c>
      <c r="D8" s="4"/>
      <c r="E8" s="4"/>
      <c r="F8" s="4">
        <v>1</v>
      </c>
      <c r="G8" s="10"/>
      <c r="H8" s="4">
        <v>168</v>
      </c>
      <c r="I8" s="4">
        <v>178</v>
      </c>
      <c r="J8" s="8"/>
      <c r="K8" s="8"/>
      <c r="L8" s="20"/>
      <c r="M8" s="22"/>
      <c r="N8" s="20"/>
      <c r="O8" s="44"/>
      <c r="P8" s="27" t="s">
        <v>52</v>
      </c>
      <c r="Q8" s="5">
        <v>15337227352</v>
      </c>
      <c r="R8" s="28" t="s">
        <v>53</v>
      </c>
      <c r="S8" s="29" t="s">
        <v>51</v>
      </c>
    </row>
    <row r="9" spans="1:19" ht="19.95" customHeight="1" thickTop="1" thickBot="1" x14ac:dyDescent="0.3">
      <c r="A9" s="105"/>
      <c r="B9" s="103"/>
      <c r="C9" s="2" t="s">
        <v>34</v>
      </c>
      <c r="D9" s="2"/>
      <c r="E9" s="2"/>
      <c r="F9" s="2">
        <v>1</v>
      </c>
      <c r="G9" s="11"/>
      <c r="H9" s="2">
        <v>168</v>
      </c>
      <c r="I9" s="2">
        <v>178</v>
      </c>
      <c r="J9" s="7"/>
      <c r="K9" s="7"/>
      <c r="L9" s="17"/>
      <c r="M9" s="21"/>
      <c r="N9" s="17"/>
      <c r="O9" s="50"/>
      <c r="P9" s="35" t="s">
        <v>55</v>
      </c>
      <c r="Q9" s="3">
        <v>15205018930</v>
      </c>
      <c r="R9" s="36" t="s">
        <v>56</v>
      </c>
      <c r="S9" s="37" t="s">
        <v>54</v>
      </c>
    </row>
    <row r="10" spans="1:19" ht="19.95" customHeight="1" thickTop="1" thickBot="1" x14ac:dyDescent="0.3">
      <c r="A10" s="105"/>
      <c r="B10" s="103"/>
      <c r="C10" s="4" t="s">
        <v>34</v>
      </c>
      <c r="D10" s="4"/>
      <c r="E10" s="4"/>
      <c r="F10" s="4">
        <v>1</v>
      </c>
      <c r="G10" s="10"/>
      <c r="H10" s="4">
        <v>168</v>
      </c>
      <c r="I10" s="4">
        <v>178</v>
      </c>
      <c r="J10" s="8"/>
      <c r="K10" s="8"/>
      <c r="L10" s="20"/>
      <c r="M10" s="22"/>
      <c r="N10" s="20"/>
      <c r="O10" s="49"/>
      <c r="P10" s="27" t="s">
        <v>57</v>
      </c>
      <c r="Q10" s="5">
        <v>13902721121</v>
      </c>
      <c r="R10" s="28" t="s">
        <v>58</v>
      </c>
      <c r="S10" s="29" t="s">
        <v>59</v>
      </c>
    </row>
    <row r="11" spans="1:19" ht="19.95" customHeight="1" thickTop="1" thickBot="1" x14ac:dyDescent="0.3">
      <c r="A11" s="105"/>
      <c r="B11" s="103"/>
      <c r="C11" s="2" t="s">
        <v>34</v>
      </c>
      <c r="D11" s="2"/>
      <c r="E11" s="2"/>
      <c r="F11" s="2">
        <v>1</v>
      </c>
      <c r="G11" s="11"/>
      <c r="H11" s="2">
        <v>168</v>
      </c>
      <c r="I11" s="2">
        <v>178</v>
      </c>
      <c r="J11" s="7"/>
      <c r="K11" s="7"/>
      <c r="L11" s="17"/>
      <c r="M11" s="21"/>
      <c r="N11" s="17"/>
      <c r="O11" s="48"/>
      <c r="P11" s="35" t="s">
        <v>60</v>
      </c>
      <c r="Q11" s="3">
        <v>18134536183</v>
      </c>
      <c r="R11" s="36" t="s">
        <v>61</v>
      </c>
      <c r="S11" s="37" t="s">
        <v>62</v>
      </c>
    </row>
    <row r="12" spans="1:19" ht="19.95" customHeight="1" thickTop="1" thickBot="1" x14ac:dyDescent="0.3">
      <c r="A12" s="105"/>
      <c r="B12" s="103"/>
      <c r="C12" s="4" t="s">
        <v>34</v>
      </c>
      <c r="D12" s="4"/>
      <c r="E12" s="4"/>
      <c r="F12" s="4">
        <v>1</v>
      </c>
      <c r="G12" s="10"/>
      <c r="H12" s="4">
        <v>168</v>
      </c>
      <c r="I12" s="4">
        <v>178</v>
      </c>
      <c r="J12" s="8"/>
      <c r="K12" s="8"/>
      <c r="L12" s="20"/>
      <c r="M12" s="22"/>
      <c r="N12" s="20"/>
      <c r="O12" s="49"/>
      <c r="P12" s="27" t="s">
        <v>64</v>
      </c>
      <c r="Q12" s="5">
        <v>18098862922</v>
      </c>
      <c r="R12" s="28" t="s">
        <v>65</v>
      </c>
      <c r="S12" s="29" t="s">
        <v>63</v>
      </c>
    </row>
    <row r="13" spans="1:19" ht="19.95" customHeight="1" thickTop="1" thickBot="1" x14ac:dyDescent="0.3">
      <c r="A13" s="105"/>
      <c r="B13" s="103"/>
      <c r="C13" s="2" t="s">
        <v>34</v>
      </c>
      <c r="D13" s="2"/>
      <c r="E13" s="2"/>
      <c r="F13" s="2">
        <v>1</v>
      </c>
      <c r="G13" s="11"/>
      <c r="H13" s="2">
        <v>168</v>
      </c>
      <c r="I13" s="2">
        <v>178</v>
      </c>
      <c r="J13" s="7"/>
      <c r="K13" s="7"/>
      <c r="L13" s="17"/>
      <c r="M13" s="21"/>
      <c r="N13" s="17"/>
      <c r="O13" s="48"/>
      <c r="P13" s="35" t="s">
        <v>66</v>
      </c>
      <c r="Q13" s="3">
        <v>15797699048</v>
      </c>
      <c r="R13" s="36" t="s">
        <v>67</v>
      </c>
      <c r="S13" s="37" t="s">
        <v>68</v>
      </c>
    </row>
    <row r="14" spans="1:19" ht="19.95" customHeight="1" thickTop="1" thickBot="1" x14ac:dyDescent="0.3">
      <c r="A14" s="105"/>
      <c r="B14" s="103"/>
      <c r="C14" s="4" t="s">
        <v>34</v>
      </c>
      <c r="D14" s="4"/>
      <c r="E14" s="4"/>
      <c r="F14" s="4">
        <v>1</v>
      </c>
      <c r="G14" s="10"/>
      <c r="H14" s="4">
        <v>168</v>
      </c>
      <c r="I14" s="4">
        <v>178</v>
      </c>
      <c r="J14" s="8"/>
      <c r="K14" s="8"/>
      <c r="L14" s="20"/>
      <c r="M14" s="22"/>
      <c r="N14" s="20"/>
      <c r="O14" s="49"/>
      <c r="P14" s="27" t="s">
        <v>69</v>
      </c>
      <c r="Q14" s="5">
        <v>17150305316</v>
      </c>
      <c r="R14" s="28" t="s">
        <v>70</v>
      </c>
      <c r="S14" s="29" t="s">
        <v>71</v>
      </c>
    </row>
    <row r="15" spans="1:19" ht="19.95" customHeight="1" thickTop="1" thickBot="1" x14ac:dyDescent="0.3">
      <c r="A15" s="105"/>
      <c r="B15" s="103"/>
      <c r="C15" s="2" t="s">
        <v>34</v>
      </c>
      <c r="D15" s="2"/>
      <c r="E15" s="2"/>
      <c r="F15" s="2">
        <v>1</v>
      </c>
      <c r="G15" s="11"/>
      <c r="H15" s="2">
        <v>168</v>
      </c>
      <c r="I15" s="2">
        <v>178</v>
      </c>
      <c r="J15" s="7"/>
      <c r="K15" s="7"/>
      <c r="L15" s="17"/>
      <c r="M15" s="21"/>
      <c r="N15" s="17"/>
      <c r="O15" s="48"/>
      <c r="P15" s="35" t="s">
        <v>72</v>
      </c>
      <c r="Q15" s="3">
        <v>18221494652</v>
      </c>
      <c r="R15" s="36" t="s">
        <v>73</v>
      </c>
      <c r="S15" s="37" t="s">
        <v>74</v>
      </c>
    </row>
    <row r="16" spans="1:19" ht="19.95" customHeight="1" thickTop="1" thickBot="1" x14ac:dyDescent="0.3">
      <c r="A16" s="105"/>
      <c r="B16" s="103"/>
      <c r="C16" s="4" t="s">
        <v>34</v>
      </c>
      <c r="D16" s="4"/>
      <c r="E16" s="4"/>
      <c r="F16" s="4">
        <v>1</v>
      </c>
      <c r="G16" s="10"/>
      <c r="H16" s="4">
        <v>168</v>
      </c>
      <c r="I16" s="4">
        <v>178</v>
      </c>
      <c r="J16" s="8"/>
      <c r="K16" s="8"/>
      <c r="L16" s="20"/>
      <c r="M16" s="22"/>
      <c r="N16" s="20"/>
      <c r="O16" s="49"/>
      <c r="P16" s="27" t="s">
        <v>75</v>
      </c>
      <c r="Q16" s="5">
        <v>13601639150</v>
      </c>
      <c r="R16" s="28" t="s">
        <v>76</v>
      </c>
      <c r="S16" s="29" t="s">
        <v>77</v>
      </c>
    </row>
    <row r="17" spans="1:19" ht="19.95" customHeight="1" thickTop="1" thickBot="1" x14ac:dyDescent="0.3">
      <c r="A17" s="106"/>
      <c r="B17" s="103"/>
      <c r="C17" s="2" t="s">
        <v>34</v>
      </c>
      <c r="D17" s="2"/>
      <c r="E17" s="2"/>
      <c r="F17" s="2">
        <v>1</v>
      </c>
      <c r="G17" s="11"/>
      <c r="H17" s="2">
        <v>168</v>
      </c>
      <c r="I17" s="2">
        <v>178</v>
      </c>
      <c r="J17" s="7"/>
      <c r="K17" s="7"/>
      <c r="L17" s="17"/>
      <c r="M17" s="21"/>
      <c r="N17" s="17"/>
      <c r="O17" s="48"/>
      <c r="P17" s="35" t="s">
        <v>78</v>
      </c>
      <c r="Q17" s="3">
        <v>13501740536</v>
      </c>
      <c r="R17" s="36" t="s">
        <v>79</v>
      </c>
      <c r="S17" s="37" t="s">
        <v>80</v>
      </c>
    </row>
    <row r="18" spans="1:19" ht="19.95" customHeight="1" thickTop="1" x14ac:dyDescent="0.25">
      <c r="C18" s="30" t="s">
        <v>235</v>
      </c>
      <c r="D18" s="76">
        <f>SUM(D3:D17)</f>
        <v>1</v>
      </c>
      <c r="E18" s="76">
        <f>SUM(E3:E17)</f>
        <v>0</v>
      </c>
      <c r="F18" s="76">
        <f>SUM(F3:F17)</f>
        <v>14</v>
      </c>
      <c r="G18" s="76"/>
      <c r="H18" s="76"/>
      <c r="I18" s="76">
        <f>SUM(I3:I17)</f>
        <v>2670</v>
      </c>
      <c r="J18" s="23"/>
      <c r="O18">
        <f>SUM(O3:O17)</f>
        <v>0</v>
      </c>
    </row>
    <row r="19" spans="1:19" ht="19.95" customHeight="1" thickBot="1" x14ac:dyDescent="0.3"/>
    <row r="20" spans="1:19" ht="19.8" customHeight="1" thickTop="1" thickBot="1" x14ac:dyDescent="0.3">
      <c r="A20" s="97">
        <v>7.3</v>
      </c>
      <c r="B20" s="55" t="s">
        <v>32</v>
      </c>
      <c r="C20" s="4" t="s">
        <v>81</v>
      </c>
      <c r="D20" s="4">
        <v>1</v>
      </c>
      <c r="E20" s="4"/>
      <c r="F20" s="4"/>
      <c r="G20" s="10"/>
      <c r="H20" s="4">
        <v>168</v>
      </c>
      <c r="I20" s="4">
        <v>178</v>
      </c>
      <c r="J20" s="8"/>
      <c r="K20" s="8"/>
      <c r="L20" s="20"/>
      <c r="M20" s="22"/>
      <c r="N20" s="20"/>
      <c r="O20" s="49"/>
      <c r="P20" s="27" t="s">
        <v>94</v>
      </c>
      <c r="Q20" s="5">
        <v>18085125016</v>
      </c>
      <c r="R20" s="28" t="s">
        <v>95</v>
      </c>
      <c r="S20" s="29" t="s">
        <v>93</v>
      </c>
    </row>
    <row r="21" spans="1:19" ht="19.95" customHeight="1" thickTop="1" thickBot="1" x14ac:dyDescent="0.3">
      <c r="A21" s="98"/>
      <c r="C21" s="2" t="s">
        <v>34</v>
      </c>
      <c r="D21" s="2"/>
      <c r="E21" s="2"/>
      <c r="F21" s="2">
        <v>1</v>
      </c>
      <c r="G21" s="11"/>
      <c r="H21" s="2">
        <v>168</v>
      </c>
      <c r="I21" s="2">
        <v>178</v>
      </c>
      <c r="J21" s="7"/>
      <c r="K21" s="7"/>
      <c r="L21" s="17"/>
      <c r="M21" s="21"/>
      <c r="N21" s="17"/>
      <c r="O21" s="48"/>
      <c r="P21" s="35" t="s">
        <v>100</v>
      </c>
      <c r="Q21" s="3">
        <v>15989029223</v>
      </c>
      <c r="R21" s="36" t="s">
        <v>101</v>
      </c>
      <c r="S21" s="37" t="s">
        <v>99</v>
      </c>
    </row>
    <row r="22" spans="1:19" ht="19.95" customHeight="1" thickTop="1" thickBot="1" x14ac:dyDescent="0.3">
      <c r="A22" s="97">
        <v>7.31</v>
      </c>
      <c r="C22" s="4" t="s">
        <v>34</v>
      </c>
      <c r="D22" s="4"/>
      <c r="E22" s="4"/>
      <c r="F22" s="4">
        <v>1</v>
      </c>
      <c r="G22" s="10"/>
      <c r="H22" s="4">
        <v>168</v>
      </c>
      <c r="I22" s="4">
        <v>178</v>
      </c>
      <c r="J22" s="8"/>
      <c r="K22" s="8"/>
      <c r="L22" s="20"/>
      <c r="M22" s="22"/>
      <c r="N22" s="20"/>
      <c r="O22" s="49"/>
      <c r="P22" s="27" t="s">
        <v>103</v>
      </c>
      <c r="Q22" s="5">
        <v>18101817291</v>
      </c>
      <c r="R22" s="28" t="s">
        <v>104</v>
      </c>
      <c r="S22" s="29" t="s">
        <v>102</v>
      </c>
    </row>
    <row r="23" spans="1:19" ht="19.95" customHeight="1" thickTop="1" thickBot="1" x14ac:dyDescent="0.3">
      <c r="A23" s="98"/>
      <c r="C23" s="2" t="s">
        <v>34</v>
      </c>
      <c r="D23" s="2"/>
      <c r="E23" s="2"/>
      <c r="F23" s="2">
        <v>1</v>
      </c>
      <c r="G23" s="11"/>
      <c r="H23" s="2">
        <v>168</v>
      </c>
      <c r="I23" s="2">
        <v>178</v>
      </c>
      <c r="J23" s="7"/>
      <c r="K23" s="7"/>
      <c r="L23" s="17"/>
      <c r="M23" s="21"/>
      <c r="N23" s="17"/>
      <c r="O23" s="48"/>
      <c r="P23" s="35" t="s">
        <v>106</v>
      </c>
      <c r="Q23" s="3">
        <v>13023991180</v>
      </c>
      <c r="R23" s="36" t="s">
        <v>107</v>
      </c>
      <c r="S23" s="37" t="s">
        <v>105</v>
      </c>
    </row>
    <row r="24" spans="1:19" ht="19.95" customHeight="1" thickTop="1" thickBot="1" x14ac:dyDescent="0.3">
      <c r="A24" s="98"/>
      <c r="C24" s="4" t="s">
        <v>34</v>
      </c>
      <c r="D24" s="4"/>
      <c r="E24" s="4"/>
      <c r="F24" s="4">
        <v>1</v>
      </c>
      <c r="G24" s="10"/>
      <c r="H24" s="4">
        <v>168</v>
      </c>
      <c r="I24" s="4">
        <v>178</v>
      </c>
      <c r="J24" s="8"/>
      <c r="K24" s="8"/>
      <c r="L24" s="20"/>
      <c r="M24" s="22"/>
      <c r="N24" s="20"/>
      <c r="O24" s="49"/>
      <c r="P24" s="27" t="s">
        <v>109</v>
      </c>
      <c r="Q24" s="5">
        <v>13530306655</v>
      </c>
      <c r="R24" s="28" t="s">
        <v>110</v>
      </c>
      <c r="S24" s="29" t="s">
        <v>108</v>
      </c>
    </row>
    <row r="25" spans="1:19" ht="19.95" customHeight="1" thickTop="1" thickBot="1" x14ac:dyDescent="0.3">
      <c r="A25" s="98"/>
      <c r="C25" s="2" t="s">
        <v>34</v>
      </c>
      <c r="D25" s="2"/>
      <c r="E25" s="2"/>
      <c r="F25" s="2">
        <v>1</v>
      </c>
      <c r="G25" s="11"/>
      <c r="H25" s="2">
        <v>168</v>
      </c>
      <c r="I25" s="2">
        <v>178</v>
      </c>
      <c r="J25" s="7"/>
      <c r="K25" s="7"/>
      <c r="L25" s="17"/>
      <c r="M25" s="21"/>
      <c r="N25" s="17"/>
      <c r="O25" s="48"/>
      <c r="P25" s="35" t="s">
        <v>112</v>
      </c>
      <c r="Q25" s="3">
        <v>13032857282</v>
      </c>
      <c r="R25" s="36" t="s">
        <v>113</v>
      </c>
      <c r="S25" s="37" t="s">
        <v>111</v>
      </c>
    </row>
    <row r="26" spans="1:19" ht="19.95" customHeight="1" thickTop="1" thickBot="1" x14ac:dyDescent="0.3">
      <c r="A26" s="99">
        <v>8.1</v>
      </c>
      <c r="C26" s="4" t="s">
        <v>34</v>
      </c>
      <c r="D26" s="4"/>
      <c r="E26" s="4"/>
      <c r="F26" s="4">
        <v>1</v>
      </c>
      <c r="G26" s="10"/>
      <c r="H26" s="4">
        <v>168</v>
      </c>
      <c r="I26" s="4">
        <v>178</v>
      </c>
      <c r="J26" s="8"/>
      <c r="K26" s="8"/>
      <c r="L26" s="20"/>
      <c r="M26" s="22"/>
      <c r="N26" s="20"/>
      <c r="O26" s="49"/>
      <c r="P26" s="27" t="s">
        <v>124</v>
      </c>
      <c r="Q26" s="5">
        <v>15757124658</v>
      </c>
      <c r="R26" s="28" t="s">
        <v>125</v>
      </c>
      <c r="S26" s="29" t="s">
        <v>123</v>
      </c>
    </row>
    <row r="27" spans="1:19" ht="19.95" customHeight="1" thickTop="1" thickBot="1" x14ac:dyDescent="0.3">
      <c r="A27" s="100"/>
      <c r="C27" s="2" t="s">
        <v>34</v>
      </c>
      <c r="D27" s="2"/>
      <c r="E27" s="2"/>
      <c r="F27" s="2">
        <v>1</v>
      </c>
      <c r="G27" s="11"/>
      <c r="H27" s="2">
        <v>168</v>
      </c>
      <c r="I27" s="2">
        <v>178</v>
      </c>
      <c r="J27" s="7"/>
      <c r="K27" s="7"/>
      <c r="L27" s="17"/>
      <c r="M27" s="21"/>
      <c r="N27" s="17"/>
      <c r="O27" s="48"/>
      <c r="P27" s="35" t="s">
        <v>126</v>
      </c>
      <c r="Q27" s="3">
        <v>15385791520</v>
      </c>
      <c r="R27" s="36" t="s">
        <v>127</v>
      </c>
      <c r="S27" s="37" t="s">
        <v>128</v>
      </c>
    </row>
    <row r="28" spans="1:19" ht="19.95" customHeight="1" thickTop="1" thickBot="1" x14ac:dyDescent="0.3">
      <c r="A28" s="100"/>
      <c r="C28" s="4" t="s">
        <v>34</v>
      </c>
      <c r="D28" s="4"/>
      <c r="E28" s="4"/>
      <c r="F28" s="4">
        <v>1</v>
      </c>
      <c r="G28" s="10"/>
      <c r="H28" s="4">
        <v>168</v>
      </c>
      <c r="I28" s="4">
        <v>178</v>
      </c>
      <c r="J28" s="8"/>
      <c r="K28" s="8"/>
      <c r="L28" s="20"/>
      <c r="M28" s="22"/>
      <c r="N28" s="20"/>
      <c r="O28" s="49"/>
      <c r="P28" s="27" t="s">
        <v>130</v>
      </c>
      <c r="Q28" s="5">
        <v>13427385399</v>
      </c>
      <c r="R28" s="28" t="s">
        <v>131</v>
      </c>
      <c r="S28" s="29" t="s">
        <v>129</v>
      </c>
    </row>
    <row r="29" spans="1:19" ht="19.95" customHeight="1" thickTop="1" thickBot="1" x14ac:dyDescent="0.3">
      <c r="A29" s="100"/>
      <c r="C29" s="2" t="s">
        <v>34</v>
      </c>
      <c r="D29" s="2"/>
      <c r="E29" s="2"/>
      <c r="F29" s="2">
        <v>1</v>
      </c>
      <c r="G29" s="11"/>
      <c r="H29" s="2">
        <v>168</v>
      </c>
      <c r="I29" s="2">
        <v>178</v>
      </c>
      <c r="J29" s="7"/>
      <c r="K29" s="7"/>
      <c r="L29" s="17"/>
      <c r="M29" s="21"/>
      <c r="N29" s="17"/>
      <c r="O29" s="48"/>
      <c r="P29" s="35" t="s">
        <v>133</v>
      </c>
      <c r="Q29" s="3">
        <v>13707827589</v>
      </c>
      <c r="R29" s="36" t="s">
        <v>134</v>
      </c>
      <c r="S29" s="37" t="s">
        <v>132</v>
      </c>
    </row>
    <row r="30" spans="1:19" ht="19.95" customHeight="1" thickTop="1" thickBot="1" x14ac:dyDescent="0.3">
      <c r="A30" s="94">
        <v>8.1999999999999993</v>
      </c>
      <c r="C30" s="4" t="s">
        <v>34</v>
      </c>
      <c r="D30" s="4"/>
      <c r="E30" s="4"/>
      <c r="F30" s="4">
        <v>1</v>
      </c>
      <c r="G30" s="10"/>
      <c r="H30" s="4">
        <v>168</v>
      </c>
      <c r="I30" s="4">
        <v>178</v>
      </c>
      <c r="J30" s="8"/>
      <c r="K30" s="8"/>
      <c r="L30" s="20"/>
      <c r="M30" s="22"/>
      <c r="N30" s="20"/>
      <c r="O30" s="49"/>
      <c r="P30" s="27" t="s">
        <v>136</v>
      </c>
      <c r="Q30" s="5">
        <v>18640380253</v>
      </c>
      <c r="R30" s="28" t="s">
        <v>137</v>
      </c>
      <c r="S30" s="29" t="s">
        <v>135</v>
      </c>
    </row>
    <row r="31" spans="1:19" ht="19.95" customHeight="1" thickTop="1" thickBot="1" x14ac:dyDescent="0.3">
      <c r="A31" s="96"/>
      <c r="C31" s="2" t="s">
        <v>34</v>
      </c>
      <c r="D31" s="2"/>
      <c r="E31" s="2"/>
      <c r="F31" s="2">
        <v>1</v>
      </c>
      <c r="G31" s="11"/>
      <c r="H31" s="2">
        <v>168</v>
      </c>
      <c r="I31" s="2">
        <v>178</v>
      </c>
      <c r="J31" s="7"/>
      <c r="K31" s="7"/>
      <c r="L31" s="17"/>
      <c r="M31" s="21"/>
      <c r="N31" s="17"/>
      <c r="O31" s="48"/>
      <c r="P31" s="35" t="s">
        <v>139</v>
      </c>
      <c r="Q31" s="3">
        <v>15814530754</v>
      </c>
      <c r="R31" s="36" t="s">
        <v>140</v>
      </c>
      <c r="S31" s="37" t="s">
        <v>138</v>
      </c>
    </row>
    <row r="32" spans="1:19" ht="19.95" customHeight="1" thickTop="1" thickBot="1" x14ac:dyDescent="0.3">
      <c r="A32" s="96"/>
      <c r="C32" s="4" t="s">
        <v>34</v>
      </c>
      <c r="D32" s="4"/>
      <c r="E32" s="4"/>
      <c r="F32" s="4">
        <v>1</v>
      </c>
      <c r="G32" s="10"/>
      <c r="H32" s="4">
        <v>168</v>
      </c>
      <c r="I32" s="4">
        <v>178</v>
      </c>
      <c r="J32" s="8"/>
      <c r="K32" s="8"/>
      <c r="L32" s="20"/>
      <c r="M32" s="22"/>
      <c r="N32" s="20"/>
      <c r="O32" s="49"/>
      <c r="P32" s="27" t="s">
        <v>142</v>
      </c>
      <c r="Q32" s="5">
        <v>17695628937</v>
      </c>
      <c r="R32" s="28" t="s">
        <v>143</v>
      </c>
      <c r="S32" s="29" t="s">
        <v>141</v>
      </c>
    </row>
    <row r="33" spans="1:20" ht="19.95" customHeight="1" thickTop="1" thickBot="1" x14ac:dyDescent="0.3">
      <c r="A33" s="96"/>
      <c r="C33" s="2" t="s">
        <v>34</v>
      </c>
      <c r="D33" s="2"/>
      <c r="E33" s="2"/>
      <c r="F33" s="2">
        <v>1</v>
      </c>
      <c r="G33" s="11"/>
      <c r="H33" s="2">
        <v>168</v>
      </c>
      <c r="I33" s="2">
        <v>178</v>
      </c>
      <c r="J33" s="7"/>
      <c r="K33" s="7"/>
      <c r="L33" s="17"/>
      <c r="M33" s="21"/>
      <c r="N33" s="17"/>
      <c r="O33" s="48"/>
      <c r="P33" s="35" t="s">
        <v>145</v>
      </c>
      <c r="Q33" s="3">
        <v>19861810506</v>
      </c>
      <c r="R33" s="36" t="s">
        <v>146</v>
      </c>
      <c r="S33" s="37" t="s">
        <v>144</v>
      </c>
    </row>
    <row r="34" spans="1:20" ht="19.95" customHeight="1" thickTop="1" thickBot="1" x14ac:dyDescent="0.3">
      <c r="A34" s="94">
        <v>8.3000000000000007</v>
      </c>
      <c r="C34" s="4" t="s">
        <v>34</v>
      </c>
      <c r="D34" s="4"/>
      <c r="E34" s="4"/>
      <c r="F34" s="4">
        <v>1</v>
      </c>
      <c r="G34" s="10"/>
      <c r="H34" s="4">
        <v>168</v>
      </c>
      <c r="I34" s="4">
        <v>178</v>
      </c>
      <c r="J34" s="8"/>
      <c r="K34" s="8"/>
      <c r="L34" s="20"/>
      <c r="M34" s="22"/>
      <c r="N34" s="20"/>
      <c r="O34" s="49"/>
      <c r="P34" s="27" t="s">
        <v>148</v>
      </c>
      <c r="Q34" s="5">
        <v>18565541624</v>
      </c>
      <c r="R34" s="28" t="s">
        <v>149</v>
      </c>
      <c r="S34" s="29" t="s">
        <v>147</v>
      </c>
    </row>
    <row r="35" spans="1:20" ht="19.95" customHeight="1" thickTop="1" thickBot="1" x14ac:dyDescent="0.3">
      <c r="A35" s="96"/>
      <c r="C35" s="2" t="s">
        <v>34</v>
      </c>
      <c r="D35" s="2"/>
      <c r="E35" s="2"/>
      <c r="F35" s="2">
        <v>1</v>
      </c>
      <c r="G35" s="11"/>
      <c r="H35" s="2">
        <v>168</v>
      </c>
      <c r="I35" s="2">
        <v>178</v>
      </c>
      <c r="J35" s="7"/>
      <c r="K35" s="7"/>
      <c r="L35" s="17"/>
      <c r="M35" s="21"/>
      <c r="N35" s="17"/>
      <c r="O35" s="48"/>
      <c r="P35" s="35" t="s">
        <v>151</v>
      </c>
      <c r="Q35" s="3">
        <v>18524521117</v>
      </c>
      <c r="R35" s="36" t="s">
        <v>152</v>
      </c>
      <c r="S35" s="37" t="s">
        <v>150</v>
      </c>
    </row>
    <row r="36" spans="1:20" ht="19.95" customHeight="1" thickTop="1" thickBot="1" x14ac:dyDescent="0.3">
      <c r="A36" s="96"/>
      <c r="C36" s="4" t="s">
        <v>34</v>
      </c>
      <c r="D36" s="4"/>
      <c r="E36" s="4"/>
      <c r="F36" s="4">
        <v>1</v>
      </c>
      <c r="G36" s="10"/>
      <c r="H36" s="4">
        <v>168</v>
      </c>
      <c r="I36" s="4">
        <v>178</v>
      </c>
      <c r="J36" s="8"/>
      <c r="K36" s="8"/>
      <c r="L36" s="20"/>
      <c r="M36" s="22"/>
      <c r="N36" s="20"/>
      <c r="O36" s="49"/>
      <c r="P36" s="27" t="s">
        <v>154</v>
      </c>
      <c r="Q36" s="5">
        <v>18772124943</v>
      </c>
      <c r="R36" s="28" t="s">
        <v>155</v>
      </c>
      <c r="S36" s="29" t="s">
        <v>153</v>
      </c>
    </row>
    <row r="37" spans="1:20" ht="19.95" customHeight="1" thickTop="1" thickBot="1" x14ac:dyDescent="0.3">
      <c r="A37" s="96"/>
      <c r="C37" s="2" t="s">
        <v>34</v>
      </c>
      <c r="D37" s="2"/>
      <c r="E37" s="2"/>
      <c r="F37" s="2">
        <v>1</v>
      </c>
      <c r="G37" s="11"/>
      <c r="H37" s="2">
        <v>168</v>
      </c>
      <c r="I37" s="2">
        <v>178</v>
      </c>
      <c r="J37" s="7"/>
      <c r="K37" s="7"/>
      <c r="L37" s="17"/>
      <c r="M37" s="21"/>
      <c r="N37" s="17"/>
      <c r="O37" s="48"/>
      <c r="P37" s="35" t="s">
        <v>157</v>
      </c>
      <c r="Q37" s="3">
        <v>18719477305</v>
      </c>
      <c r="R37" s="36" t="s">
        <v>158</v>
      </c>
      <c r="S37" s="37" t="s">
        <v>156</v>
      </c>
    </row>
    <row r="38" spans="1:20" ht="19.95" customHeight="1" thickTop="1" thickBot="1" x14ac:dyDescent="0.3">
      <c r="A38" s="96"/>
      <c r="C38" s="4" t="s">
        <v>162</v>
      </c>
      <c r="D38" s="4"/>
      <c r="E38" s="4">
        <v>1</v>
      </c>
      <c r="F38" s="4"/>
      <c r="G38" s="10"/>
      <c r="H38" s="4">
        <v>168</v>
      </c>
      <c r="I38" s="4">
        <v>178</v>
      </c>
      <c r="J38" s="8"/>
      <c r="K38" s="8"/>
      <c r="L38" s="20"/>
      <c r="M38" s="22"/>
      <c r="N38" s="20"/>
      <c r="O38" s="49"/>
      <c r="P38" s="27" t="s">
        <v>160</v>
      </c>
      <c r="Q38" s="5">
        <v>13413441451</v>
      </c>
      <c r="R38" s="28" t="s">
        <v>161</v>
      </c>
      <c r="S38" s="29" t="s">
        <v>159</v>
      </c>
    </row>
    <row r="39" spans="1:20" ht="19.95" customHeight="1" thickTop="1" thickBot="1" x14ac:dyDescent="0.3">
      <c r="A39" s="96"/>
      <c r="C39" s="2" t="s">
        <v>34</v>
      </c>
      <c r="D39" s="2"/>
      <c r="E39" s="2"/>
      <c r="F39" s="2">
        <v>1</v>
      </c>
      <c r="G39" s="11"/>
      <c r="H39" s="2">
        <v>168</v>
      </c>
      <c r="I39" s="2">
        <v>178</v>
      </c>
      <c r="P39" s="35" t="s">
        <v>164</v>
      </c>
      <c r="Q39" s="3">
        <v>15989846862</v>
      </c>
      <c r="R39" s="36" t="s">
        <v>165</v>
      </c>
      <c r="S39" s="56" t="s">
        <v>163</v>
      </c>
    </row>
    <row r="40" spans="1:20" ht="19.95" customHeight="1" thickTop="1" thickBot="1" x14ac:dyDescent="0.3">
      <c r="A40" s="96"/>
      <c r="C40" s="60"/>
      <c r="D40" s="60"/>
      <c r="E40" s="60"/>
      <c r="F40" s="60"/>
      <c r="G40" s="61"/>
      <c r="H40" s="60"/>
      <c r="I40" s="60"/>
      <c r="J40" s="62"/>
      <c r="K40" s="62"/>
      <c r="L40" s="62"/>
      <c r="M40" s="62"/>
      <c r="N40" s="62"/>
      <c r="O40" s="62"/>
      <c r="P40" s="63"/>
      <c r="Q40" s="64"/>
      <c r="R40" s="65"/>
      <c r="S40" s="66" t="s">
        <v>166</v>
      </c>
    </row>
    <row r="41" spans="1:20" ht="19.95" customHeight="1" thickTop="1" thickBot="1" x14ac:dyDescent="0.3">
      <c r="A41" s="96"/>
      <c r="C41" s="2" t="s">
        <v>34</v>
      </c>
      <c r="D41" s="2"/>
      <c r="E41" s="2"/>
      <c r="F41" s="2">
        <v>1</v>
      </c>
      <c r="G41" s="11"/>
      <c r="H41" s="2">
        <v>168</v>
      </c>
      <c r="I41" s="2">
        <v>178</v>
      </c>
      <c r="P41" s="35" t="s">
        <v>180</v>
      </c>
      <c r="Q41" s="3">
        <v>13552149519</v>
      </c>
      <c r="R41" s="36" t="s">
        <v>181</v>
      </c>
      <c r="S41" s="37" t="s">
        <v>179</v>
      </c>
    </row>
    <row r="42" spans="1:20" ht="19.95" customHeight="1" thickTop="1" thickBot="1" x14ac:dyDescent="0.3">
      <c r="A42" s="94">
        <v>8.4</v>
      </c>
      <c r="C42" s="4" t="s">
        <v>34</v>
      </c>
      <c r="D42" s="4"/>
      <c r="E42" s="4"/>
      <c r="F42" s="4">
        <v>1</v>
      </c>
      <c r="G42" s="10"/>
      <c r="H42" s="4">
        <v>168</v>
      </c>
      <c r="I42" s="4">
        <v>178</v>
      </c>
      <c r="J42" s="8"/>
      <c r="K42" s="8"/>
      <c r="L42" s="20"/>
      <c r="M42" s="22"/>
      <c r="N42" s="20"/>
      <c r="O42" s="49"/>
      <c r="P42" s="5">
        <v>33</v>
      </c>
      <c r="Q42" s="5">
        <v>17754019761</v>
      </c>
      <c r="R42" s="28" t="s">
        <v>199</v>
      </c>
      <c r="S42" s="29" t="s">
        <v>198</v>
      </c>
    </row>
    <row r="43" spans="1:20" ht="19.95" customHeight="1" thickTop="1" thickBot="1" x14ac:dyDescent="0.3">
      <c r="A43" s="95"/>
      <c r="C43" s="2" t="s">
        <v>213</v>
      </c>
      <c r="D43" s="2"/>
      <c r="E43" s="2">
        <v>1</v>
      </c>
      <c r="F43" s="2"/>
      <c r="G43" s="11"/>
      <c r="H43" s="2">
        <v>168</v>
      </c>
      <c r="I43" s="2">
        <v>178</v>
      </c>
      <c r="J43" s="7"/>
      <c r="K43" s="7"/>
      <c r="L43" s="17"/>
      <c r="M43" s="21"/>
      <c r="N43" s="17"/>
      <c r="O43" s="48"/>
      <c r="P43" s="3" t="s">
        <v>215</v>
      </c>
      <c r="Q43" s="3">
        <v>13319639624</v>
      </c>
      <c r="R43" s="36" t="s">
        <v>216</v>
      </c>
      <c r="S43" s="37" t="s">
        <v>214</v>
      </c>
    </row>
    <row r="44" spans="1:20" ht="19.95" customHeight="1" thickTop="1" thickBot="1" x14ac:dyDescent="0.3">
      <c r="A44" s="67">
        <v>8.5</v>
      </c>
      <c r="C44" s="4" t="s">
        <v>34</v>
      </c>
      <c r="D44" s="4"/>
      <c r="E44" s="4"/>
      <c r="F44" s="4">
        <v>1</v>
      </c>
      <c r="G44" s="10"/>
      <c r="H44" s="4">
        <v>168</v>
      </c>
      <c r="I44" s="4">
        <v>178</v>
      </c>
      <c r="J44" s="8"/>
      <c r="K44" s="8"/>
      <c r="L44" s="20"/>
      <c r="M44" s="22"/>
      <c r="N44" s="20"/>
      <c r="O44" s="49"/>
      <c r="P44" s="5" t="s">
        <v>218</v>
      </c>
      <c r="Q44" s="5">
        <v>13685035969</v>
      </c>
      <c r="R44" s="28" t="s">
        <v>219</v>
      </c>
      <c r="S44" s="29" t="s">
        <v>217</v>
      </c>
    </row>
    <row r="45" spans="1:20" ht="19.95" customHeight="1" thickTop="1" thickBot="1" x14ac:dyDescent="0.3">
      <c r="A45" s="71">
        <v>8.6</v>
      </c>
      <c r="C45" s="74"/>
      <c r="D45" s="2"/>
      <c r="E45" s="2"/>
      <c r="F45" s="2"/>
      <c r="G45" s="11"/>
      <c r="H45" s="2">
        <v>168</v>
      </c>
      <c r="I45" s="2">
        <v>178</v>
      </c>
      <c r="J45" s="7"/>
      <c r="K45" s="7"/>
      <c r="L45" s="17"/>
      <c r="M45" s="21"/>
      <c r="N45" s="17"/>
      <c r="O45" s="48"/>
      <c r="P45" s="3" t="s">
        <v>224</v>
      </c>
      <c r="Q45" s="3">
        <v>59810618</v>
      </c>
      <c r="R45" s="36" t="s">
        <v>225</v>
      </c>
      <c r="S45" s="37" t="s">
        <v>223</v>
      </c>
      <c r="T45" t="s">
        <v>226</v>
      </c>
    </row>
    <row r="46" spans="1:20" ht="19.95" customHeight="1" thickTop="1" x14ac:dyDescent="0.25">
      <c r="C46" s="80" t="s">
        <v>236</v>
      </c>
      <c r="D46" s="76">
        <f>SUM(D20:D44)</f>
        <v>1</v>
      </c>
      <c r="E46" s="76">
        <f>SUM(E20:E44)</f>
        <v>2</v>
      </c>
      <c r="F46" s="76">
        <f>SUM(F20:F44)</f>
        <v>21</v>
      </c>
      <c r="G46" s="76"/>
      <c r="H46" s="76"/>
      <c r="I46" s="76">
        <f>SUM(I20:I44)</f>
        <v>4272</v>
      </c>
    </row>
    <row r="48" spans="1:20" ht="19.95" customHeight="1" x14ac:dyDescent="0.25">
      <c r="C48" s="76" t="s">
        <v>233</v>
      </c>
      <c r="D48" s="76">
        <f>D18+D46</f>
        <v>2</v>
      </c>
      <c r="E48" s="76">
        <f>E18+E46</f>
        <v>2</v>
      </c>
      <c r="F48" s="76">
        <f>F18+F46</f>
        <v>35</v>
      </c>
      <c r="G48" s="76"/>
      <c r="H48" s="76"/>
      <c r="I48" s="76">
        <f>I18+I46</f>
        <v>6942</v>
      </c>
    </row>
  </sheetData>
  <mergeCells count="10">
    <mergeCell ref="A42:A43"/>
    <mergeCell ref="A34:A41"/>
    <mergeCell ref="A30:A33"/>
    <mergeCell ref="B1:C1"/>
    <mergeCell ref="A20:A21"/>
    <mergeCell ref="A22:A25"/>
    <mergeCell ref="A26:A29"/>
    <mergeCell ref="A3:A5"/>
    <mergeCell ref="B3:B17"/>
    <mergeCell ref="A6:A17"/>
  </mergeCells>
  <phoneticPr fontId="2" type="noConversion"/>
  <conditionalFormatting sqref="C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18" location="已下单!A2" display="已预定*15个" xr:uid="{39B8E744-3B9B-497C-9DEA-3032F090707F}"/>
    <hyperlink ref="C46" location="已下单!A6" display="第二批" xr:uid="{FBE054B6-66E0-4D8B-8F08-BD26A03980B2}"/>
  </hyperlink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D21-E3EC-4765-94A6-5F04A796FA6F}">
  <sheetPr codeName="Sheet2"/>
  <dimension ref="A1:R12"/>
  <sheetViews>
    <sheetView tabSelected="1" workbookViewId="0">
      <selection activeCell="G4" sqref="G4"/>
    </sheetView>
  </sheetViews>
  <sheetFormatPr defaultRowHeight="19.95" customHeight="1" x14ac:dyDescent="0.25"/>
  <cols>
    <col min="1" max="1" width="14.88671875" customWidth="1"/>
    <col min="2" max="2" width="33.77734375" bestFit="1" customWidth="1"/>
    <col min="3" max="3" width="32" customWidth="1"/>
    <col min="4" max="4" width="17.33203125" bestFit="1" customWidth="1"/>
    <col min="5" max="5" width="9.44140625" bestFit="1" customWidth="1"/>
    <col min="6" max="7" width="11" customWidth="1"/>
    <col min="8" max="8" width="9.5546875" bestFit="1" customWidth="1"/>
    <col min="9" max="9" width="9.44140625" bestFit="1" customWidth="1"/>
    <col min="10" max="11" width="9.44140625" customWidth="1"/>
    <col min="15" max="15" width="9.5546875" bestFit="1" customWidth="1"/>
    <col min="16" max="16" width="18.77734375" bestFit="1" customWidth="1"/>
    <col min="17" max="17" width="10" bestFit="1" customWidth="1"/>
    <col min="18" max="18" width="18.109375" customWidth="1"/>
  </cols>
  <sheetData>
    <row r="1" spans="1:18" ht="19.95" customHeight="1" thickBot="1" x14ac:dyDescent="0.3">
      <c r="A1" s="1" t="s">
        <v>11</v>
      </c>
      <c r="B1" s="1" t="s">
        <v>0</v>
      </c>
      <c r="C1" s="32" t="s">
        <v>1</v>
      </c>
      <c r="D1" s="34"/>
      <c r="E1" s="1" t="s">
        <v>2</v>
      </c>
      <c r="F1" s="9" t="s">
        <v>20</v>
      </c>
      <c r="G1" s="9" t="s">
        <v>24</v>
      </c>
      <c r="H1" s="9" t="s">
        <v>26</v>
      </c>
      <c r="I1" s="9" t="s">
        <v>21</v>
      </c>
      <c r="J1" s="9" t="s">
        <v>28</v>
      </c>
      <c r="K1" s="9" t="s">
        <v>29</v>
      </c>
      <c r="L1" s="9" t="s">
        <v>6</v>
      </c>
      <c r="O1" s="14" t="s">
        <v>11</v>
      </c>
      <c r="P1" s="15" t="s">
        <v>22</v>
      </c>
      <c r="Q1" s="15" t="s">
        <v>23</v>
      </c>
      <c r="R1" s="15" t="s">
        <v>220</v>
      </c>
    </row>
    <row r="2" spans="1:18" ht="19.95" customHeight="1" thickTop="1" thickBot="1" x14ac:dyDescent="0.3">
      <c r="A2" s="45">
        <v>7.3</v>
      </c>
      <c r="B2" s="33" t="s">
        <v>33</v>
      </c>
      <c r="C2" s="19" t="s">
        <v>32</v>
      </c>
      <c r="D2" s="2" t="s">
        <v>83</v>
      </c>
      <c r="E2" s="2">
        <v>15</v>
      </c>
      <c r="F2" s="11">
        <v>19000</v>
      </c>
      <c r="G2" s="2">
        <v>2670</v>
      </c>
      <c r="H2" s="11"/>
      <c r="I2" s="17">
        <v>1691</v>
      </c>
      <c r="J2" s="41"/>
      <c r="K2" s="46">
        <f>E2*8</f>
        <v>120</v>
      </c>
      <c r="L2" s="17" t="s">
        <v>82</v>
      </c>
      <c r="O2" s="52">
        <v>7.3</v>
      </c>
      <c r="P2" s="33" t="s">
        <v>184</v>
      </c>
      <c r="Q2" s="16">
        <v>1700</v>
      </c>
      <c r="R2" s="16" t="s">
        <v>221</v>
      </c>
    </row>
    <row r="3" spans="1:18" ht="19.95" customHeight="1" thickTop="1" thickBot="1" x14ac:dyDescent="0.3">
      <c r="A3" s="59">
        <v>8.3000000000000007</v>
      </c>
      <c r="B3" s="33" t="s">
        <v>174</v>
      </c>
      <c r="C3" s="58" t="s">
        <v>173</v>
      </c>
      <c r="D3" s="4" t="s">
        <v>167</v>
      </c>
      <c r="E3" s="4">
        <v>1</v>
      </c>
      <c r="F3" s="10"/>
      <c r="G3" s="4">
        <v>385</v>
      </c>
      <c r="H3" s="26"/>
      <c r="I3" s="20">
        <v>270</v>
      </c>
      <c r="J3" s="20">
        <v>0</v>
      </c>
      <c r="K3" s="47"/>
      <c r="L3" s="20" t="s">
        <v>169</v>
      </c>
      <c r="O3" s="79">
        <v>8.6999999999999993</v>
      </c>
      <c r="P3" s="77" t="s">
        <v>184</v>
      </c>
      <c r="Q3" s="16">
        <v>2533</v>
      </c>
      <c r="R3" s="78" t="s">
        <v>234</v>
      </c>
    </row>
    <row r="4" spans="1:18" ht="19.95" customHeight="1" thickTop="1" thickBot="1" x14ac:dyDescent="0.3">
      <c r="A4" s="107">
        <v>8.4</v>
      </c>
      <c r="B4" s="33" t="s">
        <v>188</v>
      </c>
      <c r="C4" s="19" t="s">
        <v>17</v>
      </c>
      <c r="D4" s="2" t="s">
        <v>189</v>
      </c>
      <c r="E4" s="2">
        <v>10</v>
      </c>
      <c r="F4" s="11"/>
      <c r="G4" s="2">
        <v>321</v>
      </c>
      <c r="H4" s="108">
        <v>123500</v>
      </c>
      <c r="I4" s="110">
        <v>731</v>
      </c>
      <c r="J4" s="41"/>
      <c r="K4" s="46">
        <f>E4*8</f>
        <v>80</v>
      </c>
      <c r="L4" s="17" t="s">
        <v>82</v>
      </c>
    </row>
    <row r="5" spans="1:18" ht="19.95" customHeight="1" thickTop="1" thickBot="1" x14ac:dyDescent="0.3">
      <c r="A5" s="107"/>
      <c r="B5" s="33" t="s">
        <v>188</v>
      </c>
      <c r="C5" s="58" t="s">
        <v>84</v>
      </c>
      <c r="D5" s="4" t="s">
        <v>190</v>
      </c>
      <c r="E5" s="4">
        <v>8</v>
      </c>
      <c r="F5" s="10"/>
      <c r="G5" s="4">
        <v>683</v>
      </c>
      <c r="H5" s="109"/>
      <c r="I5" s="111"/>
      <c r="J5" s="20"/>
      <c r="K5" s="47">
        <f>E5*8</f>
        <v>64</v>
      </c>
      <c r="L5" s="20" t="s">
        <v>82</v>
      </c>
    </row>
    <row r="6" spans="1:18" ht="19.95" customHeight="1" thickTop="1" thickBot="1" x14ac:dyDescent="0.3">
      <c r="A6" s="75">
        <v>8.6999999999999993</v>
      </c>
      <c r="B6" s="33" t="s">
        <v>33</v>
      </c>
      <c r="C6" s="19" t="s">
        <v>32</v>
      </c>
      <c r="D6" s="2"/>
      <c r="E6" s="2">
        <v>30</v>
      </c>
      <c r="F6" s="11">
        <v>19000</v>
      </c>
      <c r="G6" s="2">
        <v>4272</v>
      </c>
      <c r="H6" s="11"/>
      <c r="I6" s="17">
        <v>3373</v>
      </c>
      <c r="J6" s="41"/>
      <c r="K6" s="46">
        <f>E6*8</f>
        <v>240</v>
      </c>
      <c r="L6" s="17" t="s">
        <v>82</v>
      </c>
    </row>
    <row r="7" spans="1:18" ht="19.95" customHeight="1" thickTop="1" x14ac:dyDescent="0.25"/>
    <row r="10" spans="1:18" ht="19.95" customHeight="1" thickBot="1" x14ac:dyDescent="0.3">
      <c r="E10" s="13" t="s">
        <v>27</v>
      </c>
      <c r="G10" s="13" t="s">
        <v>25</v>
      </c>
      <c r="H10" s="42"/>
      <c r="I10" s="43" t="s">
        <v>30</v>
      </c>
      <c r="L10" s="13" t="s">
        <v>31</v>
      </c>
      <c r="Q10" s="13" t="s">
        <v>185</v>
      </c>
    </row>
    <row r="11" spans="1:18" ht="19.95" customHeight="1" thickTop="1" thickBot="1" x14ac:dyDescent="0.3">
      <c r="E11" s="31">
        <f>SUM(E2:E6)</f>
        <v>64</v>
      </c>
      <c r="G11" s="31">
        <f>SUM(G2:G6)</f>
        <v>8331</v>
      </c>
      <c r="I11" s="31">
        <f>SUM(I2:K6)+25+500</f>
        <v>7094</v>
      </c>
      <c r="L11" s="31">
        <f>G11-I11</f>
        <v>1237</v>
      </c>
      <c r="Q11" s="31">
        <f>SUM(Q1:Q6)</f>
        <v>4233</v>
      </c>
    </row>
    <row r="12" spans="1:18" ht="19.95" customHeight="1" thickTop="1" x14ac:dyDescent="0.25"/>
  </sheetData>
  <mergeCells count="3">
    <mergeCell ref="A4:A5"/>
    <mergeCell ref="H4:H5"/>
    <mergeCell ref="I4:I5"/>
  </mergeCells>
  <phoneticPr fontId="2" type="noConversion"/>
  <hyperlinks>
    <hyperlink ref="B2" location="椰奶同款背包!A2" display="BAON" xr:uid="{D10C90F7-BAAD-4CE6-8E9B-D5FADB2733D8}"/>
    <hyperlink ref="B3" location="订单!A2" display="fila" xr:uid="{5036CFCF-8246-4E27-BC8B-B58002B7D51E}"/>
    <hyperlink ref="B5" location="Lisa同款发卡!A2" display="BlingStar" xr:uid="{F39C35D4-1970-425D-8AF0-5AD2B28DF13A}"/>
    <hyperlink ref="B4" location="Rosé同款发卡!A2" display="BlingStar" xr:uid="{475B49E9-1F82-4D89-BF1C-65E76CC12EFA}"/>
    <hyperlink ref="B6" location="椰奶同款背包!A20" display="BAON" xr:uid="{67AA6460-1DA6-4ABC-B97B-F92A1E0BAF3A}"/>
  </hyperlink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</vt:lpstr>
      <vt:lpstr>Lisa同款发卡</vt:lpstr>
      <vt:lpstr>Rosé同款发卡</vt:lpstr>
      <vt:lpstr>椰奶同款背包</vt:lpstr>
      <vt:lpstr>已下单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2020-08-08T07:52:31Z</dcterms:modified>
</cp:coreProperties>
</file>