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ly\eclipse-workspace\404\"/>
    </mc:Choice>
  </mc:AlternateContent>
  <xr:revisionPtr revIDLastSave="0" documentId="13_ncr:1_{C02CF8B8-397C-47F9-8CFE-C014123AA36B}" xr6:coauthVersionLast="46" xr6:coauthVersionMax="46" xr10:uidLastSave="{00000000-0000-0000-0000-000000000000}"/>
  <bookViews>
    <workbookView xWindow="-108" yWindow="-108" windowWidth="23256" windowHeight="12576" firstSheet="1" activeTab="3" xr2:uid="{3A2490DD-16C6-464C-B160-A41BE3D2F33F}"/>
  </bookViews>
  <sheets>
    <sheet name="年前开始补款" sheetId="1" r:id="rId1"/>
    <sheet name="女爱豆手幅 库存" sheetId="10" r:id="rId2"/>
    <sheet name="(LX)毛毯 台历等 库存" sheetId="14" r:id="rId3"/>
    <sheet name="男爱豆手幅 库存" sheetId="13" r:id="rId4"/>
    <sheet name="所有 待发货 订单" sheetId="12" r:id="rId5"/>
    <sheet name="无法发货地区" sheetId="15" r:id="rId6"/>
    <sheet name="贩卖机" sheetId="16" r:id="rId7"/>
    <sheet name="长沙" sheetId="17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1" i="17" l="1"/>
  <c r="K41" i="17"/>
  <c r="J41" i="17"/>
  <c r="I41" i="17"/>
  <c r="H41" i="17"/>
  <c r="B27" i="14"/>
  <c r="B28" i="14"/>
  <c r="B29" i="14"/>
  <c r="B24" i="14" l="1"/>
  <c r="B23" i="14"/>
  <c r="B22" i="14"/>
  <c r="B21" i="14"/>
  <c r="B19" i="14"/>
  <c r="B18" i="14"/>
  <c r="B17" i="14"/>
  <c r="B15" i="14"/>
  <c r="B13" i="14"/>
  <c r="B12" i="14"/>
  <c r="B9" i="14"/>
  <c r="B6" i="14"/>
  <c r="B5" i="14"/>
  <c r="B2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C29" authorId="0" shapeId="0" xr:uid="{4B7DDB8B-1D05-4E83-9268-2620A8D130D8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剩余共五把，除去三套剩余手幅外，多余两把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K2" authorId="0" shapeId="0" xr:uid="{CBE1113B-80E4-44DB-937B-33A185E329B5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需发货物品中未提及</t>
        </r>
      </text>
    </comment>
    <comment ref="M22" authorId="0" shapeId="0" xr:uid="{9ABC2966-9A61-4049-A8F7-96FD5F82AED9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回复无周边需发货</t>
        </r>
      </text>
    </comment>
    <comment ref="K24" authorId="0" shapeId="0" xr:uid="{F8C64C28-D811-4246-870C-6EBCCB7DB91F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回复无周边需发货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B44" authorId="0" shapeId="0" xr:uid="{581EF050-A508-48F3-AD84-588E278DC836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误点"虚拟发货"</t>
        </r>
      </text>
    </comment>
  </commentList>
</comments>
</file>

<file path=xl/sharedStrings.xml><?xml version="1.0" encoding="utf-8"?>
<sst xmlns="http://schemas.openxmlformats.org/spreadsheetml/2006/main" count="1069" uniqueCount="698">
  <si>
    <t>已截止入金周边</t>
    <phoneticPr fontId="3" type="noConversion"/>
  </si>
  <si>
    <t>备注</t>
    <phoneticPr fontId="3" type="noConversion"/>
  </si>
  <si>
    <t>补款日期</t>
    <phoneticPr fontId="3" type="noConversion"/>
  </si>
  <si>
    <t>金东贤同款白色小熊玩偶  [8]</t>
  </si>
  <si>
    <t>权恩妃 KWON EUN BI Cheering Kit  [4]</t>
  </si>
  <si>
    <t>权恩妃 1st Anniversary Event in Hong Kong🐰 展会周边</t>
  </si>
  <si>
    <t>崔叡娜 YELLOW SLOGAN KIT 库存贩卖  [4]</t>
  </si>
  <si>
    <t>李彩演 Relation yeon 二代反光手幅</t>
  </si>
  <si>
    <t>金东贤 &lt;&lt; 𝓐 𝓘 𝓝 𝓘 &gt;&gt; 二代手幅</t>
  </si>
  <si>
    <t>田雄 lisianthus 1st cheerig kit  [5]</t>
  </si>
  <si>
    <t>朴秀荣 BAOBAOJOY 1ST CHEERING KIT🎀  [3]</t>
  </si>
  <si>
    <t>金路云 1ST CHEERING KIT Cotton candy  [7]</t>
  </si>
  <si>
    <t>姜惠元 Wonderful 2nd Cheering Kit  [3]</t>
  </si>
  <si>
    <t>车银优 Tennis Eunwoo Blanket [二贩]  [2]</t>
  </si>
  <si>
    <t>重量</t>
    <phoneticPr fontId="3" type="noConversion"/>
  </si>
  <si>
    <t>新西游记7 2020台历套装  [20]</t>
  </si>
  <si>
    <t>YUNA YOULOVE 一代反光手幅</t>
  </si>
  <si>
    <t>冈旻 Lupinus 1st Cheering Kit  [2]</t>
  </si>
  <si>
    <t>金东贤 STAR SAILOR 6TH SLOGAN FOR DONGHYUN[11]</t>
  </si>
  <si>
    <t>金东贤同款公益狗狗手链</t>
  </si>
  <si>
    <t>始娟 Jamais vu photobook</t>
  </si>
  <si>
    <t>冈旻 min:s choco 1st photo blanket   [2]</t>
  </si>
  <si>
    <t>郑真率 Jinsoul "𝚁𝚎𝚝𝚛𝚘." 2020台历</t>
  </si>
  <si>
    <t>金路云 SWOON 1ST CHEERING KIT [库存]   [18]</t>
  </si>
  <si>
    <t>文彬 尹产贺 Visible Heaven  [17]</t>
  </si>
  <si>
    <t>田雄 FLY HIGH 1ST PHOTO EXHIBITION</t>
  </si>
  <si>
    <t>JISOO MIRAGE 1ST CHEERING KIT</t>
  </si>
  <si>
    <t>BB LISA CHEERING KIT  [14]</t>
  </si>
  <si>
    <t>李泰民 SWEET CHEESE SLOGAN🧀   [2]</t>
  </si>
  <si>
    <t>Baby AB6IX 贴纸包  [7]</t>
  </si>
  <si>
    <t>IU 💗Love IU MAGICAL SLOGAN [二贩]</t>
  </si>
  <si>
    <t>孙娜恩 2020 Season Greeting Apink Naeun 台历</t>
  </si>
  <si>
    <t>MINNIE HIT THE JACKPOT</t>
  </si>
  <si>
    <t>AB6IX 田雄 Fly High MAGENTA反光手幅</t>
  </si>
  <si>
    <t>田雄 🌸FLY HIGH CHEERING KIT  [27]</t>
  </si>
  <si>
    <t>车银优 twinklestar 1st blanket</t>
  </si>
  <si>
    <t>朴佑镇 A miracle boy's 二代反光手幅</t>
  </si>
  <si>
    <t>金珉周 Minight 1st KimMinju Cheering Kit   [3]</t>
  </si>
  <si>
    <t>周鹤年 JUHAKNYEON SLOGAN  [3]</t>
  </si>
  <si>
    <t>AB6IX团体手幅 三贩</t>
  </si>
  <si>
    <t>金东贤Accompaby展会周边 相框</t>
  </si>
  <si>
    <t>金路云 1st Cheering Kit-PHOTOCARD BINDER  [18]</t>
  </si>
  <si>
    <t>车银优 A-CHA magical slogan   [8]</t>
  </si>
  <si>
    <t>bobby 2020 season's greetings 台历</t>
  </si>
  <si>
    <t>本田仁美 Hitomi 2020 season's greeting  [4]</t>
  </si>
  <si>
    <t>崔秀彬 Rabbit SOOBIN🐰  [4]</t>
  </si>
  <si>
    <t>权恩妃 piglet0927 "ORENGI" Cheering Kit   [4]</t>
  </si>
  <si>
    <t>徐穗珍 Still love u 2020台历  [2]</t>
  </si>
  <si>
    <t>车银优 1st Photo Blanket</t>
  </si>
  <si>
    <t>赵启贤 come rain or shine. 1st cheering slogan kit[2]</t>
  </si>
  <si>
    <t>曺柔理 in yuri 2020 SEASON's GREETING</t>
  </si>
  <si>
    <t>林煐岷 my mini happiness #4 for limyoungmin  [3]</t>
  </si>
  <si>
    <t>崔乂园 nounous pastel 💌2020 season's greeting[14]</t>
  </si>
  <si>
    <t>柳諟我 Vitality of Life 2020 season's greeting   [11]</t>
  </si>
  <si>
    <t>金韶情 Sowon's CAFE &amp; EXHIBITION in Seoul</t>
  </si>
  <si>
    <t>申有娜 DEAR LITTLE MERMAID  [3]</t>
  </si>
  <si>
    <t>裴珠泫 Harry Potter 手幅</t>
  </si>
  <si>
    <t>金东贤 FAIRYB 2ND CHEERING KIT   [12]</t>
  </si>
  <si>
    <t>[姜惠元]微博: 有生之年_南城北海  推主: @clearflavorr</t>
  </si>
  <si>
    <t>ROSÉ 2020 SEASON'S GREETINGS -SLOGAN   [2]</t>
  </si>
  <si>
    <t>雪娥 苞娜 LUDA Triple a 1st exhibition  [5]</t>
  </si>
  <si>
    <t>LUDA 💛Mellow Yellow 2020台历  [1]</t>
  </si>
  <si>
    <t>孝定 2020 SEASON'S GREETING   [6]</t>
  </si>
  <si>
    <t>“偶然发现的一天” 主题徽章组合   [11]</t>
  </si>
  <si>
    <t>崔连准 🌊✨Ocean of Light 1st cheering kit  [5]</t>
  </si>
  <si>
    <t>张元英 Ayano_WonYoung 2020 Season's Greetings  [8]</t>
  </si>
  <si>
    <t>李泰民 Magnum opus 2020台历/2019演唱会DVD</t>
  </si>
  <si>
    <t>丁恩妃 MAY BI 2020 SEASON'S GREETINGS  [6]</t>
  </si>
  <si>
    <t>林势俊 🖤SEJUN CHEERING KIT💜   [5]</t>
  </si>
  <si>
    <t>郑真率 #JinSoul SING A SOUL 2020台历  [3]</t>
  </si>
  <si>
    <t>金泳勋 ✧ CUTE JELLY BEAR ✧ BLANKET  [2]</t>
  </si>
  <si>
    <t>李大辉 129LOVESOME CHEERING KIT   [4]</t>
  </si>
  <si>
    <t>金祉呼 BLEU CLAIR 2020 SEASON'S GREETING  [6]</t>
  </si>
  <si>
    <t>金采源 CHAEWON CHEERING KIT</t>
  </si>
  <si>
    <t>金齐宥 JYOU Just YOU. 1st Cheering KIT [2]</t>
  </si>
  <si>
    <t>李真淑 夏天 2020 YEOREUM SEASON GREETING</t>
  </si>
  <si>
    <t>BRANDNEW YEAR 2019 special cheering kit  [18]</t>
  </si>
  <si>
    <t>田雄 金东贤《__AND ME》2019 CHEERING KIT  [3]</t>
  </si>
  <si>
    <t>艺琳 恩妃 YERIN SINB magical slogan  [8]</t>
  </si>
  <si>
    <t>金智雨 locomotion 2020 season's greeting  [2]</t>
  </si>
  <si>
    <t>金路云 KILIG 2020 SEASON'S GREETING  [58]</t>
  </si>
  <si>
    <t>金路云 Gotta Be You 2020 SEASON'S GREETING  [19]</t>
  </si>
  <si>
    <t>文彬  2020 SEASON'S GREETING (台历+毛毯)</t>
  </si>
  <si>
    <t>泰妍 签名贴纸组合  [15]</t>
  </si>
  <si>
    <t>权恩妃 安宥真 EUNBI &amp; YUJIN PVC CARD  [7]</t>
  </si>
  <si>
    <t>柳太阳 WHITE NIGHT Cheering Slogan  [10]</t>
  </si>
  <si>
    <t>金智雨 polifonica 2020台历  [4]</t>
  </si>
  <si>
    <t>金请夏 INITIUM first CHUNGHA cheering kit  [1]</t>
  </si>
  <si>
    <t>姜澯熙 reocord chani 2020 calendar   [3]</t>
  </si>
  <si>
    <t>辉映 HONEY HWIYOUNG CHEERING KIT 库存贩卖[25]</t>
  </si>
  <si>
    <t>WENDY CHEERING KIT. FROM WENEVER   [9]</t>
  </si>
  <si>
    <t>IU Reflective slogan kit  [9]</t>
  </si>
  <si>
    <t>JISOO and LISA UnderExposure Lisoo 1st project  [14]</t>
  </si>
  <si>
    <t>姜惠元 Kaku 1ST CHEERING KIT</t>
  </si>
  <si>
    <t>金泳勋Something About Us 2020台历[6]</t>
  </si>
  <si>
    <t>裴珠泫 姜涩琪 Sweet Intoxication Season's Greetings  [3]</t>
  </si>
  <si>
    <t>金路云 Hacer Bello Cheering kit   [7]</t>
  </si>
  <si>
    <t>金韶情 So Won CHERRY COKE🍒  [3]</t>
  </si>
  <si>
    <t>车银优 2020 season's greetings calendar&amp;diary.  [8]</t>
  </si>
  <si>
    <t>裴有彬 JELLYBINN 2020 SEASON'S GREETING  [14]</t>
  </si>
  <si>
    <t>G_I_DLE Christmas Cheering Kit   [8]</t>
  </si>
  <si>
    <t>善燏 ORANGE PEACH SHAKE CHEERING KIT  [4]</t>
  </si>
  <si>
    <t>文彬 BINSCENT. 2020 Season's Greetings[3](手幅)</t>
  </si>
  <si>
    <t>文彬 BINSCENT. 2020 Season's Greeting[1](日记本)</t>
  </si>
  <si>
    <t>金秦禹 PINKPOP! 2nd Season Greeting  [4]</t>
  </si>
  <si>
    <t>田雄 FALLIN' LOVE WORLD TOUR CHEERING KIT  [15]</t>
  </si>
  <si>
    <t>李贤在 2020 season greeting</t>
  </si>
  <si>
    <t>田雄 Wonder Boy! 2020 season’s greeting  [3]</t>
  </si>
  <si>
    <t>车银优 half past three 2020 season's greeting   [5]</t>
  </si>
  <si>
    <t>WINNER 李昇勋 姜昇润 PHONECASE   [4]</t>
  </si>
  <si>
    <t>林煐岷 Edelweiss Petal 1st cheering slogan   [4]</t>
  </si>
  <si>
    <t>REDVELVET RED LIGHT💥 SLOGAN 二次入金  [2]</t>
  </si>
  <si>
    <t>林煐岷 MINSTICISM 3rd Cheering Slogan &amp; Winter Kit  [6]</t>
  </si>
  <si>
    <t>曺柔理 1st Cheering Kit Set   [2]</t>
  </si>
  <si>
    <t>金东贤 NINE FEVER 反光手幅 [3]</t>
  </si>
  <si>
    <t>私信通知补款</t>
    <phoneticPr fontId="3" type="noConversion"/>
  </si>
  <si>
    <t>裴珠泫 🌸PINKY PINKY IRENE🌸 [8]</t>
    <phoneticPr fontId="3" type="noConversion"/>
  </si>
  <si>
    <r>
      <t>漏发L支架, 实际补发文件夹--</t>
    </r>
    <r>
      <rPr>
        <sz val="11"/>
        <color rgb="FFFF0000"/>
        <rFont val="等线"/>
        <family val="3"/>
        <charset val="134"/>
        <scheme val="minor"/>
      </rPr>
      <t>兰溪</t>
    </r>
    <phoneticPr fontId="3" type="noConversion"/>
  </si>
  <si>
    <r>
      <t>漏发一条 已补--</t>
    </r>
    <r>
      <rPr>
        <sz val="11"/>
        <color rgb="FFFF0000"/>
        <rFont val="等线"/>
        <family val="3"/>
        <charset val="134"/>
        <scheme val="minor"/>
      </rPr>
      <t>兰溪</t>
    </r>
    <phoneticPr fontId="3" type="noConversion"/>
  </si>
  <si>
    <r>
      <t xml:space="preserve">补发拉链袋*10 -- </t>
    </r>
    <r>
      <rPr>
        <sz val="11"/>
        <color rgb="FFFF0000"/>
        <rFont val="等线"/>
        <family val="3"/>
        <charset val="134"/>
        <scheme val="minor"/>
      </rPr>
      <t>兰溪</t>
    </r>
  </si>
  <si>
    <r>
      <t xml:space="preserve">补发拉链袋*3 -- </t>
    </r>
    <r>
      <rPr>
        <sz val="11"/>
        <color rgb="FFFF0000"/>
        <rFont val="等线"/>
        <family val="3"/>
        <charset val="134"/>
        <scheme val="minor"/>
      </rPr>
      <t>兰溪</t>
    </r>
    <phoneticPr fontId="3" type="noConversion"/>
  </si>
  <si>
    <t>商品</t>
    <phoneticPr fontId="3" type="noConversion"/>
  </si>
  <si>
    <t>手幅</t>
    <phoneticPr fontId="3" type="noConversion"/>
  </si>
  <si>
    <t>权恩妃 安宥真 EUNBI &amp; YUJIN PVC CARD</t>
    <phoneticPr fontId="3" type="noConversion"/>
  </si>
  <si>
    <t>姜涩琪 HYPER TWIST Cheering Kit</t>
    <phoneticPr fontId="3" type="noConversion"/>
  </si>
  <si>
    <t>蓝色手幅*1</t>
    <phoneticPr fontId="3" type="noConversion"/>
  </si>
  <si>
    <t>权恩妃 1st Anniversary Event in Hong Kong 展会周边</t>
    <phoneticPr fontId="3" type="noConversion"/>
  </si>
  <si>
    <t>裴珠泫 DALCOM 1ST CHEERING KIT</t>
    <phoneticPr fontId="3" type="noConversion"/>
  </si>
  <si>
    <t>粉色手幅*1  紫色手幅*1</t>
    <phoneticPr fontId="3" type="noConversion"/>
  </si>
  <si>
    <t>裴珠泫 FOREVER SUMMER CHEERING KIT 二贩</t>
    <phoneticPr fontId="3" type="noConversion"/>
  </si>
  <si>
    <t>手幅*1</t>
    <phoneticPr fontId="3" type="noConversion"/>
  </si>
  <si>
    <t>裴珠泫 IRENE Havana SLOGAN</t>
    <phoneticPr fontId="3" type="noConversion"/>
  </si>
  <si>
    <t>裴珠泫 Carrot Irene🐇🥕</t>
    <phoneticPr fontId="3" type="noConversion"/>
  </si>
  <si>
    <t>绿色手幅*1  红色手幅*1</t>
    <phoneticPr fontId="3" type="noConversion"/>
  </si>
  <si>
    <t>黄礼志 YEJI ON TOP 反光手幅</t>
    <phoneticPr fontId="3" type="noConversion"/>
  </si>
  <si>
    <t>曺柔理 𝐘𝐨𝐮'𝐫𝐞 𝐌𝐲 𝐆𝐥𝐚𝐝𝐧𝐞𝐬𝐬!</t>
  </si>
  <si>
    <t>权恩妃 KWON EUN BI Cheering Kit</t>
    <phoneticPr fontId="3" type="noConversion"/>
  </si>
  <si>
    <t xml:space="preserve">Minnie 𝐂𝐡𝐞𝐞𝐫𝐢𝐧𝐠 𝟏𝐬𝐭 𝐊𝐈𝐓 </t>
    <phoneticPr fontId="3" type="noConversion"/>
  </si>
  <si>
    <t>徐穗珍 Queen Gun Slogan</t>
    <phoneticPr fontId="3" type="noConversion"/>
  </si>
  <si>
    <t>手幅*2</t>
    <phoneticPr fontId="3" type="noConversion"/>
  </si>
  <si>
    <t>IU Reflective slogan kit</t>
    <phoneticPr fontId="3" type="noConversion"/>
  </si>
  <si>
    <t>大手幅*1</t>
    <phoneticPr fontId="3" type="noConversion"/>
  </si>
  <si>
    <t>YUNA YOULOVE 一代反光手幅</t>
    <phoneticPr fontId="3" type="noConversion"/>
  </si>
  <si>
    <t>李娜灵 李彩煐 白知宪 朴池原 反光手幅组</t>
    <phoneticPr fontId="3" type="noConversion"/>
  </si>
  <si>
    <t>金智秀 KIM JISOO CHEERING KIT</t>
    <phoneticPr fontId="3" type="noConversion"/>
  </si>
  <si>
    <t>金多贤 1st CHEERING KIT</t>
    <phoneticPr fontId="3" type="noConversion"/>
  </si>
  <si>
    <t>JISOO and LISA UnderExposure Lisoo 1st project</t>
    <phoneticPr fontId="3" type="noConversion"/>
  </si>
  <si>
    <t>PS：金东贤 ETERNALVISUAL 4th Slogan Love is..you</t>
    <phoneticPr fontId="3" type="noConversion"/>
  </si>
  <si>
    <t>CUTE版钥匙扣 *4</t>
    <phoneticPr fontId="3" type="noConversion"/>
  </si>
  <si>
    <t>已补*1</t>
    <phoneticPr fontId="3" type="noConversion"/>
  </si>
  <si>
    <t>已补*3</t>
    <phoneticPr fontId="3" type="noConversion"/>
  </si>
  <si>
    <r>
      <rPr>
        <b/>
        <sz val="11"/>
        <color theme="1"/>
        <rFont val="等线"/>
        <family val="3"/>
        <charset val="134"/>
        <scheme val="minor"/>
      </rPr>
      <t>小糕</t>
    </r>
    <r>
      <rPr>
        <sz val="11"/>
        <color theme="1"/>
        <rFont val="等线"/>
        <family val="2"/>
        <charset val="134"/>
        <scheme val="minor"/>
      </rPr>
      <t xml:space="preserve"> 18025633966</t>
    </r>
    <r>
      <rPr>
        <b/>
        <sz val="11"/>
        <color theme="1"/>
        <rFont val="等线"/>
        <family val="3"/>
        <charset val="134"/>
        <scheme val="minor"/>
      </rPr>
      <t/>
    </r>
    <phoneticPr fontId="3" type="noConversion"/>
  </si>
  <si>
    <r>
      <rPr>
        <b/>
        <sz val="11"/>
        <color theme="1"/>
        <rFont val="等线"/>
        <family val="3"/>
        <charset val="134"/>
        <scheme val="minor"/>
      </rPr>
      <t>鱼七</t>
    </r>
    <r>
      <rPr>
        <sz val="11"/>
        <color theme="1"/>
        <rFont val="等线"/>
        <family val="2"/>
        <charset val="134"/>
        <scheme val="minor"/>
      </rPr>
      <t xml:space="preserve"> 13971293629</t>
    </r>
    <phoneticPr fontId="3" type="noConversion"/>
  </si>
  <si>
    <r>
      <rPr>
        <b/>
        <sz val="11"/>
        <color theme="1"/>
        <rFont val="等线"/>
        <family val="3"/>
        <charset val="134"/>
        <scheme val="minor"/>
      </rPr>
      <t>imnayeon_66825208</t>
    </r>
    <r>
      <rPr>
        <sz val="11"/>
        <color theme="1"/>
        <rFont val="等线"/>
        <family val="3"/>
        <charset val="134"/>
        <scheme val="minor"/>
      </rPr>
      <t xml:space="preserve"> 13697750078</t>
    </r>
    <phoneticPr fontId="3" type="noConversion"/>
  </si>
  <si>
    <t>已补 [Pink + Green]</t>
    <phoneticPr fontId="3" type="noConversion"/>
  </si>
  <si>
    <r>
      <rPr>
        <b/>
        <sz val="11"/>
        <color theme="1"/>
        <rFont val="等线"/>
        <family val="3"/>
        <charset val="134"/>
        <scheme val="minor"/>
      </rPr>
      <t>叶美希</t>
    </r>
    <r>
      <rPr>
        <sz val="11"/>
        <color theme="1"/>
        <rFont val="等线"/>
        <family val="2"/>
        <charset val="134"/>
        <scheme val="minor"/>
      </rPr>
      <t xml:space="preserve"> 13509639868</t>
    </r>
    <phoneticPr fontId="3" type="noConversion"/>
  </si>
  <si>
    <r>
      <rPr>
        <b/>
        <sz val="11"/>
        <color theme="1"/>
        <rFont val="等线"/>
        <family val="3"/>
        <charset val="134"/>
        <scheme val="minor"/>
      </rPr>
      <t>要吃饺子呀</t>
    </r>
    <r>
      <rPr>
        <sz val="11"/>
        <color theme="1"/>
        <rFont val="等线"/>
        <family val="2"/>
        <charset val="134"/>
        <scheme val="minor"/>
      </rPr>
      <t xml:space="preserve"> 13980528508</t>
    </r>
    <phoneticPr fontId="3" type="noConversion"/>
  </si>
  <si>
    <t>微店私信确认地址</t>
    <phoneticPr fontId="3" type="noConversion"/>
  </si>
  <si>
    <t>✔</t>
    <phoneticPr fontId="3" type="noConversion"/>
  </si>
  <si>
    <t>其他已确认</t>
    <phoneticPr fontId="3" type="noConversion"/>
  </si>
  <si>
    <t>泰妍 签名贴纸组合</t>
    <phoneticPr fontId="3" type="noConversion"/>
  </si>
  <si>
    <r>
      <rPr>
        <b/>
        <sz val="11"/>
        <color theme="1"/>
        <rFont val="等线"/>
        <family val="3"/>
        <charset val="134"/>
        <scheme val="minor"/>
      </rPr>
      <t>陈秀清</t>
    </r>
    <r>
      <rPr>
        <sz val="11"/>
        <color theme="1"/>
        <rFont val="等线"/>
        <family val="2"/>
        <charset val="134"/>
        <scheme val="minor"/>
      </rPr>
      <t xml:space="preserve"> 13799931263</t>
    </r>
    <phoneticPr fontId="3" type="noConversion"/>
  </si>
  <si>
    <t>IZONE 钥匙扣</t>
  </si>
  <si>
    <t>已补 [张元英]</t>
    <phoneticPr fontId="3" type="noConversion"/>
  </si>
  <si>
    <t>已补 [金+银]</t>
    <phoneticPr fontId="3" type="noConversion"/>
  </si>
  <si>
    <t>是否逾期</t>
    <phoneticPr fontId="3" type="noConversion"/>
  </si>
  <si>
    <t>辉映 HONEY HWIYOUNG CHEERING KIT 库存贩卖</t>
    <phoneticPr fontId="3" type="noConversion"/>
  </si>
  <si>
    <t>RED*1</t>
    <phoneticPr fontId="3" type="noConversion"/>
  </si>
  <si>
    <t>柳太阳 WHITE NIGHT Cheering Slogan</t>
    <phoneticPr fontId="3" type="noConversion"/>
  </si>
  <si>
    <t>1SET</t>
    <phoneticPr fontId="3" type="noConversion"/>
  </si>
  <si>
    <r>
      <rPr>
        <b/>
        <sz val="11"/>
        <rFont val="等线"/>
        <family val="3"/>
        <charset val="134"/>
        <scheme val="minor"/>
      </rPr>
      <t>姜茶</t>
    </r>
    <r>
      <rPr>
        <sz val="11"/>
        <color theme="1"/>
        <rFont val="等线"/>
        <family val="2"/>
        <charset val="134"/>
        <scheme val="minor"/>
      </rPr>
      <t xml:space="preserve"> 13112309253</t>
    </r>
    <phoneticPr fontId="3" type="noConversion"/>
  </si>
  <si>
    <t>金路云 KILIG 2020 SEASON'S GREETING</t>
    <phoneticPr fontId="3" type="noConversion"/>
  </si>
  <si>
    <r>
      <rPr>
        <b/>
        <sz val="11"/>
        <rFont val="等线"/>
        <family val="3"/>
        <charset val="134"/>
        <scheme val="minor"/>
      </rPr>
      <t>余玉珍</t>
    </r>
    <r>
      <rPr>
        <sz val="11"/>
        <color theme="1"/>
        <rFont val="等线"/>
        <family val="2"/>
        <charset val="134"/>
        <scheme val="minor"/>
      </rPr>
      <t xml:space="preserve"> 13757978046</t>
    </r>
    <phoneticPr fontId="3" type="noConversion"/>
  </si>
  <si>
    <t>车银优 1st Photo Blanket</t>
    <phoneticPr fontId="3" type="noConversion"/>
  </si>
  <si>
    <t>ASET Charabbit</t>
    <phoneticPr fontId="3" type="noConversion"/>
  </si>
  <si>
    <t>ASET + BSET</t>
    <phoneticPr fontId="3" type="noConversion"/>
  </si>
  <si>
    <t>车银优 A-CHA magical slogan</t>
    <phoneticPr fontId="3" type="noConversion"/>
  </si>
  <si>
    <t>BOY</t>
    <phoneticPr fontId="3" type="noConversion"/>
  </si>
  <si>
    <r>
      <rPr>
        <b/>
        <sz val="11"/>
        <color theme="1"/>
        <rFont val="等线"/>
        <family val="3"/>
        <charset val="134"/>
        <scheme val="minor"/>
      </rPr>
      <t>魏博文</t>
    </r>
    <r>
      <rPr>
        <sz val="11"/>
        <color theme="1"/>
        <rFont val="等线"/>
        <family val="3"/>
        <charset val="134"/>
        <scheme val="minor"/>
      </rPr>
      <t xml:space="preserve"> 13453924665</t>
    </r>
    <phoneticPr fontId="3" type="noConversion"/>
  </si>
  <si>
    <t>善燏 ORANGE PEACH SHAKE CHEERING KIT</t>
    <phoneticPr fontId="3" type="noConversion"/>
  </si>
  <si>
    <t>粉色</t>
    <phoneticPr fontId="3" type="noConversion"/>
  </si>
  <si>
    <r>
      <rPr>
        <b/>
        <sz val="11"/>
        <color theme="1"/>
        <rFont val="等线"/>
        <family val="3"/>
        <charset val="134"/>
        <scheme val="minor"/>
      </rPr>
      <t>冯小姐轉(會員B6134)</t>
    </r>
    <r>
      <rPr>
        <sz val="11"/>
        <color theme="1"/>
        <rFont val="等线"/>
        <family val="3"/>
        <charset val="134"/>
        <scheme val="minor"/>
      </rPr>
      <t xml:space="preserve"> 13410297633</t>
    </r>
    <phoneticPr fontId="3" type="noConversion"/>
  </si>
  <si>
    <t>金路云 Hacer Bello Cheering kit</t>
  </si>
  <si>
    <t>金路云 Gotta Be You 2020 SEASON'S GREETING</t>
    <phoneticPr fontId="3" type="noConversion"/>
  </si>
  <si>
    <r>
      <rPr>
        <b/>
        <sz val="11"/>
        <color theme="1"/>
        <rFont val="等线"/>
        <family val="3"/>
        <charset val="134"/>
        <scheme val="minor"/>
      </rPr>
      <t>宋煜</t>
    </r>
    <r>
      <rPr>
        <sz val="11"/>
        <color theme="1"/>
        <rFont val="等线"/>
        <family val="3"/>
        <charset val="134"/>
        <scheme val="minor"/>
      </rPr>
      <t xml:space="preserve"> 18606302626</t>
    </r>
    <phoneticPr fontId="3" type="noConversion"/>
  </si>
  <si>
    <r>
      <rPr>
        <b/>
        <sz val="11"/>
        <color theme="1"/>
        <rFont val="等线"/>
        <family val="3"/>
        <charset val="134"/>
        <scheme val="minor"/>
      </rPr>
      <t>魏欣然</t>
    </r>
    <r>
      <rPr>
        <sz val="11"/>
        <color theme="1"/>
        <rFont val="等线"/>
        <family val="3"/>
        <charset val="134"/>
        <scheme val="minor"/>
      </rPr>
      <t xml:space="preserve"> 15800400966</t>
    </r>
    <phoneticPr fontId="3" type="noConversion"/>
  </si>
  <si>
    <t>EUNBI</t>
    <phoneticPr fontId="3" type="noConversion"/>
  </si>
  <si>
    <r>
      <rPr>
        <b/>
        <sz val="11"/>
        <color theme="1"/>
        <rFont val="等线"/>
        <family val="3"/>
        <charset val="134"/>
        <scheme val="minor"/>
      </rPr>
      <t>梁晓霞</t>
    </r>
    <r>
      <rPr>
        <sz val="11"/>
        <color theme="1"/>
        <rFont val="等线"/>
        <family val="3"/>
        <charset val="134"/>
        <scheme val="minor"/>
      </rPr>
      <t xml:space="preserve"> 13978271535</t>
    </r>
  </si>
  <si>
    <t>车银优 half past three 2020 season's greeting</t>
    <phoneticPr fontId="3" type="noConversion"/>
  </si>
  <si>
    <r>
      <rPr>
        <b/>
        <sz val="11"/>
        <color theme="1"/>
        <rFont val="等线"/>
        <family val="3"/>
        <charset val="134"/>
        <scheme val="minor"/>
      </rPr>
      <t>陈可诗</t>
    </r>
    <r>
      <rPr>
        <sz val="11"/>
        <color theme="1"/>
        <rFont val="等线"/>
        <family val="3"/>
        <charset val="134"/>
        <scheme val="minor"/>
      </rPr>
      <t xml:space="preserve"> 13928778183</t>
    </r>
    <phoneticPr fontId="3" type="noConversion"/>
  </si>
  <si>
    <r>
      <rPr>
        <b/>
        <sz val="11"/>
        <color theme="1"/>
        <rFont val="等线"/>
        <family val="3"/>
        <charset val="134"/>
        <scheme val="minor"/>
      </rPr>
      <t>bb</t>
    </r>
    <r>
      <rPr>
        <sz val="11"/>
        <color theme="1"/>
        <rFont val="等线"/>
        <family val="3"/>
        <charset val="134"/>
        <scheme val="minor"/>
      </rPr>
      <t xml:space="preserve"> 18520515768</t>
    </r>
    <phoneticPr fontId="3" type="noConversion"/>
  </si>
  <si>
    <t xml:space="preserve">文彬 尹产贺 Visible Heaven </t>
    <phoneticPr fontId="3" type="noConversion"/>
  </si>
  <si>
    <t>小卡SET+海报</t>
    <phoneticPr fontId="3" type="noConversion"/>
  </si>
  <si>
    <t>心型钥匙扣</t>
    <phoneticPr fontId="3" type="noConversion"/>
  </si>
  <si>
    <t>礼包</t>
    <phoneticPr fontId="3" type="noConversion"/>
  </si>
  <si>
    <t xml:space="preserve">文彬 BINSCENT. 2020 Season's Greetings </t>
    <phoneticPr fontId="3" type="noConversion"/>
  </si>
  <si>
    <r>
      <rPr>
        <b/>
        <sz val="11"/>
        <color theme="1"/>
        <rFont val="等线"/>
        <family val="3"/>
        <charset val="134"/>
        <scheme val="minor"/>
      </rPr>
      <t>Vivianne</t>
    </r>
    <r>
      <rPr>
        <sz val="11"/>
        <color theme="1"/>
        <rFont val="等线"/>
        <family val="2"/>
        <charset val="134"/>
        <scheme val="minor"/>
      </rPr>
      <t xml:space="preserve"> 13691777360</t>
    </r>
    <phoneticPr fontId="3" type="noConversion"/>
  </si>
  <si>
    <t>崔秀彬 Rabbit SOOBIN</t>
    <phoneticPr fontId="3" type="noConversion"/>
  </si>
  <si>
    <r>
      <rPr>
        <b/>
        <sz val="11"/>
        <color theme="1"/>
        <rFont val="等线"/>
        <family val="3"/>
        <charset val="134"/>
        <scheme val="minor"/>
      </rPr>
      <t>韩宁</t>
    </r>
    <r>
      <rPr>
        <sz val="11"/>
        <color theme="1"/>
        <rFont val="等线"/>
        <family val="3"/>
        <charset val="134"/>
        <scheme val="minor"/>
      </rPr>
      <t xml:space="preserve"> 13022262089</t>
    </r>
    <phoneticPr fontId="3" type="noConversion"/>
  </si>
  <si>
    <r>
      <rPr>
        <b/>
        <sz val="11"/>
        <color theme="1"/>
        <rFont val="等线"/>
        <family val="3"/>
        <charset val="134"/>
        <scheme val="minor"/>
      </rPr>
      <t xml:space="preserve">赵茜 </t>
    </r>
    <r>
      <rPr>
        <sz val="11"/>
        <color theme="1"/>
        <rFont val="等线"/>
        <family val="3"/>
        <charset val="134"/>
        <scheme val="minor"/>
      </rPr>
      <t>13804990692</t>
    </r>
    <phoneticPr fontId="3" type="noConversion"/>
  </si>
  <si>
    <t>BLACK</t>
    <phoneticPr fontId="3" type="noConversion"/>
  </si>
  <si>
    <t>金韶情 Sowon's CAFE &amp; EXHIBITION in Seoul</t>
    <phoneticPr fontId="3" type="noConversion"/>
  </si>
  <si>
    <t>明信片</t>
    <phoneticPr fontId="3" type="noConversion"/>
  </si>
  <si>
    <t>钥匙扣</t>
    <phoneticPr fontId="3" type="noConversion"/>
  </si>
  <si>
    <t>小卡</t>
    <phoneticPr fontId="3" type="noConversion"/>
  </si>
  <si>
    <t>田雄 Milky WOONG 库存贩卖</t>
    <phoneticPr fontId="3" type="noConversion"/>
  </si>
  <si>
    <t>【逾期未拍邮费/包装】</t>
    <phoneticPr fontId="3" type="noConversion"/>
  </si>
  <si>
    <t>恩熙 Mad About You 2020台历</t>
    <phoneticPr fontId="3" type="noConversion"/>
  </si>
  <si>
    <r>
      <rPr>
        <b/>
        <sz val="11"/>
        <color theme="1"/>
        <rFont val="等线"/>
        <family val="3"/>
        <charset val="134"/>
        <scheme val="minor"/>
      </rPr>
      <t>孙周延</t>
    </r>
    <r>
      <rPr>
        <sz val="11"/>
        <color theme="1"/>
        <rFont val="等线"/>
        <family val="2"/>
        <charset val="134"/>
        <scheme val="minor"/>
      </rPr>
      <t xml:space="preserve"> 19973702997</t>
    </r>
    <phoneticPr fontId="3" type="noConversion"/>
  </si>
  <si>
    <r>
      <rPr>
        <b/>
        <sz val="11"/>
        <color theme="1"/>
        <rFont val="等线"/>
        <family val="3"/>
        <charset val="134"/>
        <scheme val="minor"/>
      </rPr>
      <t>毛冬羽</t>
    </r>
    <r>
      <rPr>
        <sz val="11"/>
        <color theme="1"/>
        <rFont val="等线"/>
        <family val="2"/>
        <charset val="134"/>
        <scheme val="minor"/>
      </rPr>
      <t xml:space="preserve"> 13840600131</t>
    </r>
    <phoneticPr fontId="3" type="noConversion"/>
  </si>
  <si>
    <t>CIX 金昇勋 💛Yellow一代反光手幅</t>
    <phoneticPr fontId="3" type="noConversion"/>
  </si>
  <si>
    <t>车银优 Together_w_EW ✨Transparent Fan✨</t>
    <phoneticPr fontId="3" type="noConversion"/>
  </si>
  <si>
    <r>
      <rPr>
        <b/>
        <sz val="11"/>
        <color theme="1"/>
        <rFont val="等线"/>
        <family val="3"/>
        <charset val="134"/>
        <scheme val="minor"/>
      </rPr>
      <t>王心妍</t>
    </r>
    <r>
      <rPr>
        <sz val="11"/>
        <color theme="1"/>
        <rFont val="等线"/>
        <family val="3"/>
        <charset val="134"/>
        <scheme val="minor"/>
      </rPr>
      <t xml:space="preserve"> 15143028273</t>
    </r>
    <phoneticPr fontId="3" type="noConversion"/>
  </si>
  <si>
    <t>金路云 SHOOT MY HEART反光手幅环保袋组合</t>
    <phoneticPr fontId="3" type="noConversion"/>
  </si>
  <si>
    <t>A SET 手幅</t>
    <phoneticPr fontId="3" type="noConversion"/>
  </si>
  <si>
    <r>
      <rPr>
        <b/>
        <sz val="11"/>
        <color theme="1"/>
        <rFont val="等线"/>
        <family val="3"/>
        <charset val="134"/>
        <scheme val="minor"/>
      </rPr>
      <t>季清羡</t>
    </r>
    <r>
      <rPr>
        <sz val="11"/>
        <color theme="1"/>
        <rFont val="等线"/>
        <family val="3"/>
        <charset val="134"/>
        <scheme val="minor"/>
      </rPr>
      <t xml:space="preserve"> 13611694396</t>
    </r>
    <phoneticPr fontId="3" type="noConversion"/>
  </si>
  <si>
    <r>
      <rPr>
        <b/>
        <sz val="11"/>
        <color theme="1"/>
        <rFont val="等线"/>
        <family val="3"/>
        <charset val="134"/>
        <scheme val="minor"/>
      </rPr>
      <t xml:space="preserve">安鹳冰 </t>
    </r>
    <r>
      <rPr>
        <sz val="11"/>
        <color theme="1"/>
        <rFont val="等线"/>
        <family val="3"/>
        <charset val="134"/>
        <scheme val="minor"/>
      </rPr>
      <t>18941148995</t>
    </r>
    <phoneticPr fontId="3" type="noConversion"/>
  </si>
  <si>
    <t>田雄 THE 1ST CHEERING KIT -THE START OF US</t>
    <phoneticPr fontId="3" type="noConversion"/>
  </si>
  <si>
    <t>Special Ver.</t>
    <phoneticPr fontId="3" type="noConversion"/>
  </si>
  <si>
    <r>
      <rPr>
        <b/>
        <sz val="11"/>
        <color theme="1"/>
        <rFont val="等线"/>
        <family val="3"/>
        <charset val="134"/>
        <scheme val="minor"/>
      </rPr>
      <t>张蓉</t>
    </r>
    <r>
      <rPr>
        <sz val="11"/>
        <color theme="1"/>
        <rFont val="等线"/>
        <family val="3"/>
        <charset val="134"/>
        <scheme val="minor"/>
      </rPr>
      <t xml:space="preserve"> 15593960924</t>
    </r>
    <phoneticPr fontId="3" type="noConversion"/>
  </si>
  <si>
    <r>
      <rPr>
        <b/>
        <sz val="11"/>
        <color theme="1"/>
        <rFont val="等线"/>
        <family val="3"/>
        <charset val="134"/>
        <scheme val="minor"/>
      </rPr>
      <t>张楚薇</t>
    </r>
    <r>
      <rPr>
        <sz val="11"/>
        <color theme="1"/>
        <rFont val="等线"/>
        <family val="3"/>
        <charset val="134"/>
        <scheme val="minor"/>
      </rPr>
      <t xml:space="preserve"> 13622759286</t>
    </r>
    <phoneticPr fontId="3" type="noConversion"/>
  </si>
  <si>
    <r>
      <rPr>
        <b/>
        <sz val="11"/>
        <color theme="1"/>
        <rFont val="等线"/>
        <family val="3"/>
        <charset val="134"/>
        <scheme val="minor"/>
      </rPr>
      <t>叶文怡</t>
    </r>
    <r>
      <rPr>
        <sz val="11"/>
        <color theme="1"/>
        <rFont val="等线"/>
        <family val="3"/>
        <charset val="134"/>
        <scheme val="minor"/>
      </rPr>
      <t xml:space="preserve"> 17625629329</t>
    </r>
    <phoneticPr fontId="3" type="noConversion"/>
  </si>
  <si>
    <t>李大辉 #Seduire 反光手幅</t>
    <phoneticPr fontId="3" type="noConversion"/>
  </si>
  <si>
    <t>green 银色反光</t>
    <phoneticPr fontId="3" type="noConversion"/>
  </si>
  <si>
    <r>
      <rPr>
        <b/>
        <sz val="11"/>
        <color theme="1"/>
        <rFont val="等线"/>
        <family val="3"/>
        <charset val="134"/>
        <scheme val="minor"/>
      </rPr>
      <t>Petrichor</t>
    </r>
    <r>
      <rPr>
        <sz val="11"/>
        <color theme="1"/>
        <rFont val="等线"/>
        <family val="3"/>
        <charset val="134"/>
        <scheme val="minor"/>
      </rPr>
      <t xml:space="preserve"> 18059246718</t>
    </r>
    <phoneticPr fontId="3" type="noConversion"/>
  </si>
  <si>
    <t>泰妍 签名贴纸组合</t>
    <phoneticPr fontId="3" type="noConversion"/>
  </si>
  <si>
    <t>金+银</t>
    <phoneticPr fontId="3" type="noConversion"/>
  </si>
  <si>
    <t>ROSE COACHELLA! 反光手幅</t>
    <phoneticPr fontId="3" type="noConversion"/>
  </si>
  <si>
    <t>是否逾期</t>
    <phoneticPr fontId="3" type="noConversion"/>
  </si>
  <si>
    <t>✔</t>
    <phoneticPr fontId="3" type="noConversion"/>
  </si>
  <si>
    <t>YUNA YOULOVE 一代反光手幅</t>
    <phoneticPr fontId="3" type="noConversion"/>
  </si>
  <si>
    <r>
      <rPr>
        <b/>
        <sz val="11"/>
        <color theme="1"/>
        <rFont val="等线"/>
        <family val="3"/>
        <charset val="134"/>
        <scheme val="minor"/>
      </rPr>
      <t>陈秀清</t>
    </r>
    <r>
      <rPr>
        <sz val="11"/>
        <color theme="1"/>
        <rFont val="等线"/>
        <family val="2"/>
        <charset val="134"/>
        <scheme val="minor"/>
      </rPr>
      <t xml:space="preserve"> 13799931263</t>
    </r>
    <phoneticPr fontId="3" type="noConversion"/>
  </si>
  <si>
    <r>
      <rPr>
        <b/>
        <sz val="11"/>
        <color theme="1"/>
        <rFont val="等线"/>
        <family val="3"/>
        <charset val="134"/>
        <scheme val="minor"/>
      </rPr>
      <t>BBH</t>
    </r>
    <r>
      <rPr>
        <sz val="11"/>
        <color theme="1"/>
        <rFont val="等线"/>
        <family val="2"/>
        <charset val="134"/>
        <scheme val="minor"/>
      </rPr>
      <t xml:space="preserve"> 13556709941</t>
    </r>
    <phoneticPr fontId="3" type="noConversion"/>
  </si>
  <si>
    <r>
      <rPr>
        <b/>
        <sz val="11"/>
        <color theme="1"/>
        <rFont val="等线"/>
        <family val="3"/>
        <charset val="134"/>
        <scheme val="minor"/>
      </rPr>
      <t>程思萌</t>
    </r>
    <r>
      <rPr>
        <sz val="11"/>
        <color theme="1"/>
        <rFont val="等线"/>
        <family val="2"/>
        <charset val="134"/>
        <scheme val="minor"/>
      </rPr>
      <t xml:space="preserve"> 13602818929</t>
    </r>
    <phoneticPr fontId="3" type="noConversion"/>
  </si>
  <si>
    <r>
      <rPr>
        <b/>
        <sz val="11"/>
        <color theme="1"/>
        <rFont val="等线"/>
        <family val="3"/>
        <charset val="134"/>
        <scheme val="minor"/>
      </rPr>
      <t>小糕</t>
    </r>
    <r>
      <rPr>
        <sz val="11"/>
        <color theme="1"/>
        <rFont val="等线"/>
        <family val="2"/>
        <charset val="134"/>
        <scheme val="minor"/>
      </rPr>
      <t xml:space="preserve"> 18025633966</t>
    </r>
    <phoneticPr fontId="3" type="noConversion"/>
  </si>
  <si>
    <r>
      <rPr>
        <b/>
        <sz val="11"/>
        <color theme="1"/>
        <rFont val="等线"/>
        <family val="3"/>
        <charset val="134"/>
        <scheme val="minor"/>
      </rPr>
      <t>鱼七</t>
    </r>
    <r>
      <rPr>
        <sz val="11"/>
        <color theme="1"/>
        <rFont val="等线"/>
        <family val="2"/>
        <charset val="134"/>
        <scheme val="minor"/>
      </rPr>
      <t xml:space="preserve"> 13971293629</t>
    </r>
    <phoneticPr fontId="3" type="noConversion"/>
  </si>
  <si>
    <r>
      <rPr>
        <b/>
        <sz val="11"/>
        <color theme="1"/>
        <rFont val="等线"/>
        <family val="3"/>
        <charset val="134"/>
        <scheme val="minor"/>
      </rPr>
      <t>imnayeon_66825208</t>
    </r>
    <r>
      <rPr>
        <sz val="11"/>
        <color theme="1"/>
        <rFont val="等线"/>
        <family val="2"/>
        <charset val="134"/>
        <scheme val="minor"/>
      </rPr>
      <t xml:space="preserve"> 13697750078</t>
    </r>
    <phoneticPr fontId="3" type="noConversion"/>
  </si>
  <si>
    <t>【有库存 未问】</t>
    <phoneticPr fontId="3" type="noConversion"/>
  </si>
  <si>
    <t>IU Love IU MAGICAL SLOGAN 二贩</t>
    <phoneticPr fontId="3" type="noConversion"/>
  </si>
  <si>
    <t>Pink + Green</t>
    <phoneticPr fontId="3" type="noConversion"/>
  </si>
  <si>
    <t>IU Reflective slogan kit</t>
    <phoneticPr fontId="3" type="noConversion"/>
  </si>
  <si>
    <t>裴珠泫 Wish Your Happiness CHEERING KIT</t>
    <phoneticPr fontId="3" type="noConversion"/>
  </si>
  <si>
    <t>裴珠泫 Birthday~！Slogan</t>
    <phoneticPr fontId="3" type="noConversion"/>
  </si>
  <si>
    <r>
      <rPr>
        <b/>
        <sz val="11"/>
        <color theme="1"/>
        <rFont val="等线"/>
        <family val="3"/>
        <charset val="134"/>
        <scheme val="minor"/>
      </rPr>
      <t>要吃饺子呀</t>
    </r>
    <r>
      <rPr>
        <sz val="11"/>
        <color theme="1"/>
        <rFont val="等线"/>
        <family val="2"/>
        <charset val="134"/>
        <scheme val="minor"/>
      </rPr>
      <t xml:space="preserve"> 13980528508</t>
    </r>
    <phoneticPr fontId="3" type="noConversion"/>
  </si>
  <si>
    <t>galaxy*1</t>
    <phoneticPr fontId="3" type="noConversion"/>
  </si>
  <si>
    <t>待确认库存</t>
    <phoneticPr fontId="3" type="noConversion"/>
  </si>
  <si>
    <t>【已问过是否需要修改地址】</t>
    <phoneticPr fontId="3" type="noConversion"/>
  </si>
  <si>
    <t>【未问】</t>
    <phoneticPr fontId="3" type="noConversion"/>
  </si>
  <si>
    <t>已确认库存</t>
    <phoneticPr fontId="3" type="noConversion"/>
  </si>
  <si>
    <t xml:space="preserve">张元英 矢吹奈子 ❤CHEERINGKIT❤︎ </t>
    <phoneticPr fontId="3" type="noConversion"/>
  </si>
  <si>
    <t>WONYOUNG ver</t>
    <phoneticPr fontId="3" type="noConversion"/>
  </si>
  <si>
    <t>NAKO ver</t>
    <phoneticPr fontId="3" type="noConversion"/>
  </si>
  <si>
    <t>郑秀彬 🖤witty cheering slogan✨</t>
    <phoneticPr fontId="3" type="noConversion"/>
  </si>
  <si>
    <t>【有库存 已问未回】</t>
    <phoneticPr fontId="3" type="noConversion"/>
  </si>
  <si>
    <r>
      <t>【已回复"已记录"</t>
    </r>
    <r>
      <rPr>
        <b/>
        <sz val="11"/>
        <rFont val="等线"/>
        <family val="3"/>
        <charset val="134"/>
        <scheme val="minor"/>
      </rPr>
      <t>】</t>
    </r>
    <phoneticPr fontId="3" type="noConversion"/>
  </si>
  <si>
    <r>
      <rPr>
        <b/>
        <sz val="11"/>
        <color theme="1"/>
        <rFont val="等线"/>
        <family val="3"/>
        <charset val="134"/>
        <scheme val="minor"/>
      </rPr>
      <t>S.COUPS</t>
    </r>
    <r>
      <rPr>
        <sz val="11"/>
        <color theme="1"/>
        <rFont val="等线"/>
        <family val="2"/>
        <charset val="134"/>
        <scheme val="minor"/>
      </rPr>
      <t xml:space="preserve"> 13632058152</t>
    </r>
    <phoneticPr fontId="3" type="noConversion"/>
  </si>
  <si>
    <t>台历*1</t>
    <phoneticPr fontId="3" type="noConversion"/>
  </si>
  <si>
    <t>未补</t>
    <phoneticPr fontId="3" type="noConversion"/>
  </si>
  <si>
    <t>【需发货 / 未确认库存】</t>
    <phoneticPr fontId="3" type="noConversion"/>
  </si>
  <si>
    <t xml:space="preserve">已补*1 </t>
  </si>
  <si>
    <t xml:space="preserve">手幅*2  </t>
    <phoneticPr fontId="3" type="noConversion"/>
  </si>
  <si>
    <t>无库存</t>
    <phoneticPr fontId="3" type="noConversion"/>
  </si>
  <si>
    <t>1SET</t>
    <phoneticPr fontId="3" type="noConversion"/>
  </si>
  <si>
    <t>车银优 DearDeer 2nd Cheering kit</t>
    <phoneticPr fontId="3" type="noConversion"/>
  </si>
  <si>
    <t>是否囤货</t>
    <phoneticPr fontId="3" type="noConversion"/>
  </si>
  <si>
    <t>林煐岷my mini happiness #4 手幅</t>
    <phoneticPr fontId="3" type="noConversion"/>
  </si>
  <si>
    <t>补款截止时间</t>
    <phoneticPr fontId="3" type="noConversion"/>
  </si>
  <si>
    <t xml:space="preserve">王若水 </t>
    <phoneticPr fontId="3" type="noConversion"/>
  </si>
  <si>
    <t>符丹娜</t>
  </si>
  <si>
    <t>唐婉*2</t>
    <phoneticPr fontId="3" type="noConversion"/>
  </si>
  <si>
    <t>陈俊楠</t>
    <phoneticPr fontId="3" type="noConversion"/>
  </si>
  <si>
    <t>囤货</t>
    <phoneticPr fontId="3" type="noConversion"/>
  </si>
  <si>
    <t>无</t>
    <phoneticPr fontId="3" type="noConversion"/>
  </si>
  <si>
    <t>林昭</t>
    <phoneticPr fontId="3" type="noConversion"/>
  </si>
  <si>
    <t>刘小默</t>
  </si>
  <si>
    <t>周艺</t>
  </si>
  <si>
    <t>✔</t>
  </si>
  <si>
    <t>✔</t>
    <phoneticPr fontId="3" type="noConversion"/>
  </si>
  <si>
    <t>张子妍</t>
  </si>
  <si>
    <t>补款状态</t>
    <phoneticPr fontId="3" type="noConversion"/>
  </si>
  <si>
    <t>娜灵*1</t>
    <phoneticPr fontId="3" type="noConversion"/>
  </si>
  <si>
    <t>AB6IX团体手幅</t>
    <phoneticPr fontId="3" type="noConversion"/>
  </si>
  <si>
    <t>BRANDNEW YEAR 2019 special cheering kit</t>
    <phoneticPr fontId="3" type="noConversion"/>
  </si>
  <si>
    <t>田雄 FLY HIGH CHEERING KIT</t>
    <phoneticPr fontId="3" type="noConversion"/>
  </si>
  <si>
    <t>woongramzi绿色手幅*1</t>
    <phoneticPr fontId="3" type="noConversion"/>
  </si>
  <si>
    <t>朴佑镇 A miracle boy's 二代反光手幅</t>
    <phoneticPr fontId="3" type="noConversion"/>
  </si>
  <si>
    <t>A版白色手幅*1</t>
    <phoneticPr fontId="3" type="noConversion"/>
  </si>
  <si>
    <t>speaical绿色手幅*1</t>
    <phoneticPr fontId="3" type="noConversion"/>
  </si>
  <si>
    <t>田雄 Shining Star 1st Cheering Slogan</t>
    <phoneticPr fontId="3" type="noConversion"/>
  </si>
  <si>
    <t>金东贤 6IXENSE CHEERING KIT💕</t>
    <phoneticPr fontId="3" type="noConversion"/>
  </si>
  <si>
    <t>黑色手幅*1</t>
    <phoneticPr fontId="3" type="noConversion"/>
  </si>
  <si>
    <t>田雄FALLIN’ LOVE 一代反光手幅 (二贩)</t>
    <phoneticPr fontId="3" type="noConversion"/>
  </si>
  <si>
    <t>林煐岷 Serendipity, 1st Slogan</t>
    <phoneticPr fontId="3" type="noConversion"/>
  </si>
  <si>
    <t>金东贤 粉色东东反光手幅</t>
    <phoneticPr fontId="3" type="noConversion"/>
  </si>
  <si>
    <t>田雄 I'M W一代方形反光手幅</t>
    <phoneticPr fontId="3" type="noConversion"/>
  </si>
  <si>
    <t>方形手幅*1</t>
    <phoneticPr fontId="3" type="noConversion"/>
  </si>
  <si>
    <t>手幅蓝色*1</t>
    <phoneticPr fontId="3" type="noConversion"/>
  </si>
  <si>
    <t>车银优 ︎ 𝐅𝐢𝐫𝐬𝐭 𝐬𝐢𝐠𝐡𝐭 slogan</t>
    <phoneticPr fontId="3" type="noConversion"/>
  </si>
  <si>
    <t>金路云 CommaComa, 1st Cheering Slogan</t>
    <phoneticPr fontId="3" type="noConversion"/>
  </si>
  <si>
    <t>金路云 SWOON 1ST CHEERING KIT [库存]</t>
    <phoneticPr fontId="3" type="noConversion"/>
  </si>
  <si>
    <t>金路云 1ST CHEERING KIT Cotton candy</t>
    <phoneticPr fontId="3" type="noConversion"/>
  </si>
  <si>
    <t>金路云 Hacer Bello Cheering kit</t>
    <phoneticPr fontId="3" type="noConversion"/>
  </si>
  <si>
    <t>金路云 MIRACULOUS GARDEN KIT [再贩]</t>
    <phoneticPr fontId="3" type="noConversion"/>
  </si>
  <si>
    <t>崔连准 Ocean of Light 1st cheering kit</t>
    <phoneticPr fontId="3" type="noConversion"/>
  </si>
  <si>
    <t>白色手幅*1</t>
    <phoneticPr fontId="3" type="noConversion"/>
  </si>
  <si>
    <t>AB6IX 林煐岷 MY MINI HAPPINESS 反光手幅</t>
    <phoneticPr fontId="3" type="noConversion"/>
  </si>
  <si>
    <t>田雄sweety一代反光手幅</t>
    <phoneticPr fontId="3" type="noConversion"/>
  </si>
  <si>
    <t>田雄BABY BEAR一代反光手幅</t>
    <phoneticPr fontId="3" type="noConversion"/>
  </si>
  <si>
    <t>红色手幅*1</t>
    <phoneticPr fontId="3" type="noConversion"/>
  </si>
  <si>
    <t>补款还未截止</t>
    <phoneticPr fontId="3" type="noConversion"/>
  </si>
  <si>
    <t>补款囤货均截止</t>
    <phoneticPr fontId="3" type="noConversion"/>
  </si>
  <si>
    <r>
      <rPr>
        <b/>
        <sz val="11"/>
        <color theme="0" tint="-0.14999847407452621"/>
        <rFont val="等线"/>
        <family val="3"/>
        <charset val="134"/>
        <scheme val="minor"/>
      </rPr>
      <t>【暂无 已退】</t>
    </r>
    <r>
      <rPr>
        <sz val="11"/>
        <color theme="0" tint="-0.14999847407452621"/>
        <rFont val="等线"/>
        <family val="3"/>
        <charset val="134"/>
        <scheme val="minor"/>
      </rPr>
      <t>IZONE 钥匙扣</t>
    </r>
    <phoneticPr fontId="3" type="noConversion"/>
  </si>
  <si>
    <r>
      <rPr>
        <b/>
        <sz val="11"/>
        <color theme="0" tint="-0.14999847407452621"/>
        <rFont val="等线"/>
        <family val="3"/>
        <charset val="134"/>
        <scheme val="minor"/>
      </rPr>
      <t>蔡芷宜</t>
    </r>
    <r>
      <rPr>
        <sz val="11"/>
        <color theme="0" tint="-0.14999847407452621"/>
        <rFont val="等线"/>
        <family val="3"/>
        <charset val="134"/>
        <scheme val="minor"/>
      </rPr>
      <t xml:space="preserve"> 13825037346</t>
    </r>
    <phoneticPr fontId="3" type="noConversion"/>
  </si>
  <si>
    <r>
      <rPr>
        <b/>
        <sz val="11"/>
        <color theme="0" tint="-0.14999847407452621"/>
        <rFont val="等线"/>
        <family val="3"/>
        <charset val="134"/>
        <scheme val="minor"/>
      </rPr>
      <t>林高峰</t>
    </r>
    <r>
      <rPr>
        <sz val="11"/>
        <color theme="0" tint="-0.14999847407452621"/>
        <rFont val="等线"/>
        <family val="3"/>
        <charset val="134"/>
        <scheme val="minor"/>
      </rPr>
      <t xml:space="preserve"> 13352789806</t>
    </r>
    <phoneticPr fontId="3" type="noConversion"/>
  </si>
  <si>
    <r>
      <rPr>
        <b/>
        <sz val="11"/>
        <color theme="0" tint="-0.14999847407452621"/>
        <rFont val="等线"/>
        <family val="3"/>
        <charset val="134"/>
        <scheme val="minor"/>
      </rPr>
      <t xml:space="preserve">[暂无] </t>
    </r>
    <r>
      <rPr>
        <sz val="11"/>
        <color theme="0" tint="-0.14999847407452621"/>
        <rFont val="等线"/>
        <family val="3"/>
        <charset val="134"/>
        <scheme val="minor"/>
      </rPr>
      <t>文彬 BINSCENT. 2020 Season's Greetings</t>
    </r>
    <phoneticPr fontId="3" type="noConversion"/>
  </si>
  <si>
    <r>
      <rPr>
        <b/>
        <sz val="11"/>
        <color theme="0" tint="-0.14999847407452621"/>
        <rFont val="等线"/>
        <family val="3"/>
        <charset val="134"/>
        <scheme val="minor"/>
      </rPr>
      <t xml:space="preserve">[暂无 已退] </t>
    </r>
    <r>
      <rPr>
        <sz val="11"/>
        <color theme="0" tint="-0.14999847407452621"/>
        <rFont val="等线"/>
        <family val="3"/>
        <charset val="134"/>
        <scheme val="minor"/>
      </rPr>
      <t>金莲熙 Droplet 2019 Cheering Slogan</t>
    </r>
    <phoneticPr fontId="3" type="noConversion"/>
  </si>
  <si>
    <r>
      <t xml:space="preserve">原: </t>
    </r>
    <r>
      <rPr>
        <b/>
        <sz val="11"/>
        <color theme="0" tint="-0.14999847407452621"/>
        <rFont val="等线"/>
        <family val="3"/>
        <charset val="134"/>
        <scheme val="minor"/>
      </rPr>
      <t>贺靖懿</t>
    </r>
    <r>
      <rPr>
        <sz val="11"/>
        <color theme="0" tint="-0.14999847407452621"/>
        <rFont val="等线"/>
        <family val="3"/>
        <charset val="134"/>
        <scheme val="minor"/>
      </rPr>
      <t xml:space="preserve"> 18030476136 / 改: 金秋</t>
    </r>
    <phoneticPr fontId="3" type="noConversion"/>
  </si>
  <si>
    <r>
      <rPr>
        <b/>
        <sz val="11"/>
        <color theme="0" tint="-0.14999847407452621"/>
        <rFont val="等线"/>
        <family val="3"/>
        <charset val="134"/>
        <scheme val="minor"/>
      </rPr>
      <t>[暂无 已退]</t>
    </r>
    <r>
      <rPr>
        <sz val="11"/>
        <color theme="0" tint="-0.14999847407452621"/>
        <rFont val="等线"/>
        <family val="3"/>
        <charset val="134"/>
        <scheme val="minor"/>
      </rPr>
      <t xml:space="preserve"> 金多贤 1st CHEERING KIT</t>
    </r>
    <phoneticPr fontId="3" type="noConversion"/>
  </si>
  <si>
    <r>
      <rPr>
        <b/>
        <sz val="11"/>
        <color theme="0" tint="-0.14999847407452621"/>
        <rFont val="等线"/>
        <family val="3"/>
        <charset val="134"/>
        <scheme val="minor"/>
      </rPr>
      <t>胡开慧</t>
    </r>
    <r>
      <rPr>
        <sz val="11"/>
        <color theme="0" tint="-0.14999847407452621"/>
        <rFont val="等线"/>
        <family val="3"/>
        <charset val="134"/>
        <scheme val="minor"/>
      </rPr>
      <t xml:space="preserve"> 13902249189</t>
    </r>
    <phoneticPr fontId="3" type="noConversion"/>
  </si>
  <si>
    <r>
      <rPr>
        <b/>
        <sz val="11"/>
        <color theme="0" tint="-0.14999847407452621"/>
        <rFont val="等线"/>
        <family val="3"/>
        <charset val="134"/>
        <scheme val="minor"/>
      </rPr>
      <t xml:space="preserve">[暂无 已退] </t>
    </r>
    <r>
      <rPr>
        <sz val="11"/>
        <color theme="0" tint="-0.14999847407452621"/>
        <rFont val="等线"/>
        <family val="3"/>
        <charset val="134"/>
        <scheme val="minor"/>
      </rPr>
      <t>金智秀 KIM JISOO CHEERING KIT</t>
    </r>
    <phoneticPr fontId="3" type="noConversion"/>
  </si>
  <si>
    <r>
      <rPr>
        <b/>
        <sz val="11"/>
        <color theme="0" tint="-0.14999847407452621"/>
        <rFont val="等线"/>
        <family val="3"/>
        <charset val="134"/>
        <scheme val="minor"/>
      </rPr>
      <t xml:space="preserve">周传磊 </t>
    </r>
    <r>
      <rPr>
        <sz val="11"/>
        <color theme="0" tint="-0.14999847407452621"/>
        <rFont val="等线"/>
        <family val="3"/>
        <charset val="134"/>
        <scheme val="minor"/>
      </rPr>
      <t>13708086999</t>
    </r>
    <phoneticPr fontId="3" type="noConversion"/>
  </si>
  <si>
    <r>
      <rPr>
        <b/>
        <sz val="11"/>
        <color theme="1"/>
        <rFont val="等线"/>
        <family val="3"/>
        <charset val="134"/>
        <scheme val="minor"/>
      </rPr>
      <t xml:space="preserve">姜茶 </t>
    </r>
    <r>
      <rPr>
        <sz val="11"/>
        <color theme="1"/>
        <rFont val="等线"/>
        <family val="2"/>
        <charset val="134"/>
        <scheme val="minor"/>
      </rPr>
      <t>13112309253</t>
    </r>
    <phoneticPr fontId="3" type="noConversion"/>
  </si>
  <si>
    <t>粉色手幅*1</t>
    <phoneticPr fontId="3" type="noConversion"/>
  </si>
  <si>
    <t xml:space="preserve">绿色手幅*1 </t>
    <phoneticPr fontId="3" type="noConversion"/>
  </si>
  <si>
    <t>金东贤 Star Sailor 展会周边</t>
    <phoneticPr fontId="3" type="noConversion"/>
  </si>
  <si>
    <t>帆布海报*5 (团购特典)</t>
    <phoneticPr fontId="3" type="noConversion"/>
  </si>
  <si>
    <r>
      <rPr>
        <b/>
        <sz val="11"/>
        <color theme="1"/>
        <rFont val="等线"/>
        <family val="3"/>
        <charset val="134"/>
        <scheme val="minor"/>
      </rPr>
      <t>俞晓</t>
    </r>
    <r>
      <rPr>
        <sz val="11"/>
        <color theme="1"/>
        <rFont val="等线"/>
        <family val="3"/>
        <charset val="134"/>
        <scheme val="minor"/>
      </rPr>
      <t xml:space="preserve"> 15827278839</t>
    </r>
    <phoneticPr fontId="3" type="noConversion"/>
  </si>
  <si>
    <r>
      <rPr>
        <b/>
        <sz val="11"/>
        <color theme="1"/>
        <rFont val="等线"/>
        <family val="3"/>
        <charset val="134"/>
        <scheme val="minor"/>
      </rPr>
      <t>王春燕</t>
    </r>
    <r>
      <rPr>
        <sz val="11"/>
        <color theme="1"/>
        <rFont val="等线"/>
        <family val="2"/>
        <charset val="134"/>
        <scheme val="minor"/>
      </rPr>
      <t xml:space="preserve"> 15906151612</t>
    </r>
    <phoneticPr fontId="3" type="noConversion"/>
  </si>
  <si>
    <r>
      <rPr>
        <b/>
        <sz val="11"/>
        <color theme="1"/>
        <rFont val="等线"/>
        <family val="3"/>
        <charset val="134"/>
        <scheme val="minor"/>
      </rPr>
      <t>闵译萱</t>
    </r>
    <r>
      <rPr>
        <sz val="11"/>
        <color theme="1"/>
        <rFont val="等线"/>
        <family val="3"/>
        <charset val="134"/>
        <scheme val="minor"/>
      </rPr>
      <t xml:space="preserve"> 13564137806</t>
    </r>
    <phoneticPr fontId="3" type="noConversion"/>
  </si>
  <si>
    <t>✔待定</t>
    <phoneticPr fontId="3" type="noConversion"/>
  </si>
  <si>
    <t>✔ 已确认</t>
    <phoneticPr fontId="3" type="noConversion"/>
  </si>
  <si>
    <t xml:space="preserve">金东贤 NINE FEVER 反光手幅 </t>
    <phoneticPr fontId="3" type="noConversion"/>
  </si>
  <si>
    <t>私信补款 / 11.8</t>
    <phoneticPr fontId="3" type="noConversion"/>
  </si>
  <si>
    <r>
      <rPr>
        <b/>
        <sz val="11"/>
        <color theme="1"/>
        <rFont val="等线"/>
        <family val="3"/>
        <charset val="134"/>
        <scheme val="minor"/>
      </rPr>
      <t>张瑜航</t>
    </r>
    <r>
      <rPr>
        <sz val="11"/>
        <color theme="1"/>
        <rFont val="等线"/>
        <family val="3"/>
        <charset val="134"/>
        <scheme val="minor"/>
      </rPr>
      <t xml:space="preserve"> 17862852996</t>
    </r>
    <phoneticPr fontId="3" type="noConversion"/>
  </si>
  <si>
    <t>12.17 / 12.24</t>
    <phoneticPr fontId="3" type="noConversion"/>
  </si>
  <si>
    <t>权恩妃 安宥真 EUNBI &amp; YUJIN PVC CARD</t>
    <phoneticPr fontId="3" type="noConversion"/>
  </si>
  <si>
    <t>金色*1 银色*1</t>
    <phoneticPr fontId="3" type="noConversion"/>
  </si>
  <si>
    <t>车银优钥匙扣</t>
    <phoneticPr fontId="3" type="noConversion"/>
  </si>
  <si>
    <t>张元英 矢吹奈子 ❤︎𝐂𝐇𝐄𝐄𝐑𝐈𝐍𝐆𝐊𝐈𝐓❤︎</t>
    <phoneticPr fontId="3" type="noConversion"/>
  </si>
  <si>
    <t>未知特典 美女扇子</t>
    <phoneticPr fontId="3" type="noConversion"/>
  </si>
  <si>
    <t>多余透扇特典*2</t>
    <phoneticPr fontId="3" type="noConversion"/>
  </si>
  <si>
    <t>yeri票夹</t>
    <phoneticPr fontId="3" type="noConversion"/>
  </si>
  <si>
    <t>11 SET</t>
    <phoneticPr fontId="3" type="noConversion"/>
  </si>
  <si>
    <t>金东贤 &lt;&lt; 𝓐 𝓘 𝓝 𝓘 &gt;&gt; 二代手幅 特典-杯套</t>
    <phoneticPr fontId="3" type="noConversion"/>
  </si>
  <si>
    <t>黑色*4  粉色*9</t>
    <phoneticPr fontId="3" type="noConversion"/>
  </si>
  <si>
    <t>田雄同款公益手链</t>
    <phoneticPr fontId="3" type="noConversion"/>
  </si>
  <si>
    <t>黑色*4  紫色*4</t>
    <phoneticPr fontId="3" type="noConversion"/>
  </si>
  <si>
    <t>金东贤同款 渐冻人公益手链</t>
    <phoneticPr fontId="3" type="noConversion"/>
  </si>
  <si>
    <t>3 SET</t>
    <phoneticPr fontId="3" type="noConversion"/>
  </si>
  <si>
    <t>特典</t>
    <phoneticPr fontId="3" type="noConversion"/>
  </si>
  <si>
    <t>田雄文件夹</t>
    <phoneticPr fontId="3" type="noConversion"/>
  </si>
  <si>
    <t>1 SET</t>
    <phoneticPr fontId="3" type="noConversion"/>
  </si>
  <si>
    <t>本月少女 金智雨 "Serendipity" 展会周边</t>
    <phoneticPr fontId="3" type="noConversion"/>
  </si>
  <si>
    <t>海报*2</t>
    <phoneticPr fontId="3" type="noConversion"/>
  </si>
  <si>
    <t>11.17 / 12.7</t>
    <phoneticPr fontId="3" type="noConversion"/>
  </si>
  <si>
    <t>田雄 ғʟʏ ʜɪɢʜ 𝟷sᴛ ᴘʜᴏᴛᴏ ᴇxʜɪʙɪᴛɪᴏ</t>
    <phoneticPr fontId="3" type="noConversion"/>
  </si>
  <si>
    <t>小卡1SET</t>
    <phoneticPr fontId="3" type="noConversion"/>
  </si>
  <si>
    <t>AB6IX 应援灯收纳包</t>
    <phoneticPr fontId="3" type="noConversion"/>
  </si>
  <si>
    <t>白色*1</t>
    <phoneticPr fontId="3" type="noConversion"/>
  </si>
  <si>
    <t>未知杯子</t>
    <phoneticPr fontId="3" type="noConversion"/>
  </si>
  <si>
    <t>未知海报1</t>
    <phoneticPr fontId="3" type="noConversion"/>
  </si>
  <si>
    <t>未知海报2</t>
    <phoneticPr fontId="3" type="noConversion"/>
  </si>
  <si>
    <t>车银优 Together_w_EW ✨Transparent Fan✨</t>
    <phoneticPr fontId="3" type="noConversion"/>
  </si>
  <si>
    <t>透扇*1</t>
    <phoneticPr fontId="3" type="noConversion"/>
  </si>
  <si>
    <t xml:space="preserve">张元英*1  </t>
    <phoneticPr fontId="3" type="noConversion"/>
  </si>
  <si>
    <t>矢吹奈子*1</t>
    <phoneticPr fontId="3" type="noConversion"/>
  </si>
  <si>
    <t>已补*1</t>
    <phoneticPr fontId="3" type="noConversion"/>
  </si>
  <si>
    <r>
      <rPr>
        <b/>
        <sz val="11"/>
        <color theme="1"/>
        <rFont val="等线"/>
        <family val="3"/>
        <charset val="134"/>
        <scheme val="minor"/>
      </rPr>
      <t>王玉坤</t>
    </r>
    <r>
      <rPr>
        <sz val="11"/>
        <color theme="1"/>
        <rFont val="等线"/>
        <family val="3"/>
        <charset val="134"/>
        <scheme val="minor"/>
      </rPr>
      <t xml:space="preserve"> 13520092377</t>
    </r>
    <phoneticPr fontId="3" type="noConversion"/>
  </si>
  <si>
    <t>特典杯子*1</t>
    <phoneticPr fontId="3" type="noConversion"/>
  </si>
  <si>
    <t>特典 / 未知</t>
    <phoneticPr fontId="3" type="noConversion"/>
  </si>
  <si>
    <t>粉EUNBI*2  黄YUJIN*1</t>
    <phoneticPr fontId="3" type="noConversion"/>
  </si>
  <si>
    <t>粉EUNBI*1</t>
    <phoneticPr fontId="3" type="noConversion"/>
  </si>
  <si>
    <r>
      <rPr>
        <b/>
        <sz val="11"/>
        <color theme="1"/>
        <rFont val="等线"/>
        <family val="3"/>
        <charset val="134"/>
        <scheme val="minor"/>
      </rPr>
      <t>梁晓霞</t>
    </r>
    <r>
      <rPr>
        <sz val="11"/>
        <color theme="1"/>
        <rFont val="等线"/>
        <family val="3"/>
        <charset val="134"/>
        <scheme val="minor"/>
      </rPr>
      <t xml:space="preserve"> 13978271535</t>
    </r>
    <phoneticPr fontId="3" type="noConversion"/>
  </si>
  <si>
    <t>郑秀彬 🖤𝙬𝙞𝙩𝙩𝙮 𝙘𝙝𝙚𝙚𝙧𝙞𝙣𝙜 𝙨𝙡𝙤𝙜𝙖𝙣</t>
    <phoneticPr fontId="3" type="noConversion"/>
  </si>
  <si>
    <t>权恩妃 piglet0927 "ORENGI" Cheering Kit  特典-透扇</t>
    <phoneticPr fontId="3" type="noConversion"/>
  </si>
  <si>
    <t>2 SET</t>
    <phoneticPr fontId="3" type="noConversion"/>
  </si>
  <si>
    <t>待补发*1</t>
    <phoneticPr fontId="3" type="noConversion"/>
  </si>
  <si>
    <t>✔</t>
    <phoneticPr fontId="3" type="noConversion"/>
  </si>
  <si>
    <t>朱亦婧 蒋可卿</t>
    <phoneticPr fontId="3" type="noConversion"/>
  </si>
  <si>
    <r>
      <rPr>
        <b/>
        <sz val="11"/>
        <color theme="0" tint="-0.14999847407452621"/>
        <rFont val="等线"/>
        <family val="3"/>
        <charset val="134"/>
        <scheme val="minor"/>
      </rPr>
      <t>何其美</t>
    </r>
    <r>
      <rPr>
        <sz val="11"/>
        <color theme="0" tint="-0.14999847407452621"/>
        <rFont val="等线"/>
        <family val="3"/>
        <charset val="134"/>
        <scheme val="minor"/>
      </rPr>
      <t xml:space="preserve"> 15679160601</t>
    </r>
    <phoneticPr fontId="3" type="noConversion"/>
  </si>
  <si>
    <r>
      <rPr>
        <b/>
        <sz val="11"/>
        <color theme="0" tint="-0.14999847407452621"/>
        <rFont val="等线"/>
        <family val="3"/>
        <charset val="134"/>
        <scheme val="minor"/>
      </rPr>
      <t>刘伟丽</t>
    </r>
    <r>
      <rPr>
        <sz val="11"/>
        <color theme="0" tint="-0.14999847407452621"/>
        <rFont val="等线"/>
        <family val="3"/>
        <charset val="134"/>
        <scheme val="minor"/>
      </rPr>
      <t xml:space="preserve"> 13574836326</t>
    </r>
    <phoneticPr fontId="3" type="noConversion"/>
  </si>
  <si>
    <r>
      <t xml:space="preserve">✔短信 / </t>
    </r>
    <r>
      <rPr>
        <sz val="11"/>
        <rFont val="等线"/>
        <family val="3"/>
        <charset val="134"/>
        <scheme val="minor"/>
      </rPr>
      <t>✔私信</t>
    </r>
  </si>
  <si>
    <t>蔡紫萱</t>
  </si>
  <si>
    <t>MINSTICISM 2nd Cheering Slogan</t>
    <phoneticPr fontId="3" type="noConversion"/>
  </si>
  <si>
    <t>刘诗音</t>
  </si>
  <si>
    <t>陈雪伶</t>
    <phoneticPr fontId="3" type="noConversion"/>
  </si>
  <si>
    <t>A4文件夹*1</t>
    <phoneticPr fontId="3" type="noConversion"/>
  </si>
  <si>
    <t>AB6IX饭制证件照</t>
    <phoneticPr fontId="3" type="noConversion"/>
  </si>
  <si>
    <t>已补*2</t>
    <phoneticPr fontId="3" type="noConversion"/>
  </si>
  <si>
    <t>全款*1</t>
    <phoneticPr fontId="3" type="noConversion"/>
  </si>
  <si>
    <t>✔</t>
    <phoneticPr fontId="3" type="noConversion"/>
  </si>
  <si>
    <r>
      <rPr>
        <b/>
        <sz val="11"/>
        <color theme="1"/>
        <rFont val="等线"/>
        <family val="3"/>
        <charset val="134"/>
        <scheme val="minor"/>
      </rPr>
      <t>今歌</t>
    </r>
    <r>
      <rPr>
        <sz val="11"/>
        <color theme="1"/>
        <rFont val="等线"/>
        <family val="2"/>
        <charset val="134"/>
        <scheme val="minor"/>
      </rPr>
      <t xml:space="preserve"> 18362095577</t>
    </r>
    <phoneticPr fontId="3" type="noConversion"/>
  </si>
  <si>
    <r>
      <rPr>
        <b/>
        <sz val="11"/>
        <color theme="1"/>
        <rFont val="等线"/>
        <family val="3"/>
        <charset val="134"/>
        <scheme val="minor"/>
      </rPr>
      <t>唐泽璇</t>
    </r>
    <r>
      <rPr>
        <sz val="11"/>
        <color theme="1"/>
        <rFont val="等线"/>
        <family val="2"/>
        <charset val="134"/>
        <scheme val="minor"/>
      </rPr>
      <t xml:space="preserve"> 13902268097</t>
    </r>
    <phoneticPr fontId="3" type="noConversion"/>
  </si>
  <si>
    <t>✔已确认</t>
    <phoneticPr fontId="3" type="noConversion"/>
  </si>
  <si>
    <r>
      <rPr>
        <b/>
        <sz val="11"/>
        <color theme="1"/>
        <rFont val="等线"/>
        <family val="3"/>
        <charset val="134"/>
        <scheme val="minor"/>
      </rPr>
      <t>王婕莉</t>
    </r>
    <r>
      <rPr>
        <sz val="11"/>
        <color theme="1"/>
        <rFont val="等线"/>
        <family val="2"/>
        <charset val="134"/>
        <scheme val="minor"/>
      </rPr>
      <t xml:space="preserve"> 13616795711</t>
    </r>
    <phoneticPr fontId="3" type="noConversion"/>
  </si>
  <si>
    <r>
      <rPr>
        <b/>
        <sz val="11"/>
        <color theme="1"/>
        <rFont val="等线"/>
        <family val="3"/>
        <charset val="134"/>
        <scheme val="minor"/>
      </rPr>
      <t>许susan</t>
    </r>
    <r>
      <rPr>
        <sz val="11"/>
        <color theme="1"/>
        <rFont val="等线"/>
        <family val="2"/>
        <charset val="134"/>
        <scheme val="minor"/>
      </rPr>
      <t xml:space="preserve"> 18072787995</t>
    </r>
    <phoneticPr fontId="3" type="noConversion"/>
  </si>
  <si>
    <r>
      <rPr>
        <b/>
        <sz val="11"/>
        <color theme="1"/>
        <rFont val="等线"/>
        <family val="3"/>
        <charset val="134"/>
        <scheme val="minor"/>
      </rPr>
      <t>黄苑晖</t>
    </r>
    <r>
      <rPr>
        <sz val="11"/>
        <color theme="1"/>
        <rFont val="等线"/>
        <family val="2"/>
        <charset val="134"/>
        <scheme val="minor"/>
      </rPr>
      <t xml:space="preserve"> 18925950570 / </t>
    </r>
    <r>
      <rPr>
        <b/>
        <sz val="11"/>
        <color theme="1"/>
        <rFont val="等线"/>
        <family val="3"/>
        <charset val="134"/>
        <scheme val="minor"/>
      </rPr>
      <t>南宁裴珍映</t>
    </r>
    <r>
      <rPr>
        <sz val="11"/>
        <color theme="1"/>
        <rFont val="等线"/>
        <family val="2"/>
        <charset val="134"/>
        <scheme val="minor"/>
      </rPr>
      <t xml:space="preserve"> 18776001461</t>
    </r>
    <phoneticPr fontId="3" type="noConversion"/>
  </si>
  <si>
    <t>紫色*1</t>
    <phoneticPr fontId="3" type="noConversion"/>
  </si>
  <si>
    <r>
      <rPr>
        <b/>
        <sz val="11"/>
        <color theme="1"/>
        <rFont val="等线"/>
        <family val="3"/>
        <charset val="134"/>
        <scheme val="minor"/>
      </rPr>
      <t>徐沛瑶</t>
    </r>
    <r>
      <rPr>
        <sz val="11"/>
        <color theme="1"/>
        <rFont val="等线"/>
        <family val="2"/>
        <charset val="134"/>
        <scheme val="minor"/>
      </rPr>
      <t xml:space="preserve"> 15037160369</t>
    </r>
    <phoneticPr fontId="3" type="noConversion"/>
  </si>
  <si>
    <r>
      <rPr>
        <b/>
        <sz val="11"/>
        <color theme="0" tint="-0.14999847407452621"/>
        <rFont val="等线"/>
        <family val="3"/>
        <charset val="134"/>
        <scheme val="minor"/>
      </rPr>
      <t>小爆</t>
    </r>
    <r>
      <rPr>
        <sz val="11"/>
        <color theme="0" tint="-0.14999847407452621"/>
        <rFont val="等线"/>
        <family val="3"/>
        <charset val="134"/>
        <scheme val="minor"/>
      </rPr>
      <t xml:space="preserve"> 13567756355</t>
    </r>
    <phoneticPr fontId="3" type="noConversion"/>
  </si>
  <si>
    <r>
      <rPr>
        <b/>
        <sz val="11"/>
        <color theme="0" tint="-0.14999847407452621"/>
        <rFont val="等线"/>
        <family val="3"/>
        <charset val="134"/>
        <scheme val="minor"/>
      </rPr>
      <t>林文怡</t>
    </r>
    <r>
      <rPr>
        <sz val="11"/>
        <color theme="0" tint="-0.14999847407452621"/>
        <rFont val="等线"/>
        <family val="3"/>
        <charset val="134"/>
        <scheme val="minor"/>
      </rPr>
      <t xml:space="preserve"> 13816963405</t>
    </r>
    <phoneticPr fontId="3" type="noConversion"/>
  </si>
  <si>
    <r>
      <rPr>
        <b/>
        <sz val="11"/>
        <color theme="0" tint="-0.14999847407452621"/>
        <rFont val="等线"/>
        <family val="3"/>
        <charset val="134"/>
        <scheme val="minor"/>
      </rPr>
      <t>贾禹曈</t>
    </r>
    <r>
      <rPr>
        <sz val="11"/>
        <color theme="0" tint="-0.14999847407452621"/>
        <rFont val="等线"/>
        <family val="3"/>
        <charset val="134"/>
        <scheme val="minor"/>
      </rPr>
      <t xml:space="preserve"> 17765236043</t>
    </r>
    <phoneticPr fontId="3" type="noConversion"/>
  </si>
  <si>
    <r>
      <t>✔已</t>
    </r>
    <r>
      <rPr>
        <b/>
        <sz val="11"/>
        <color theme="0" tint="-0.14999847407452621"/>
        <rFont val="等线"/>
        <family val="3"/>
        <charset val="134"/>
        <scheme val="minor"/>
      </rPr>
      <t>补发*1</t>
    </r>
    <phoneticPr fontId="3" type="noConversion"/>
  </si>
  <si>
    <r>
      <t>小卡SET 明信片SET 钥匙扣，</t>
    </r>
    <r>
      <rPr>
        <b/>
        <sz val="11"/>
        <color theme="0" tint="-0.14999847407452621"/>
        <rFont val="等线"/>
        <family val="3"/>
        <charset val="134"/>
        <scheme val="minor"/>
      </rPr>
      <t>贴纸无已退款(1.18)</t>
    </r>
    <phoneticPr fontId="3" type="noConversion"/>
  </si>
  <si>
    <t>毛毯*1</t>
    <phoneticPr fontId="3" type="noConversion"/>
  </si>
  <si>
    <t>曺柔理 in yuri 2020 SEASON's GREETING</t>
    <phoneticPr fontId="3" type="noConversion"/>
  </si>
  <si>
    <t xml:space="preserve">田雄 金东贤《__AND ME》2019 CHEERING KIT </t>
    <phoneticPr fontId="3" type="noConversion"/>
  </si>
  <si>
    <t>尹产贺 MILK SODA 2020 PHOTO BLANKET</t>
    <phoneticPr fontId="3" type="noConversion"/>
  </si>
  <si>
    <r>
      <rPr>
        <b/>
        <sz val="11"/>
        <color theme="1"/>
        <rFont val="等线"/>
        <family val="3"/>
        <charset val="134"/>
        <scheme val="minor"/>
      </rPr>
      <t>蒋晓滨</t>
    </r>
    <r>
      <rPr>
        <sz val="11"/>
        <color theme="1"/>
        <rFont val="等线"/>
        <family val="2"/>
        <charset val="134"/>
        <scheme val="minor"/>
      </rPr>
      <t xml:space="preserve"> 19802111185</t>
    </r>
    <phoneticPr fontId="3" type="noConversion"/>
  </si>
  <si>
    <t>A(DH)*1  C(双人)*1</t>
    <phoneticPr fontId="3" type="noConversion"/>
  </si>
  <si>
    <t>车银优 𝟏𝐬𝐭 𝐏𝐡𝐨𝐭𝐨 𝐁𝐥𝐚𝐧𝐤𝐞𝐭</t>
    <phoneticPr fontId="3" type="noConversion"/>
  </si>
  <si>
    <t>已补*1</t>
    <phoneticPr fontId="3" type="noConversion"/>
  </si>
  <si>
    <t>A+B</t>
    <phoneticPr fontId="3" type="noConversion"/>
  </si>
  <si>
    <t>A SET</t>
    <phoneticPr fontId="3" type="noConversion"/>
  </si>
  <si>
    <t>姜澯熙 reocord chani 2020 calendar</t>
    <phoneticPr fontId="3" type="noConversion"/>
  </si>
  <si>
    <t>1 SET</t>
    <phoneticPr fontId="3" type="noConversion"/>
  </si>
  <si>
    <t>裴有彬 JELLYBINN 2020 SEASON'S GREETING</t>
    <phoneticPr fontId="3" type="noConversion"/>
  </si>
  <si>
    <t>2 SET</t>
    <phoneticPr fontId="3" type="noConversion"/>
  </si>
  <si>
    <r>
      <rPr>
        <b/>
        <sz val="11"/>
        <color theme="1"/>
        <rFont val="等线"/>
        <family val="3"/>
        <charset val="134"/>
        <scheme val="minor"/>
      </rPr>
      <t>麦艺馨</t>
    </r>
    <r>
      <rPr>
        <sz val="11"/>
        <color theme="1"/>
        <rFont val="等线"/>
        <family val="2"/>
        <charset val="134"/>
        <scheme val="minor"/>
      </rPr>
      <t xml:space="preserve"> 13539073878</t>
    </r>
    <phoneticPr fontId="3" type="noConversion"/>
  </si>
  <si>
    <t>台历*1</t>
    <phoneticPr fontId="3" type="noConversion"/>
  </si>
  <si>
    <t>金东贤 2020 SEASON'S GREETING</t>
    <phoneticPr fontId="3" type="noConversion"/>
  </si>
  <si>
    <t>金智雨 𝐩𝐨𝐥𝐢𝐟𝐨𝐧𝐢𝐜𝐚 2020台历</t>
    <phoneticPr fontId="3" type="noConversion"/>
  </si>
  <si>
    <t>孝定 2020 SEASON'S GREETING</t>
    <phoneticPr fontId="3" type="noConversion"/>
  </si>
  <si>
    <t>裴珠泫 姜涩琪 Sweet Intoxication Season's Greetings</t>
    <phoneticPr fontId="3" type="noConversion"/>
  </si>
  <si>
    <r>
      <rPr>
        <b/>
        <sz val="11"/>
        <color theme="1"/>
        <rFont val="等线"/>
        <family val="2"/>
        <charset val="134"/>
        <scheme val="minor"/>
      </rPr>
      <t>Casey/</t>
    </r>
    <r>
      <rPr>
        <b/>
        <sz val="11"/>
        <color theme="1"/>
        <rFont val="等线"/>
        <family val="3"/>
        <charset val="134"/>
        <scheme val="minor"/>
      </rPr>
      <t>顾</t>
    </r>
    <r>
      <rPr>
        <sz val="11"/>
        <color theme="1"/>
        <rFont val="等线"/>
        <family val="2"/>
        <charset val="134"/>
        <scheme val="minor"/>
      </rPr>
      <t xml:space="preserve"> 13914024892</t>
    </r>
    <phoneticPr fontId="3" type="noConversion"/>
  </si>
  <si>
    <t>金秦禹 PINKPOP! 2nd Season Greeting</t>
    <phoneticPr fontId="3" type="noConversion"/>
  </si>
  <si>
    <t>李泰民 Magnum opus 2020台历/2019演唱会DVD</t>
    <phoneticPr fontId="3" type="noConversion"/>
  </si>
  <si>
    <t>毛毯*2</t>
    <phoneticPr fontId="3" type="noConversion"/>
  </si>
  <si>
    <t>Blackpink 充电宝</t>
    <phoneticPr fontId="3" type="noConversion"/>
  </si>
  <si>
    <t>3 SET</t>
    <phoneticPr fontId="3" type="noConversion"/>
  </si>
  <si>
    <r>
      <rPr>
        <b/>
        <sz val="11"/>
        <color theme="1"/>
        <rFont val="等线"/>
        <family val="3"/>
        <charset val="134"/>
        <scheme val="minor"/>
      </rPr>
      <t>孙周延</t>
    </r>
    <r>
      <rPr>
        <sz val="11"/>
        <color theme="1"/>
        <rFont val="等线"/>
        <family val="2"/>
        <charset val="134"/>
        <scheme val="minor"/>
      </rPr>
      <t xml:space="preserve"> 19973702997</t>
    </r>
    <phoneticPr fontId="3" type="noConversion"/>
  </si>
  <si>
    <r>
      <t xml:space="preserve">车银优 </t>
    </r>
    <r>
      <rPr>
        <sz val="11"/>
        <color theme="0" tint="-0.14999847407452621"/>
        <rFont val="等线"/>
        <family val="3"/>
        <charset val="129"/>
        <scheme val="minor"/>
      </rPr>
      <t>♥</t>
    </r>
    <r>
      <rPr>
        <sz val="11"/>
        <color theme="0" tint="-0.14999847407452621"/>
        <rFont val="等线"/>
        <family val="3"/>
        <charset val="134"/>
        <scheme val="minor"/>
      </rPr>
      <t>︎ 𝐅𝐢𝐫𝐬𝐭 𝐬𝐢𝐠𝐡𝐭 slogan</t>
    </r>
    <phoneticPr fontId="3" type="noConversion"/>
  </si>
  <si>
    <r>
      <rPr>
        <b/>
        <sz val="11"/>
        <color theme="0" tint="-0.14999847407452621"/>
        <rFont val="等线"/>
        <family val="3"/>
        <charset val="134"/>
        <scheme val="minor"/>
      </rPr>
      <t>张瑞</t>
    </r>
    <r>
      <rPr>
        <sz val="11"/>
        <color theme="0" tint="-0.14999847407452621"/>
        <rFont val="等线"/>
        <family val="3"/>
        <charset val="134"/>
        <scheme val="minor"/>
      </rPr>
      <t xml:space="preserve"> 15575193213</t>
    </r>
    <phoneticPr fontId="3" type="noConversion"/>
  </si>
  <si>
    <t>【暂无】贴纸</t>
    <phoneticPr fontId="3" type="noConversion"/>
  </si>
  <si>
    <r>
      <rPr>
        <b/>
        <sz val="11"/>
        <color theme="1"/>
        <rFont val="等线"/>
        <family val="3"/>
        <charset val="134"/>
        <scheme val="minor"/>
      </rPr>
      <t>土豆</t>
    </r>
    <r>
      <rPr>
        <sz val="11"/>
        <color theme="1"/>
        <rFont val="等线"/>
        <family val="2"/>
        <charset val="134"/>
        <scheme val="minor"/>
      </rPr>
      <t xml:space="preserve"> 18188111966</t>
    </r>
    <phoneticPr fontId="3" type="noConversion"/>
  </si>
  <si>
    <r>
      <rPr>
        <b/>
        <sz val="11"/>
        <color theme="0" tint="-0.14999847407452621"/>
        <rFont val="等线"/>
        <family val="3"/>
        <charset val="134"/>
        <scheme val="minor"/>
      </rPr>
      <t>黄</t>
    </r>
    <r>
      <rPr>
        <sz val="11"/>
        <color theme="0" tint="-0.14999847407452621"/>
        <rFont val="等线"/>
        <family val="3"/>
        <charset val="134"/>
        <scheme val="minor"/>
      </rPr>
      <t xml:space="preserve"> 13950280723</t>
    </r>
    <phoneticPr fontId="3" type="noConversion"/>
  </si>
  <si>
    <r>
      <rPr>
        <b/>
        <sz val="11"/>
        <color theme="0" tint="-0.14999847407452621"/>
        <rFont val="等线"/>
        <family val="3"/>
        <charset val="134"/>
        <scheme val="minor"/>
      </rPr>
      <t>何滢</t>
    </r>
    <r>
      <rPr>
        <sz val="11"/>
        <color theme="0" tint="-0.14999847407452621"/>
        <rFont val="等线"/>
        <family val="3"/>
        <charset val="134"/>
        <scheme val="minor"/>
      </rPr>
      <t xml:space="preserve"> 15900421138</t>
    </r>
    <phoneticPr fontId="3" type="noConversion"/>
  </si>
  <si>
    <r>
      <rPr>
        <b/>
        <sz val="11"/>
        <color theme="0" tint="-0.14999847407452621"/>
        <rFont val="等线"/>
        <family val="3"/>
        <charset val="134"/>
        <scheme val="minor"/>
      </rPr>
      <t>张瑞</t>
    </r>
    <r>
      <rPr>
        <sz val="11"/>
        <color theme="0" tint="-0.14999847407452621"/>
        <rFont val="等线"/>
        <family val="3"/>
        <charset val="134"/>
        <scheme val="minor"/>
      </rPr>
      <t xml:space="preserve"> 18773369112</t>
    </r>
    <phoneticPr fontId="3" type="noConversion"/>
  </si>
  <si>
    <t>车银优 330 DEGREE 1st photo blanket</t>
    <phoneticPr fontId="3" type="noConversion"/>
  </si>
  <si>
    <r>
      <rPr>
        <b/>
        <sz val="11"/>
        <color theme="1"/>
        <rFont val="等线"/>
        <family val="3"/>
        <charset val="134"/>
        <scheme val="minor"/>
      </rPr>
      <t>程思萌</t>
    </r>
    <r>
      <rPr>
        <sz val="11"/>
        <color theme="1"/>
        <rFont val="等线"/>
        <family val="3"/>
        <charset val="134"/>
        <scheme val="minor"/>
      </rPr>
      <t xml:space="preserve"> 13602818929</t>
    </r>
    <phoneticPr fontId="3" type="noConversion"/>
  </si>
  <si>
    <r>
      <rPr>
        <b/>
        <sz val="11"/>
        <color theme="1"/>
        <rFont val="等线"/>
        <family val="3"/>
        <charset val="134"/>
        <scheme val="minor"/>
      </rPr>
      <t>王心妍</t>
    </r>
    <r>
      <rPr>
        <sz val="11"/>
        <color theme="1"/>
        <rFont val="等线"/>
        <family val="3"/>
        <charset val="134"/>
        <scheme val="minor"/>
      </rPr>
      <t xml:space="preserve"> 15143028273</t>
    </r>
    <phoneticPr fontId="3" type="noConversion"/>
  </si>
  <si>
    <t>女爱豆第一批库存贩卖</t>
    <phoneticPr fontId="3" type="noConversion"/>
  </si>
  <si>
    <t>男爱豆第一批库存贩卖</t>
    <phoneticPr fontId="3" type="noConversion"/>
  </si>
  <si>
    <r>
      <rPr>
        <b/>
        <sz val="11"/>
        <color theme="0" tint="-0.14999847407452621"/>
        <rFont val="等线"/>
        <family val="3"/>
        <charset val="134"/>
        <scheme val="minor"/>
      </rPr>
      <t>土豆</t>
    </r>
    <r>
      <rPr>
        <sz val="11"/>
        <color theme="0" tint="-0.14999847407452621"/>
        <rFont val="等线"/>
        <family val="3"/>
        <charset val="134"/>
        <scheme val="minor"/>
      </rPr>
      <t xml:space="preserve"> 18188111966</t>
    </r>
    <phoneticPr fontId="3" type="noConversion"/>
  </si>
  <si>
    <r>
      <rPr>
        <b/>
        <sz val="11"/>
        <color theme="0" tint="-0.14999847407452621"/>
        <rFont val="等线"/>
        <family val="3"/>
        <charset val="134"/>
        <scheme val="minor"/>
      </rPr>
      <t>安予</t>
    </r>
    <r>
      <rPr>
        <sz val="11"/>
        <color theme="0" tint="-0.14999847407452621"/>
        <rFont val="等线"/>
        <family val="3"/>
        <charset val="134"/>
        <scheme val="minor"/>
      </rPr>
      <t xml:space="preserve"> 13763319766</t>
    </r>
    <phoneticPr fontId="3" type="noConversion"/>
  </si>
  <si>
    <r>
      <rPr>
        <b/>
        <sz val="11"/>
        <color theme="0" tint="-0.14999847407452621"/>
        <rFont val="等线"/>
        <family val="3"/>
        <charset val="134"/>
        <scheme val="minor"/>
      </rPr>
      <t>何怡绅</t>
    </r>
    <r>
      <rPr>
        <sz val="11"/>
        <color theme="0" tint="-0.14999847407452621"/>
        <rFont val="等线"/>
        <family val="3"/>
        <charset val="134"/>
        <scheme val="minor"/>
      </rPr>
      <t xml:space="preserve"> 18850972009</t>
    </r>
    <phoneticPr fontId="3" type="noConversion"/>
  </si>
  <si>
    <r>
      <rPr>
        <b/>
        <sz val="11"/>
        <color theme="0" tint="-0.14999847407452621"/>
        <rFont val="等线"/>
        <family val="3"/>
        <charset val="134"/>
        <scheme val="minor"/>
      </rPr>
      <t>cwj</t>
    </r>
    <r>
      <rPr>
        <sz val="11"/>
        <color theme="0" tint="-0.14999847407452621"/>
        <rFont val="等线"/>
        <family val="3"/>
        <charset val="134"/>
        <scheme val="minor"/>
      </rPr>
      <t xml:space="preserve"> 13558334498</t>
    </r>
    <phoneticPr fontId="3" type="noConversion"/>
  </si>
  <si>
    <t>田雄 FALLIN' LOVE WORLD TOUR CHEERING KIT</t>
    <phoneticPr fontId="3" type="noConversion"/>
  </si>
  <si>
    <t>漏发*1</t>
    <phoneticPr fontId="3" type="noConversion"/>
  </si>
  <si>
    <r>
      <rPr>
        <b/>
        <sz val="11"/>
        <color theme="0" tint="-0.14999847407452621"/>
        <rFont val="等线"/>
        <family val="3"/>
        <charset val="134"/>
        <scheme val="minor"/>
      </rPr>
      <t>usiy</t>
    </r>
    <r>
      <rPr>
        <sz val="11"/>
        <color theme="0" tint="-0.14999847407452621"/>
        <rFont val="等线"/>
        <family val="3"/>
        <charset val="134"/>
        <scheme val="minor"/>
      </rPr>
      <t xml:space="preserve"> 18664536540</t>
    </r>
    <phoneticPr fontId="3" type="noConversion"/>
  </si>
  <si>
    <t>1 SET</t>
    <phoneticPr fontId="3" type="noConversion"/>
  </si>
  <si>
    <t>郑真率 Jinsoul "𝚁𝚎𝚝𝚛𝚘." 2020台历</t>
    <phoneticPr fontId="3" type="noConversion"/>
  </si>
  <si>
    <r>
      <rPr>
        <b/>
        <sz val="11"/>
        <color theme="1"/>
        <rFont val="等线"/>
        <family val="3"/>
        <charset val="134"/>
        <scheme val="minor"/>
      </rPr>
      <t>王建辰龙</t>
    </r>
    <r>
      <rPr>
        <sz val="11"/>
        <color theme="1"/>
        <rFont val="等线"/>
        <family val="2"/>
        <charset val="134"/>
        <scheme val="minor"/>
      </rPr>
      <t xml:space="preserve"> 18067956311</t>
    </r>
    <phoneticPr fontId="3" type="noConversion"/>
  </si>
  <si>
    <r>
      <rPr>
        <b/>
        <sz val="11"/>
        <color theme="1"/>
        <rFont val="等线"/>
        <family val="3"/>
        <charset val="134"/>
        <scheme val="minor"/>
      </rPr>
      <t>冯柯裴</t>
    </r>
    <r>
      <rPr>
        <sz val="11"/>
        <color theme="1"/>
        <rFont val="等线"/>
        <family val="3"/>
        <charset val="134"/>
        <scheme val="minor"/>
      </rPr>
      <t xml:space="preserve"> 17744528827</t>
    </r>
    <phoneticPr fontId="3" type="noConversion"/>
  </si>
  <si>
    <t>NEWKIDS 海报套装</t>
    <phoneticPr fontId="3" type="noConversion"/>
  </si>
  <si>
    <t>4 SET</t>
    <phoneticPr fontId="3" type="noConversion"/>
  </si>
  <si>
    <r>
      <rPr>
        <b/>
        <sz val="11"/>
        <color theme="0" tint="-0.14999847407452621"/>
        <rFont val="等线"/>
        <family val="3"/>
        <charset val="134"/>
        <scheme val="minor"/>
      </rPr>
      <t>李玥昕</t>
    </r>
    <r>
      <rPr>
        <sz val="11"/>
        <color theme="0" tint="-0.14999847407452621"/>
        <rFont val="等线"/>
        <family val="3"/>
        <charset val="134"/>
        <scheme val="minor"/>
      </rPr>
      <t xml:space="preserve"> 15829651477</t>
    </r>
    <r>
      <rPr>
        <b/>
        <sz val="11"/>
        <color theme="1"/>
        <rFont val="等线"/>
        <family val="3"/>
        <charset val="134"/>
        <scheme val="minor"/>
      </rPr>
      <t/>
    </r>
    <phoneticPr fontId="3" type="noConversion"/>
  </si>
  <si>
    <r>
      <rPr>
        <b/>
        <sz val="11"/>
        <color theme="0" tint="-0.14999847407452621"/>
        <rFont val="等线"/>
        <family val="3"/>
        <charset val="134"/>
        <scheme val="minor"/>
      </rPr>
      <t>余玉珍</t>
    </r>
    <r>
      <rPr>
        <sz val="11"/>
        <color theme="0" tint="-0.14999847407452621"/>
        <rFont val="等线"/>
        <family val="3"/>
        <charset val="134"/>
        <scheme val="minor"/>
      </rPr>
      <t xml:space="preserve"> 13757978046</t>
    </r>
    <phoneticPr fontId="3" type="noConversion"/>
  </si>
  <si>
    <t>未核对</t>
    <phoneticPr fontId="3" type="noConversion"/>
  </si>
  <si>
    <r>
      <rPr>
        <b/>
        <sz val="11"/>
        <color theme="1"/>
        <rFont val="等线"/>
        <family val="3"/>
        <charset val="134"/>
        <scheme val="minor"/>
      </rPr>
      <t>刘慧晴</t>
    </r>
    <r>
      <rPr>
        <sz val="11"/>
        <color theme="1"/>
        <rFont val="等线"/>
        <family val="2"/>
        <charset val="134"/>
        <scheme val="minor"/>
      </rPr>
      <t xml:space="preserve"> 15900682149</t>
    </r>
    <phoneticPr fontId="3" type="noConversion"/>
  </si>
  <si>
    <t>XX照片套装 MINO</t>
    <phoneticPr fontId="3" type="noConversion"/>
  </si>
  <si>
    <r>
      <rPr>
        <b/>
        <sz val="11"/>
        <color theme="1"/>
        <rFont val="等线"/>
        <family val="3"/>
        <charset val="134"/>
        <scheme val="minor"/>
      </rPr>
      <t>许susan</t>
    </r>
    <r>
      <rPr>
        <sz val="11"/>
        <color theme="1"/>
        <rFont val="等线"/>
        <family val="2"/>
        <charset val="134"/>
        <scheme val="minor"/>
      </rPr>
      <t xml:space="preserve"> 18072787995 / </t>
    </r>
    <r>
      <rPr>
        <b/>
        <sz val="11"/>
        <color theme="1"/>
        <rFont val="等线"/>
        <family val="3"/>
        <charset val="134"/>
        <scheme val="minor"/>
      </rPr>
      <t>肥鱼</t>
    </r>
    <r>
      <rPr>
        <sz val="11"/>
        <color theme="1"/>
        <rFont val="等线"/>
        <family val="2"/>
        <charset val="134"/>
        <scheme val="minor"/>
      </rPr>
      <t xml:space="preserve"> 18078842149 / </t>
    </r>
    <r>
      <rPr>
        <b/>
        <sz val="11"/>
        <color theme="1"/>
        <rFont val="等线"/>
        <family val="3"/>
        <charset val="134"/>
        <scheme val="minor"/>
      </rPr>
      <t>杨澜</t>
    </r>
    <r>
      <rPr>
        <sz val="11"/>
        <color theme="1"/>
        <rFont val="等线"/>
        <family val="2"/>
        <charset val="134"/>
        <scheme val="minor"/>
      </rPr>
      <t xml:space="preserve"> 15972299978</t>
    </r>
    <phoneticPr fontId="3" type="noConversion"/>
  </si>
  <si>
    <r>
      <rPr>
        <b/>
        <sz val="11"/>
        <color theme="1"/>
        <rFont val="等线"/>
        <family val="3"/>
        <charset val="134"/>
        <scheme val="minor"/>
      </rPr>
      <t>刘慧晴</t>
    </r>
    <r>
      <rPr>
        <sz val="11"/>
        <color theme="1"/>
        <rFont val="等线"/>
        <family val="3"/>
        <charset val="134"/>
        <scheme val="minor"/>
      </rPr>
      <t xml:space="preserve"> 15900682149 / </t>
    </r>
    <r>
      <rPr>
        <b/>
        <sz val="11"/>
        <color theme="1"/>
        <rFont val="等线"/>
        <family val="3"/>
        <charset val="134"/>
        <scheme val="minor"/>
      </rPr>
      <t>刘晶晶</t>
    </r>
    <r>
      <rPr>
        <sz val="11"/>
        <color theme="1"/>
        <rFont val="等线"/>
        <family val="3"/>
        <charset val="134"/>
        <scheme val="minor"/>
      </rPr>
      <t xml:space="preserve"> 18244615191</t>
    </r>
    <phoneticPr fontId="3" type="noConversion"/>
  </si>
  <si>
    <t>库存已售</t>
    <phoneticPr fontId="3" type="noConversion"/>
  </si>
  <si>
    <t>黑*4  紫*4</t>
    <phoneticPr fontId="3" type="noConversion"/>
  </si>
  <si>
    <t>粉 紫</t>
    <phoneticPr fontId="3" type="noConversion"/>
  </si>
  <si>
    <r>
      <rPr>
        <b/>
        <sz val="11"/>
        <color theme="0" tint="-0.14999847407452621"/>
        <rFont val="等线"/>
        <family val="3"/>
        <charset val="134"/>
        <scheme val="minor"/>
      </rPr>
      <t>BBH</t>
    </r>
    <r>
      <rPr>
        <sz val="11"/>
        <color theme="0" tint="-0.14999847407452621"/>
        <rFont val="等线"/>
        <family val="3"/>
        <charset val="134"/>
        <scheme val="minor"/>
      </rPr>
      <t xml:space="preserve"> 13556709941</t>
    </r>
    <phoneticPr fontId="3" type="noConversion"/>
  </si>
  <si>
    <t>金东贤 KIM DONG HYUN rush on二代手幅</t>
    <phoneticPr fontId="3" type="noConversion"/>
  </si>
  <si>
    <t>库存贩卖：20.12.13前上架的补款</t>
    <phoneticPr fontId="3" type="noConversion"/>
  </si>
  <si>
    <t>库存贩卖：20.12.13后上架的补款</t>
    <phoneticPr fontId="3" type="noConversion"/>
  </si>
  <si>
    <t>IU Love IU MAGICAL SLOGAN [二贩]</t>
    <phoneticPr fontId="3" type="noConversion"/>
  </si>
  <si>
    <t>pb*1</t>
    <phoneticPr fontId="3" type="noConversion"/>
  </si>
  <si>
    <t>1(陈先生)</t>
    <phoneticPr fontId="3" type="noConversion"/>
  </si>
  <si>
    <t>1(香蕉)</t>
    <phoneticPr fontId="3" type="noConversion"/>
  </si>
  <si>
    <t>1(左奕然)</t>
    <phoneticPr fontId="3" type="noConversion"/>
  </si>
  <si>
    <t>2(周小彤)</t>
    <phoneticPr fontId="3" type="noConversion"/>
  </si>
  <si>
    <t>1(滕思雨)</t>
    <phoneticPr fontId="3" type="noConversion"/>
  </si>
  <si>
    <r>
      <rPr>
        <b/>
        <sz val="11"/>
        <color theme="0" tint="-0.14999847407452621"/>
        <rFont val="等线"/>
        <family val="3"/>
        <charset val="134"/>
        <scheme val="minor"/>
      </rPr>
      <t>张蓉</t>
    </r>
    <r>
      <rPr>
        <sz val="11"/>
        <color theme="0" tint="-0.14999847407452621"/>
        <rFont val="等线"/>
        <family val="3"/>
        <charset val="134"/>
        <scheme val="minor"/>
      </rPr>
      <t xml:space="preserve"> 15593960924   </t>
    </r>
    <r>
      <rPr>
        <b/>
        <sz val="11"/>
        <color theme="0" tint="-0.14999847407452621"/>
        <rFont val="等线"/>
        <family val="3"/>
        <charset val="134"/>
        <scheme val="minor"/>
      </rPr>
      <t>孙明若</t>
    </r>
  </si>
  <si>
    <t>1(黄盈嘉)</t>
    <phoneticPr fontId="3" type="noConversion"/>
  </si>
  <si>
    <t>1(张佳秢)</t>
    <phoneticPr fontId="3" type="noConversion"/>
  </si>
  <si>
    <t>1(张佳秢)</t>
    <phoneticPr fontId="3" type="noConversion"/>
  </si>
  <si>
    <t>1(张蓉)</t>
    <phoneticPr fontId="3" type="noConversion"/>
  </si>
  <si>
    <t>1(王淳)</t>
    <phoneticPr fontId="3" type="noConversion"/>
  </si>
  <si>
    <t>1(邓忠耀)</t>
    <phoneticPr fontId="3" type="noConversion"/>
  </si>
  <si>
    <t>1(吴咏珊)</t>
    <phoneticPr fontId="3" type="noConversion"/>
  </si>
  <si>
    <t>1(小君)</t>
    <phoneticPr fontId="3" type="noConversion"/>
  </si>
  <si>
    <t>AB6IX 金东贤 《Accompany 》PHOTO BOOK</t>
    <phoneticPr fontId="3" type="noConversion"/>
  </si>
  <si>
    <t>扇子*1</t>
    <phoneticPr fontId="3" type="noConversion"/>
  </si>
  <si>
    <t>白色环保袋*4</t>
    <phoneticPr fontId="3" type="noConversion"/>
  </si>
  <si>
    <t>粉色*1</t>
    <phoneticPr fontId="3" type="noConversion"/>
  </si>
  <si>
    <r>
      <rPr>
        <b/>
        <sz val="11"/>
        <color theme="1"/>
        <rFont val="等线"/>
        <family val="3"/>
        <charset val="134"/>
        <scheme val="minor"/>
      </rPr>
      <t>季清羡</t>
    </r>
    <r>
      <rPr>
        <sz val="11"/>
        <color theme="1"/>
        <rFont val="等线"/>
        <family val="3"/>
        <charset val="134"/>
        <scheme val="minor"/>
      </rPr>
      <t xml:space="preserve"> 13611694396 /</t>
    </r>
    <r>
      <rPr>
        <b/>
        <sz val="11"/>
        <color theme="1"/>
        <rFont val="等线"/>
        <family val="3"/>
        <charset val="134"/>
        <scheme val="minor"/>
      </rPr>
      <t xml:space="preserve"> 安鹳冰 </t>
    </r>
    <r>
      <rPr>
        <sz val="11"/>
        <color theme="1"/>
        <rFont val="等线"/>
        <family val="3"/>
        <charset val="134"/>
        <scheme val="minor"/>
      </rPr>
      <t>18941148995</t>
    </r>
    <phoneticPr fontId="3" type="noConversion"/>
  </si>
  <si>
    <t>扇子*3</t>
    <phoneticPr fontId="3" type="noConversion"/>
  </si>
  <si>
    <t>【快递停运】</t>
    <phoneticPr fontId="3" type="noConversion"/>
  </si>
  <si>
    <t>黑(张佳秢)</t>
    <phoneticPr fontId="3" type="noConversion"/>
  </si>
  <si>
    <t>黑色*1</t>
    <phoneticPr fontId="3" type="noConversion"/>
  </si>
  <si>
    <t>黑色*2</t>
    <phoneticPr fontId="3" type="noConversion"/>
  </si>
  <si>
    <t>1(陈梦圆)</t>
    <phoneticPr fontId="3" type="noConversion"/>
  </si>
  <si>
    <t>手幅*1</t>
    <phoneticPr fontId="3" type="noConversion"/>
  </si>
  <si>
    <t>粉色手幅*1</t>
    <phoneticPr fontId="3" type="noConversion"/>
  </si>
  <si>
    <t>1(黄悦阳)</t>
    <phoneticPr fontId="3" type="noConversion"/>
  </si>
  <si>
    <t>裴珠泫 Wish Your Happiness CHEERING KIT</t>
    <phoneticPr fontId="3" type="noConversion"/>
  </si>
  <si>
    <t>裴珠泫  Birthday~！Slogan</t>
    <phoneticPr fontId="3" type="noConversion"/>
  </si>
  <si>
    <t>IU 李知恩 Red Moon Cherry Kit</t>
    <phoneticPr fontId="3" type="noConversion"/>
  </si>
  <si>
    <t>裴珠泫 [MOON] 反光手幅</t>
    <phoneticPr fontId="3" type="noConversion"/>
  </si>
  <si>
    <t>1(瑞瑞)</t>
    <phoneticPr fontId="3" type="noConversion"/>
  </si>
  <si>
    <t>朴彩英 Rosé COACHELLA! 反光手幅 三贩</t>
    <phoneticPr fontId="3" type="noConversion"/>
  </si>
  <si>
    <t>1(李惠霞)</t>
    <phoneticPr fontId="3" type="noConversion"/>
  </si>
  <si>
    <t>1(滕思雨)</t>
    <phoneticPr fontId="3" type="noConversion"/>
  </si>
  <si>
    <t>1(小九)</t>
    <phoneticPr fontId="3" type="noConversion"/>
  </si>
  <si>
    <t>1(阿起)</t>
    <phoneticPr fontId="3" type="noConversion"/>
  </si>
  <si>
    <t>1(闵玧其)</t>
    <phoneticPr fontId="3" type="noConversion"/>
  </si>
  <si>
    <t>1(康康)</t>
    <phoneticPr fontId="3" type="noConversion"/>
  </si>
  <si>
    <t>1(白幸鹭)</t>
    <phoneticPr fontId="3" type="noConversion"/>
  </si>
  <si>
    <t>金东贤手幅*1</t>
    <phoneticPr fontId="3" type="noConversion"/>
  </si>
  <si>
    <t>无</t>
    <phoneticPr fontId="3" type="noConversion"/>
  </si>
  <si>
    <t>bobby 2020 season's greetings 台历</t>
    <phoneticPr fontId="3" type="noConversion"/>
  </si>
  <si>
    <t>原价</t>
    <phoneticPr fontId="3" type="noConversion"/>
  </si>
  <si>
    <t>田雄 FALLIN' LOVE WORLD TOUR CHEERING KIT</t>
  </si>
  <si>
    <t xml:space="preserve">金东贤 NINE FEVER 反光手幅 </t>
  </si>
  <si>
    <t>【囤货】</t>
  </si>
  <si>
    <t>杨莹琳</t>
  </si>
  <si>
    <t>【顺丰】</t>
  </si>
  <si>
    <t>AB6IX 金东贤 《Accompany 》PHOTO BOOK</t>
  </si>
  <si>
    <t>BRANDNEW YEAR 2019 special cheering kit [金东贤]</t>
  </si>
  <si>
    <t>田雄 FLY HIGH CHEERING KIT</t>
  </si>
  <si>
    <t>AB6IX团体手幅</t>
  </si>
  <si>
    <t>AB6IX饭制证件照</t>
  </si>
  <si>
    <t>MINSTICISM 2nd Cheering Slogan</t>
  </si>
  <si>
    <t>田雄FALLIN’ LOVE 一代反光手幅 (二贩) [黑]</t>
  </si>
  <si>
    <t>金东贤 粉色东东反光手幅</t>
  </si>
  <si>
    <t>AB6IX 林煐岷 MY MINI HAPPINESS 反光手幅</t>
  </si>
  <si>
    <t>林煐岷 Serendipity, 1st Slogan</t>
  </si>
  <si>
    <t>田雄 I'M W一代方形反光手幅</t>
  </si>
  <si>
    <t>甄小乐</t>
  </si>
  <si>
    <t>金东贤 6IXENSE CHEERING KIT💕</t>
  </si>
  <si>
    <t>金东贤 Star Sailor 展会周边</t>
  </si>
  <si>
    <t>萧辰</t>
  </si>
  <si>
    <t>金东贤同款 渐冻人公益手链</t>
  </si>
  <si>
    <t>【未回复】</t>
  </si>
  <si>
    <t>知意</t>
  </si>
  <si>
    <t>IU Reflective slogan kit</t>
  </si>
  <si>
    <t>田雄sweety一代反光手幅</t>
  </si>
  <si>
    <t>温鑫雅</t>
  </si>
  <si>
    <t>裴珠泫  Birthday~！Slogan</t>
  </si>
  <si>
    <t>何胜男</t>
    <phoneticPr fontId="3" type="noConversion"/>
  </si>
  <si>
    <t>退款</t>
    <phoneticPr fontId="3" type="noConversion"/>
  </si>
  <si>
    <t>✔</t>
    <phoneticPr fontId="3" type="noConversion"/>
  </si>
  <si>
    <t>车银优 1st Photo Blanket【LX】</t>
    <phoneticPr fontId="3" type="noConversion"/>
  </si>
  <si>
    <t>状态</t>
    <phoneticPr fontId="3" type="noConversion"/>
  </si>
  <si>
    <t>订单日期</t>
    <phoneticPr fontId="3" type="noConversion"/>
  </si>
  <si>
    <t>名称</t>
    <phoneticPr fontId="3" type="noConversion"/>
  </si>
  <si>
    <t>版本</t>
    <phoneticPr fontId="3" type="noConversion"/>
  </si>
  <si>
    <t>数量</t>
    <phoneticPr fontId="3" type="noConversion"/>
  </si>
  <si>
    <t>收货人</t>
    <phoneticPr fontId="3" type="noConversion"/>
  </si>
  <si>
    <t>可发货</t>
    <phoneticPr fontId="3" type="noConversion"/>
  </si>
  <si>
    <t>孙东杓 饭制证件照二贩</t>
    <phoneticPr fontId="3" type="noConversion"/>
  </si>
  <si>
    <r>
      <rPr>
        <sz val="11"/>
        <color rgb="FFFF0000"/>
        <rFont val="等线"/>
        <family val="3"/>
        <charset val="134"/>
        <scheme val="minor"/>
      </rPr>
      <t>黄靖妍</t>
    </r>
    <r>
      <rPr>
        <sz val="11"/>
        <color theme="1"/>
        <rFont val="等线"/>
        <family val="2"/>
        <charset val="134"/>
        <scheme val="minor"/>
      </rPr>
      <t xml:space="preserve"> 13922941220
广东省 东莞市 常平镇 广东省东莞市常平镇万科凯旋半岛51栋</t>
    </r>
    <phoneticPr fontId="3" type="noConversion"/>
  </si>
  <si>
    <t>还有一个逾期的strawberry手幅</t>
    <phoneticPr fontId="3" type="noConversion"/>
  </si>
  <si>
    <t>琴东贤 初见+终场决赛夜反光手幅</t>
    <phoneticPr fontId="3" type="noConversion"/>
  </si>
  <si>
    <t>终场</t>
    <phoneticPr fontId="3" type="noConversion"/>
  </si>
  <si>
    <t>龚丽菲 18570528850
江西省 南昌市 青山湖区 江西财经大学麦庐园静庐B栋</t>
    <phoneticPr fontId="3" type="noConversion"/>
  </si>
  <si>
    <t>初见</t>
    <phoneticPr fontId="3" type="noConversion"/>
  </si>
  <si>
    <t>吴佳琪 13984801035
贵州省 贵阳市 云岩区 荷塘社区服务中心白云大道201号</t>
    <phoneticPr fontId="3" type="noConversion"/>
  </si>
  <si>
    <t>孙东杓 strawberry macaroon一代手幅</t>
    <phoneticPr fontId="3" type="noConversion"/>
  </si>
  <si>
    <t>肖蕴芯 15397800394
江西省 南昌市 高新区 万科海上传奇26栋</t>
    <phoneticPr fontId="3" type="noConversion"/>
  </si>
  <si>
    <t>孙东杓 peachjelly 反光手幅</t>
    <phoneticPr fontId="3" type="noConversion"/>
  </si>
  <si>
    <t>未拍包装</t>
    <phoneticPr fontId="3" type="noConversion"/>
  </si>
  <si>
    <t>姜敏熙 麦芽果汁杯</t>
    <phoneticPr fontId="3" type="noConversion"/>
  </si>
  <si>
    <t>桑绥 15011966500
广东省 湛江市 麻章区 湖光农场 雷湖快线职教园基地职教2路（广东海洋大学寸金学院新湖校区）</t>
    <phoneticPr fontId="3" type="noConversion"/>
  </si>
  <si>
    <t>未拍
国内运费+包装费</t>
    <phoneticPr fontId="3" type="noConversion"/>
  </si>
  <si>
    <t>李垠尚透扇组合</t>
    <phoneticPr fontId="3" type="noConversion"/>
  </si>
  <si>
    <t>廉书妍 13061179313
山东省 青岛市 黄岛区 长江路街道 嘉陵江西路425号青岛滨海学院</t>
    <phoneticPr fontId="3" type="noConversion"/>
  </si>
  <si>
    <t>饭制金敏圭证件照</t>
    <phoneticPr fontId="3" type="noConversion"/>
  </si>
  <si>
    <t>花环+加购版本</t>
  </si>
  <si>
    <t>王曼婷 13513940107
河南省 濮阳市 华龙区 城区 河南省濮阳市华龙区人民路与濮上中路交叉口大华宾馆旁纯画室（直接放门岗）</t>
    <phoneticPr fontId="3" type="noConversion"/>
  </si>
  <si>
    <t>花环版本</t>
    <phoneticPr fontId="3" type="noConversion"/>
  </si>
  <si>
    <t>花环+加购版本</t>
    <phoneticPr fontId="3" type="noConversion"/>
  </si>
  <si>
    <t>极光 13027742778
河南省 郑州市 郑东新区 宏图街国龙水岸(请务必放到菜鸟驿站里)</t>
    <phoneticPr fontId="3" type="noConversion"/>
  </si>
  <si>
    <t>金宇硕 𝐫𝐨𝐦𝐚𝐧𝐭𝐢𝐜 𝐜𝐥𝐢𝐜𝐡𝐞𝐬 一代反光手幅</t>
    <phoneticPr fontId="3" type="noConversion"/>
  </si>
  <si>
    <t>黄小姐 13609759701
广东省 广州市 白云区 城区 广东省广州市白云区乐嘉路83号大院89号楼601房</t>
    <phoneticPr fontId="3" type="noConversion"/>
  </si>
  <si>
    <t>李翰洁 SolarMonth 一代反光手幅</t>
    <phoneticPr fontId="3" type="noConversion"/>
  </si>
  <si>
    <t>绿色</t>
    <phoneticPr fontId="3" type="noConversion"/>
  </si>
  <si>
    <t>永生 18978270505
广西壮族自治区 河池市 金城江区 河池高中附近的呈祥文具店</t>
    <phoneticPr fontId="3" type="noConversion"/>
  </si>
  <si>
    <t>咸元进consistency反光手幅</t>
    <phoneticPr fontId="3" type="noConversion"/>
  </si>
  <si>
    <t>王思琪 15898321449
辽宁省 抚顺市 望花区 辽宁省抚顺市望花区和平街道盛运杂食店</t>
    <phoneticPr fontId="3" type="noConversion"/>
  </si>
  <si>
    <t>已完整补款,
但未在补款期限内</t>
    <phoneticPr fontId="3" type="noConversion"/>
  </si>
  <si>
    <t>孙东杓 strawberry macaroon一代反光手幅</t>
    <phoneticPr fontId="3" type="noConversion"/>
  </si>
  <si>
    <t>饭制404练习生position舞台 手机壳 手机支架</t>
    <phoneticPr fontId="3" type="noConversion"/>
  </si>
  <si>
    <t>李美談 手机支架</t>
    <phoneticPr fontId="3" type="noConversion"/>
  </si>
  <si>
    <t>陈梧雨 18705140020
海南省 海口市 美兰区 海南大学紫荆二期</t>
    <phoneticPr fontId="3" type="noConversion"/>
  </si>
  <si>
    <t>数量
(补款统计)</t>
    <phoneticPr fontId="3" type="noConversion"/>
  </si>
  <si>
    <t>数量
(实际库存)</t>
    <phoneticPr fontId="3" type="noConversion"/>
  </si>
  <si>
    <t>数量
(9.18库存)</t>
    <phoneticPr fontId="3" type="noConversion"/>
  </si>
  <si>
    <t>娃</t>
    <phoneticPr fontId="3" type="noConversion"/>
  </si>
  <si>
    <t>台历</t>
    <phoneticPr fontId="3" type="noConversion"/>
  </si>
  <si>
    <t>毛毯</t>
    <phoneticPr fontId="3" type="noConversion"/>
  </si>
  <si>
    <t>帆布袋</t>
    <phoneticPr fontId="3" type="noConversion"/>
  </si>
  <si>
    <t>金东贤 MATT GRAY SLOGAN</t>
    <phoneticPr fontId="3" type="noConversion"/>
  </si>
  <si>
    <t>黑色</t>
    <phoneticPr fontId="3" type="noConversion"/>
  </si>
  <si>
    <t>金东贤 DEAR LOVESOME SEASON GREETING</t>
    <phoneticPr fontId="3" type="noConversion"/>
  </si>
  <si>
    <t>IU _d1wlrma CHEERING KIT</t>
    <phoneticPr fontId="3" type="noConversion"/>
  </si>
  <si>
    <t>裴珠泫 IRENE FIRST LOVE SLOGAN</t>
    <phoneticPr fontId="3" type="noConversion"/>
  </si>
  <si>
    <t>Mini横幅</t>
    <phoneticPr fontId="3" type="noConversion"/>
  </si>
  <si>
    <t>’0-1</t>
    <phoneticPr fontId="3" type="noConversion"/>
  </si>
  <si>
    <t>Siyeon, Sua, Gahyeon 2020 Season's greeting</t>
    <phoneticPr fontId="3" type="noConversion"/>
  </si>
  <si>
    <t>Gahyeon</t>
    <phoneticPr fontId="3" type="noConversion"/>
  </si>
  <si>
    <t>文彬 尹产贺 Visible Heaven</t>
    <phoneticPr fontId="3" type="noConversion"/>
  </si>
  <si>
    <t>相框A3(87,113)
相框A4(8,9,87)
相框4*6(7,88)</t>
    <phoneticPr fontId="3" type="noConversion"/>
  </si>
  <si>
    <t>田雄 URSA MINOR 2nd CHEERING KIT</t>
    <phoneticPr fontId="3" type="noConversion"/>
  </si>
  <si>
    <t>RED</t>
    <phoneticPr fontId="3" type="noConversion"/>
  </si>
  <si>
    <t>BLUE</t>
    <phoneticPr fontId="3" type="noConversion"/>
  </si>
  <si>
    <t>金东爀 SUNSHINE☀ DOLL 20cm娃</t>
    <phoneticPr fontId="3" type="noConversion"/>
  </si>
  <si>
    <t>田雄 ✨PANDORA CHEERING SLOGAN</t>
    <phoneticPr fontId="3" type="noConversion"/>
  </si>
  <si>
    <t>B</t>
    <phoneticPr fontId="3" type="noConversion"/>
  </si>
  <si>
    <t>B 换红色米奇款 推主还未补发</t>
    <phoneticPr fontId="3" type="noConversion"/>
  </si>
  <si>
    <t>A</t>
    <phoneticPr fontId="3" type="noConversion"/>
  </si>
  <si>
    <t>田雄 Milky WOONG Winter Cheering kit</t>
    <phoneticPr fontId="3" type="noConversion"/>
  </si>
  <si>
    <t>BleuMarine手幅</t>
    <phoneticPr fontId="3" type="noConversion"/>
  </si>
  <si>
    <t>PETIT 毛毯</t>
    <phoneticPr fontId="3" type="noConversion"/>
  </si>
  <si>
    <t>金东贤 BABY'S BREATH 4th SLOGAN</t>
    <phoneticPr fontId="3" type="noConversion"/>
  </si>
  <si>
    <t>SHINE</t>
    <phoneticPr fontId="3" type="noConversion"/>
  </si>
  <si>
    <t>DARK</t>
    <phoneticPr fontId="3" type="noConversion"/>
  </si>
  <si>
    <t>‘1-2</t>
    <phoneticPr fontId="3" type="noConversion"/>
  </si>
  <si>
    <t>JISOO FirstSnow Cheering Kit</t>
    <phoneticPr fontId="3" type="noConversion"/>
  </si>
  <si>
    <t>库存上架*1 / 未拍国内运费*1</t>
    <phoneticPr fontId="3" type="noConversion"/>
  </si>
  <si>
    <t>金泳勋 15cm娃</t>
    <phoneticPr fontId="3" type="noConversion"/>
  </si>
  <si>
    <t>制服</t>
    <phoneticPr fontId="3" type="noConversion"/>
  </si>
  <si>
    <t>李彩演 DEPJCT XXJ X CHECKMATE</t>
    <phoneticPr fontId="3" type="noConversion"/>
  </si>
  <si>
    <t>泰妍 Bebe Taengther 15cm娃</t>
    <phoneticPr fontId="3" type="noConversion"/>
  </si>
  <si>
    <t>裸娃+ZERO</t>
    <phoneticPr fontId="3" type="noConversion"/>
  </si>
  <si>
    <t>裸娃2 zero1</t>
  </si>
  <si>
    <t>金东贤 Prince and princess 15cm娃</t>
    <phoneticPr fontId="3" type="noConversion"/>
  </si>
  <si>
    <t>MILKY 宇硕🍼 &amp; MILKY 曜汉🍼 20cm娃</t>
    <phoneticPr fontId="3" type="noConversion"/>
  </si>
  <si>
    <t>宇硕裸娃+衣服</t>
    <phoneticPr fontId="3" type="noConversion"/>
  </si>
  <si>
    <t>衣服里没有袜子</t>
    <phoneticPr fontId="3" type="noConversion"/>
  </si>
  <si>
    <t>白朱豪 ABZH'S 2020 SEASON GREETING</t>
    <phoneticPr fontId="3" type="noConversion"/>
  </si>
  <si>
    <t>日记簿+胶带+明信片</t>
    <phoneticPr fontId="3" type="noConversion"/>
  </si>
  <si>
    <t>台历+贴纸+明信片</t>
    <phoneticPr fontId="3" type="noConversion"/>
  </si>
  <si>
    <t>金路云 in a row. 2020 season's greetings</t>
    <phoneticPr fontId="3" type="noConversion"/>
  </si>
  <si>
    <t>A台历</t>
    <phoneticPr fontId="3" type="noConversion"/>
  </si>
  <si>
    <t>B帆布袋</t>
    <phoneticPr fontId="3" type="noConversion"/>
  </si>
  <si>
    <t>崔连准 🍌BANANAKING 1st Cheering Kit</t>
    <phoneticPr fontId="3" type="noConversion"/>
  </si>
  <si>
    <t>蓝色</t>
  </si>
  <si>
    <t>粉色</t>
  </si>
  <si>
    <t>MINNIE ONDO 1st Cheering Project</t>
    <phoneticPr fontId="3" type="noConversion"/>
  </si>
  <si>
    <t>灰色反光</t>
  </si>
  <si>
    <t>裴珠泫 PINKY PINKY IRENE</t>
    <phoneticPr fontId="3" type="noConversion"/>
  </si>
  <si>
    <t>年前到货 推主补发 / "莫雨晴"已补国际 待补国内部分</t>
    <phoneticPr fontId="3" type="noConversion"/>
  </si>
  <si>
    <t>YUNA YEJI Nel Blu first cheering kit</t>
    <phoneticPr fontId="3" type="noConversion"/>
  </si>
  <si>
    <t>yuna</t>
    <phoneticPr fontId="3" type="noConversion"/>
  </si>
  <si>
    <t>金路云embrace台历</t>
    <phoneticPr fontId="3" type="noConversion"/>
  </si>
  <si>
    <t>崔秀彬red beat手幅</t>
    <phoneticPr fontId="3" type="noConversion"/>
  </si>
  <si>
    <t>金秦禹 our heyday 2020 SG</t>
    <phoneticPr fontId="3" type="noConversion"/>
  </si>
  <si>
    <t>李大辉 Loveologist 2020 𝗌𝖾𝖺𝗌𝗈𝗇’𝗌 𝗀𝗋𝖾etiing</t>
    <phoneticPr fontId="3" type="noConversion"/>
  </si>
  <si>
    <t>ASET 日记本</t>
    <phoneticPr fontId="3" type="noConversion"/>
  </si>
  <si>
    <t>BSET 蓝色毛毯</t>
    <phoneticPr fontId="3" type="noConversion"/>
  </si>
  <si>
    <t>JENNIE (c)Minette cheering kit</t>
    <phoneticPr fontId="3" type="noConversion"/>
  </si>
  <si>
    <t>拉链袋破损 / "宋嘉钰"未完整补款 未拍包装</t>
    <phoneticPr fontId="3" type="noConversion"/>
  </si>
  <si>
    <t xml:space="preserve">金宇硕 woodoll </t>
    <phoneticPr fontId="3" type="noConversion"/>
  </si>
  <si>
    <t>裸娃*7  眼镜*6  黄色套装*4(贝雷帽*10)  A班训练服*4  校服*5  初评级*3</t>
    <phoneticPr fontId="3" type="noConversion"/>
  </si>
  <si>
    <r>
      <rPr>
        <sz val="10"/>
        <color theme="5" tint="0.39997558519241921"/>
        <rFont val="等线"/>
        <family val="2"/>
        <charset val="134"/>
      </rPr>
      <t>孙彩瑛</t>
    </r>
    <r>
      <rPr>
        <sz val="10"/>
        <color theme="5" tint="0.39997558519241921"/>
        <rFont val="Arial"/>
        <family val="2"/>
      </rPr>
      <t xml:space="preserve"> HONEYCHAENG CHEERING KIT  </t>
    </r>
    <r>
      <rPr>
        <sz val="10"/>
        <color theme="5" tint="0.39997558519241921"/>
        <rFont val="等线"/>
        <family val="2"/>
        <charset val="134"/>
      </rPr>
      <t>【5】【补发手幅*2】</t>
    </r>
    <phoneticPr fontId="3" type="noConversion"/>
  </si>
  <si>
    <r>
      <rPr>
        <sz val="10"/>
        <color theme="5" tint="0.39997558519241921"/>
        <rFont val="宋体"/>
        <family val="3"/>
        <charset val="134"/>
      </rPr>
      <t>曺柔理</t>
    </r>
    <r>
      <rPr>
        <sz val="10"/>
        <color theme="5" tint="0.39997558519241921"/>
        <rFont val="Arial"/>
        <family val="2"/>
      </rPr>
      <t xml:space="preserve"> in yuri 2020 SEASON's GREETING  </t>
    </r>
    <r>
      <rPr>
        <sz val="10"/>
        <color theme="5" tint="0.39997558519241921"/>
        <rFont val="宋体"/>
        <family val="3"/>
        <charset val="134"/>
      </rPr>
      <t>【补发</t>
    </r>
    <r>
      <rPr>
        <sz val="10"/>
        <color theme="5" tint="0.39997558519241921"/>
        <rFont val="Arial"/>
        <family val="2"/>
      </rPr>
      <t>L</t>
    </r>
    <r>
      <rPr>
        <sz val="10"/>
        <color theme="5" tint="0.39997558519241921"/>
        <rFont val="宋体"/>
        <family val="3"/>
        <charset val="134"/>
      </rPr>
      <t>支架】实际补发文件夹</t>
    </r>
    <phoneticPr fontId="3" type="noConversion"/>
  </si>
  <si>
    <t>李大辉 透扇*1</t>
    <phoneticPr fontId="3" type="noConversion"/>
  </si>
  <si>
    <t>IU mini海报*3</t>
    <phoneticPr fontId="3" type="noConversion"/>
  </si>
  <si>
    <t>朴佑镇 Mallang/MinCho 15cm娃 漏发周边*5</t>
    <phoneticPr fontId="3" type="noConversion"/>
  </si>
  <si>
    <t>未知</t>
    <phoneticPr fontId="3" type="noConversion"/>
  </si>
  <si>
    <t>未上架库存贩卖</t>
    <phoneticPr fontId="3" type="noConversion"/>
  </si>
  <si>
    <t>实际库存数量和补款统计不一致</t>
    <phoneticPr fontId="3" type="noConversion"/>
  </si>
  <si>
    <t>暂时不算入"国庆促销"</t>
    <phoneticPr fontId="3" type="noConversion"/>
  </si>
  <si>
    <t>1(陈若彬)</t>
    <phoneticPr fontId="3" type="noConversion"/>
  </si>
  <si>
    <t>1(小胡)</t>
    <phoneticPr fontId="3" type="noConversion"/>
  </si>
  <si>
    <t>萌萌</t>
    <phoneticPr fontId="3" type="noConversion"/>
  </si>
  <si>
    <t>Stella</t>
    <phoneticPr fontId="3" type="noConversion"/>
  </si>
  <si>
    <t>1(小黑)</t>
    <phoneticPr fontId="3" type="noConversion"/>
  </si>
  <si>
    <t>1(kat)</t>
    <phoneticPr fontId="3" type="noConversion"/>
  </si>
  <si>
    <t>1(汤文静)</t>
    <phoneticPr fontId="3" type="noConversion"/>
  </si>
  <si>
    <t>1(yuk)</t>
    <phoneticPr fontId="3" type="noConversion"/>
  </si>
  <si>
    <t>1(长毛圆球)</t>
    <phoneticPr fontId="3" type="noConversion"/>
  </si>
  <si>
    <t>1(李婧仪)</t>
    <phoneticPr fontId="3" type="noConversion"/>
  </si>
  <si>
    <t>1(张欣阳)</t>
    <phoneticPr fontId="3" type="noConversion"/>
  </si>
  <si>
    <t>1(王一)</t>
    <phoneticPr fontId="3" type="noConversion"/>
  </si>
  <si>
    <t>1(ljy)</t>
    <phoneticPr fontId="3" type="noConversion"/>
  </si>
  <si>
    <t>1(努努努娜)</t>
    <phoneticPr fontId="3" type="noConversion"/>
  </si>
  <si>
    <t>1(温鑫雅)</t>
    <phoneticPr fontId="3" type="noConversion"/>
  </si>
  <si>
    <t>1(杨莹琳)</t>
    <phoneticPr fontId="3" type="noConversion"/>
  </si>
  <si>
    <t>黑(杨莹琳)</t>
    <phoneticPr fontId="3" type="noConversion"/>
  </si>
  <si>
    <t>1(郑小姐)</t>
    <phoneticPr fontId="3" type="noConversion"/>
  </si>
  <si>
    <t>1(Stella)</t>
    <phoneticPr fontId="3" type="noConversion"/>
  </si>
  <si>
    <t>1(甄小乐)</t>
    <phoneticPr fontId="3" type="noConversion"/>
  </si>
  <si>
    <t>1(知意)</t>
    <phoneticPr fontId="3" type="noConversion"/>
  </si>
  <si>
    <t>1(萌萌)</t>
    <phoneticPr fontId="3" type="noConversion"/>
  </si>
  <si>
    <t>1(何胜男)</t>
    <phoneticPr fontId="3" type="noConversion"/>
  </si>
  <si>
    <t>1(黄安琪)</t>
    <phoneticPr fontId="3" type="noConversion"/>
  </si>
  <si>
    <t>1(萧辰)</t>
    <phoneticPr fontId="3" type="noConversion"/>
  </si>
  <si>
    <r>
      <t>【王玉坤</t>
    </r>
    <r>
      <rPr>
        <sz val="11"/>
        <color theme="0" tint="-0.14999847407452621"/>
        <rFont val="等线"/>
        <family val="3"/>
        <charset val="134"/>
        <scheme val="minor"/>
      </rPr>
      <t xml:space="preserve"> 13520092377】</t>
    </r>
    <phoneticPr fontId="3" type="noConversion"/>
  </si>
  <si>
    <t>1(SUGANNA)</t>
    <phoneticPr fontId="3" type="noConversion"/>
  </si>
  <si>
    <t>1(彭溢然)</t>
    <phoneticPr fontId="3" type="noConversion"/>
  </si>
  <si>
    <t>1(牟芫影)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</si>
</sst>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_ "/>
  </numFmts>
  <fonts count="44" x14ac:knownFonts="1">
    <font>
      <sz val="11"/>
      <color theme="1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indexed="8"/>
      <name val="等线"/>
      <family val="2"/>
      <scheme val="minor"/>
    </font>
    <font>
      <sz val="11"/>
      <color rgb="FF3F3F76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0" tint="-0.14999847407452621"/>
      <name val="等线"/>
      <family val="3"/>
      <charset val="134"/>
      <scheme val="minor"/>
    </font>
    <font>
      <b/>
      <sz val="11"/>
      <color theme="0" tint="-0.14999847407452621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rgb="FF3F3F76"/>
      <name val="等线"/>
      <family val="3"/>
      <charset val="134"/>
      <scheme val="minor"/>
    </font>
    <font>
      <sz val="11"/>
      <color rgb="FF00B0F0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color theme="0" tint="-0.14999847407452621"/>
      <name val="等线"/>
      <family val="2"/>
      <charset val="134"/>
      <scheme val="minor"/>
    </font>
    <font>
      <sz val="11"/>
      <color rgb="FF00B0F0"/>
      <name val="等线"/>
      <family val="3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 tint="-0.14999847407452621"/>
      <name val="等线"/>
      <family val="3"/>
      <charset val="129"/>
      <scheme val="minor"/>
    </font>
    <font>
      <u/>
      <sz val="11"/>
      <color theme="0" tint="-0.14999847407452621"/>
      <name val="等线"/>
      <family val="2"/>
      <charset val="134"/>
      <scheme val="minor"/>
    </font>
    <font>
      <sz val="11"/>
      <color theme="0" tint="-0.249977111117893"/>
      <name val="等线"/>
      <family val="3"/>
      <charset val="134"/>
      <scheme val="minor"/>
    </font>
    <font>
      <sz val="11"/>
      <color theme="0" tint="-0.249977111117893"/>
      <name val="等线"/>
      <family val="2"/>
      <charset val="134"/>
      <scheme val="minor"/>
    </font>
    <font>
      <sz val="11"/>
      <color theme="0" tint="-0.34998626667073579"/>
      <name val="等线"/>
      <family val="3"/>
      <charset val="134"/>
      <scheme val="minor"/>
    </font>
    <font>
      <sz val="11"/>
      <color rgb="FFB8B8B8"/>
      <name val="等线"/>
      <family val="3"/>
      <charset val="134"/>
      <scheme val="minor"/>
    </font>
    <font>
      <sz val="11"/>
      <color rgb="FFB8B8B8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b/>
      <sz val="11"/>
      <color rgb="FF006100"/>
      <name val="等线"/>
      <family val="3"/>
      <charset val="134"/>
      <scheme val="minor"/>
    </font>
    <font>
      <b/>
      <sz val="11"/>
      <color rgb="FF9C5700"/>
      <name val="等线"/>
      <family val="3"/>
      <charset val="134"/>
      <scheme val="minor"/>
    </font>
    <font>
      <b/>
      <sz val="11"/>
      <color rgb="FF9C0006"/>
      <name val="等线"/>
      <family val="3"/>
      <charset val="134"/>
      <scheme val="minor"/>
    </font>
    <font>
      <b/>
      <sz val="11"/>
      <color theme="9"/>
      <name val="等线"/>
      <family val="3"/>
      <charset val="134"/>
      <scheme val="minor"/>
    </font>
    <font>
      <sz val="10"/>
      <color theme="5" tint="0.39997558519241921"/>
      <name val="Arial"/>
      <family val="2"/>
      <charset val="134"/>
    </font>
    <font>
      <sz val="10"/>
      <color theme="5" tint="0.39997558519241921"/>
      <name val="等线"/>
      <family val="2"/>
      <charset val="134"/>
    </font>
    <font>
      <sz val="10"/>
      <color theme="5" tint="0.39997558519241921"/>
      <name val="Arial"/>
      <family val="2"/>
    </font>
    <font>
      <sz val="10"/>
      <color theme="5" tint="0.39997558519241921"/>
      <name val="等线"/>
      <family val="3"/>
      <charset val="134"/>
    </font>
    <font>
      <sz val="10"/>
      <color theme="5" tint="0.39997558519241921"/>
      <name val="宋体"/>
      <family val="3"/>
      <charset val="134"/>
    </font>
    <font>
      <u/>
      <sz val="11"/>
      <color theme="0" tint="-0.14999847407452621"/>
      <name val="等线"/>
      <family val="3"/>
      <charset val="134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gradientFill degree="90">
        <stop position="0">
          <color rgb="FFFFFFFF"/>
        </stop>
        <stop position="1">
          <color theme="4" tint="0.59999389629810485"/>
        </stop>
      </gradientFill>
    </fill>
    <fill>
      <gradientFill degree="90">
        <stop position="0">
          <color theme="0"/>
        </stop>
        <stop position="1">
          <color rgb="FFFFEEB9"/>
        </stop>
      </gradientFill>
    </fill>
    <fill>
      <gradientFill degree="90">
        <stop position="0">
          <color theme="7" tint="0.59999389629810485"/>
        </stop>
        <stop position="1">
          <color theme="4" tint="0.59999389629810485"/>
        </stop>
      </gradientFill>
    </fill>
    <fill>
      <gradientFill degree="270">
        <stop position="0">
          <color theme="0"/>
        </stop>
        <stop position="1">
          <color rgb="FFC9D6ED"/>
        </stop>
      </gradientFill>
    </fill>
    <fill>
      <gradientFill degree="90">
        <stop position="0">
          <color theme="0"/>
        </stop>
        <stop position="1">
          <color theme="9" tint="0.80001220740379042"/>
        </stop>
      </gradientFill>
    </fill>
    <fill>
      <gradientFill degree="270">
        <stop position="0">
          <color theme="0"/>
        </stop>
        <stop position="1">
          <color theme="9" tint="0.59999389629810485"/>
        </stop>
      </gradientFill>
    </fill>
    <fill>
      <gradientFill degree="270">
        <stop position="0">
          <color theme="0"/>
        </stop>
        <stop position="1">
          <color theme="7" tint="0.59999389629810485"/>
        </stop>
      </gradient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/>
      <right/>
      <top/>
      <bottom style="thin">
        <color theme="0" tint="-0.249946592608417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/>
      <right/>
      <top/>
      <bottom style="double">
        <color rgb="FF3F3F3F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</borders>
  <cellStyleXfs count="9">
    <xf numFmtId="0" fontId="0" fillId="0" borderId="0">
      <alignment vertical="center"/>
    </xf>
    <xf numFmtId="0" fontId="1" fillId="2" borderId="1" applyNumberFormat="0" applyAlignment="0" applyProtection="0">
      <alignment vertical="center"/>
    </xf>
    <xf numFmtId="0" fontId="6" fillId="0" borderId="0">
      <alignment vertical="center"/>
    </xf>
    <xf numFmtId="0" fontId="7" fillId="3" borderId="1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3" fillId="20" borderId="14" applyNumberFormat="0" applyAlignment="0" applyProtection="0">
      <alignment vertical="center"/>
    </xf>
  </cellStyleXfs>
  <cellXfs count="244">
    <xf numFmtId="0" fontId="0" fillId="0" borderId="0" xfId="0">
      <alignment vertical="center"/>
    </xf>
    <xf numFmtId="0" fontId="1" fillId="2" borderId="1" xfId="1" applyAlignment="1" applyProtection="1">
      <alignment horizontal="center" vertical="center"/>
      <protection locked="0"/>
    </xf>
    <xf numFmtId="0" fontId="1" fillId="2" borderId="1" xfId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>
      <alignment vertical="center"/>
    </xf>
    <xf numFmtId="0" fontId="1" fillId="2" borderId="3" xfId="1" applyBorder="1" applyAlignment="1">
      <alignment horizontal="center" vertical="center"/>
    </xf>
    <xf numFmtId="0" fontId="9" fillId="3" borderId="1" xfId="3" applyFont="1" applyAlignment="1">
      <alignment horizontal="center" vertical="center"/>
    </xf>
    <xf numFmtId="0" fontId="8" fillId="0" borderId="0" xfId="0" applyFont="1" applyFill="1" applyBorder="1">
      <alignment vertical="center"/>
    </xf>
    <xf numFmtId="0" fontId="1" fillId="2" borderId="1" xfId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" fillId="2" borderId="3" xfId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0" fillId="4" borderId="0" xfId="0" applyFill="1" applyAlignment="1">
      <alignment horizontal="center" vertical="center"/>
    </xf>
    <xf numFmtId="176" fontId="0" fillId="4" borderId="0" xfId="0" applyNumberFormat="1" applyFill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0" fillId="0" borderId="0" xfId="0" applyNumberFormat="1" applyFont="1" applyAlignment="1">
      <alignment horizontal="center" vertical="center"/>
    </xf>
    <xf numFmtId="0" fontId="11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176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2" fillId="0" borderId="0" xfId="0" applyFont="1">
      <alignment vertical="center"/>
    </xf>
    <xf numFmtId="0" fontId="13" fillId="0" borderId="0" xfId="4">
      <alignment vertical="center"/>
    </xf>
    <xf numFmtId="0" fontId="13" fillId="0" borderId="0" xfId="4" applyAlignment="1">
      <alignment vertical="center" wrapText="1"/>
    </xf>
    <xf numFmtId="0" fontId="16" fillId="3" borderId="1" xfId="3" applyFont="1" applyAlignment="1">
      <alignment horizontal="center" vertical="center"/>
    </xf>
    <xf numFmtId="0" fontId="0" fillId="5" borderId="7" xfId="0" applyFill="1" applyBorder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20" fillId="0" borderId="0" xfId="0" applyFont="1">
      <alignment vertical="center"/>
    </xf>
    <xf numFmtId="0" fontId="0" fillId="0" borderId="0" xfId="0" applyAlignment="1">
      <alignment horizontal="center" vertical="center"/>
    </xf>
    <xf numFmtId="0" fontId="13" fillId="5" borderId="0" xfId="4" applyFill="1" applyAlignment="1">
      <alignment vertical="center" wrapText="1"/>
    </xf>
    <xf numFmtId="0" fontId="20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0" fillId="4" borderId="0" xfId="0" applyNumberFormat="1" applyFill="1" applyAlignment="1">
      <alignment horizontal="center" vertical="center"/>
    </xf>
    <xf numFmtId="0" fontId="11" fillId="0" borderId="0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Fill="1">
      <alignment vertical="center"/>
    </xf>
    <xf numFmtId="0" fontId="13" fillId="0" borderId="0" xfId="4" applyFill="1">
      <alignment vertical="center"/>
    </xf>
    <xf numFmtId="0" fontId="11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18" fillId="0" borderId="0" xfId="0" applyFont="1" applyAlignment="1">
      <alignment horizontal="center" vertical="center"/>
    </xf>
    <xf numFmtId="0" fontId="11" fillId="0" borderId="0" xfId="0" applyFont="1" applyFill="1" applyBorder="1" applyAlignment="1">
      <alignment vertical="center"/>
    </xf>
    <xf numFmtId="0" fontId="24" fillId="0" borderId="0" xfId="4" applyFont="1">
      <alignment vertical="center"/>
    </xf>
    <xf numFmtId="0" fontId="11" fillId="0" borderId="0" xfId="0" applyFont="1" applyAlignment="1">
      <alignment horizontal="center" vertical="center"/>
    </xf>
    <xf numFmtId="0" fontId="18" fillId="6" borderId="0" xfId="0" applyFont="1" applyFill="1">
      <alignment vertical="center"/>
    </xf>
    <xf numFmtId="0" fontId="13" fillId="6" borderId="0" xfId="4" applyFill="1" applyAlignment="1">
      <alignment vertical="center" wrapText="1"/>
    </xf>
    <xf numFmtId="0" fontId="0" fillId="6" borderId="0" xfId="0" applyFill="1">
      <alignment vertical="center"/>
    </xf>
    <xf numFmtId="176" fontId="12" fillId="0" borderId="0" xfId="0" applyNumberFormat="1" applyFont="1" applyAlignment="1">
      <alignment horizontal="center" vertical="center"/>
    </xf>
    <xf numFmtId="0" fontId="11" fillId="0" borderId="0" xfId="0" applyFont="1" applyFill="1">
      <alignment vertical="center"/>
    </xf>
    <xf numFmtId="176" fontId="11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7" fillId="5" borderId="0" xfId="0" applyFont="1" applyFill="1" applyAlignment="1">
      <alignment horizontal="center" vertical="center"/>
    </xf>
    <xf numFmtId="0" fontId="26" fillId="0" borderId="0" xfId="0" applyFont="1">
      <alignment vertical="center"/>
    </xf>
    <xf numFmtId="0" fontId="28" fillId="5" borderId="0" xfId="0" applyFont="1" applyFill="1">
      <alignment vertical="center"/>
    </xf>
    <xf numFmtId="0" fontId="28" fillId="5" borderId="0" xfId="0" applyFont="1" applyFill="1" applyAlignment="1">
      <alignment horizontal="center" vertical="center"/>
    </xf>
    <xf numFmtId="0" fontId="29" fillId="5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7" borderId="0" xfId="0" applyFill="1">
      <alignment vertical="center"/>
    </xf>
    <xf numFmtId="0" fontId="20" fillId="0" borderId="0" xfId="0" applyFont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10" fillId="0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7" fillId="7" borderId="0" xfId="0" applyFont="1" applyFill="1" applyAlignment="1">
      <alignment horizontal="center" vertical="center"/>
    </xf>
    <xf numFmtId="0" fontId="27" fillId="7" borderId="0" xfId="0" applyFont="1" applyFill="1" applyAlignment="1">
      <alignment horizontal="left" vertical="center"/>
    </xf>
    <xf numFmtId="0" fontId="27" fillId="0" borderId="0" xfId="0" applyFont="1" applyFill="1" applyAlignment="1">
      <alignment horizontal="left" vertical="center"/>
    </xf>
    <xf numFmtId="0" fontId="27" fillId="6" borderId="0" xfId="0" applyFont="1" applyFill="1" applyAlignment="1">
      <alignment horizontal="center" vertical="center"/>
    </xf>
    <xf numFmtId="0" fontId="27" fillId="6" borderId="0" xfId="0" applyFont="1" applyFill="1" applyAlignment="1">
      <alignment horizontal="left" vertical="center"/>
    </xf>
    <xf numFmtId="0" fontId="27" fillId="7" borderId="0" xfId="0" applyFont="1" applyFill="1" applyAlignment="1">
      <alignment horizontal="left" vertical="center"/>
    </xf>
    <xf numFmtId="0" fontId="1" fillId="0" borderId="1" xfId="1" applyFill="1" applyAlignment="1" applyProtection="1">
      <alignment horizontal="center" vertical="center"/>
      <protection locked="0"/>
    </xf>
    <xf numFmtId="0" fontId="20" fillId="0" borderId="0" xfId="0" applyFont="1" applyFill="1">
      <alignment vertical="center"/>
    </xf>
    <xf numFmtId="0" fontId="26" fillId="0" borderId="0" xfId="0" applyFont="1" applyFill="1">
      <alignment vertical="center"/>
    </xf>
    <xf numFmtId="0" fontId="27" fillId="1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2" fillId="0" borderId="0" xfId="0" applyFont="1" applyFill="1">
      <alignment vertical="center"/>
    </xf>
    <xf numFmtId="0" fontId="28" fillId="7" borderId="0" xfId="0" applyFont="1" applyFill="1" applyAlignment="1">
      <alignment horizontal="left" vertical="center"/>
    </xf>
    <xf numFmtId="0" fontId="28" fillId="1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0" fillId="15" borderId="12" xfId="0" applyFill="1" applyBorder="1">
      <alignment vertical="center"/>
    </xf>
    <xf numFmtId="0" fontId="0" fillId="15" borderId="13" xfId="0" applyFill="1" applyBorder="1">
      <alignment vertical="center"/>
    </xf>
    <xf numFmtId="0" fontId="0" fillId="16" borderId="11" xfId="0" applyFill="1" applyBorder="1">
      <alignment vertical="center"/>
    </xf>
    <xf numFmtId="0" fontId="0" fillId="15" borderId="11" xfId="0" applyFill="1" applyBorder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3" fillId="20" borderId="14" xfId="8" applyAlignment="1">
      <alignment horizontal="center" vertical="center"/>
    </xf>
    <xf numFmtId="0" fontId="33" fillId="20" borderId="14" xfId="8" applyAlignment="1">
      <alignment horizontal="center" vertical="center" wrapText="1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35" fillId="19" borderId="0" xfId="7" applyFont="1" applyAlignment="1">
      <alignment horizontal="center" vertical="center"/>
    </xf>
    <xf numFmtId="0" fontId="35" fillId="5" borderId="0" xfId="7" applyFont="1" applyFill="1" applyAlignment="1">
      <alignment horizontal="center" vertical="center" wrapText="1"/>
    </xf>
    <xf numFmtId="0" fontId="35" fillId="21" borderId="0" xfId="7" applyFont="1" applyFill="1" applyAlignment="1">
      <alignment horizontal="center" vertical="center"/>
    </xf>
    <xf numFmtId="0" fontId="33" fillId="20" borderId="16" xfId="8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7" fillId="22" borderId="0" xfId="0" applyFont="1" applyFill="1" applyAlignment="1">
      <alignment horizontal="center" vertical="center"/>
    </xf>
    <xf numFmtId="0" fontId="10" fillId="16" borderId="18" xfId="0" applyFont="1" applyFill="1" applyBorder="1" applyAlignment="1">
      <alignment horizontal="center" vertical="center"/>
    </xf>
    <xf numFmtId="58" fontId="10" fillId="0" borderId="0" xfId="0" applyNumberFormat="1" applyFont="1" applyAlignment="1">
      <alignment horizontal="center" vertical="center"/>
    </xf>
    <xf numFmtId="0" fontId="0" fillId="4" borderId="0" xfId="0" applyFill="1">
      <alignment vertical="center"/>
    </xf>
    <xf numFmtId="0" fontId="10" fillId="16" borderId="19" xfId="0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2" fillId="4" borderId="0" xfId="0" applyFont="1" applyFill="1">
      <alignment vertical="center"/>
    </xf>
    <xf numFmtId="0" fontId="19" fillId="0" borderId="0" xfId="0" applyFont="1">
      <alignment vertical="center"/>
    </xf>
    <xf numFmtId="0" fontId="38" fillId="0" borderId="0" xfId="0" applyFont="1">
      <alignment vertical="center"/>
    </xf>
    <xf numFmtId="0" fontId="41" fillId="0" borderId="0" xfId="0" applyFont="1" applyProtection="1">
      <alignment vertical="center"/>
      <protection locked="0"/>
    </xf>
    <xf numFmtId="0" fontId="10" fillId="16" borderId="19" xfId="0" applyFont="1" applyFill="1" applyBorder="1" applyAlignment="1">
      <alignment horizontal="left" vertical="center"/>
    </xf>
    <xf numFmtId="0" fontId="37" fillId="22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29" fillId="5" borderId="7" xfId="0" applyFont="1" applyFill="1" applyBorder="1">
      <alignment vertical="center"/>
    </xf>
    <xf numFmtId="0" fontId="19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1" fillId="0" borderId="0" xfId="0" applyFont="1" applyAlignment="1">
      <alignment horizontal="center" vertical="center"/>
    </xf>
    <xf numFmtId="176" fontId="19" fillId="0" borderId="0" xfId="0" applyNumberFormat="1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176" fontId="20" fillId="0" borderId="0" xfId="0" applyNumberFormat="1" applyFont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176" fontId="11" fillId="0" borderId="0" xfId="0" applyNumberFormat="1" applyFont="1" applyFill="1" applyAlignment="1">
      <alignment horizontal="center" vertical="center"/>
    </xf>
    <xf numFmtId="0" fontId="43" fillId="0" borderId="0" xfId="4" applyFont="1">
      <alignment vertical="center"/>
    </xf>
    <xf numFmtId="176" fontId="20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Fill="1" applyAlignment="1">
      <alignment horizontal="left" vertical="center"/>
    </xf>
    <xf numFmtId="0" fontId="18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27" fillId="7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28" fillId="5" borderId="0" xfId="0" applyFont="1" applyFill="1" applyAlignment="1">
      <alignment horizontal="left" vertical="center"/>
    </xf>
    <xf numFmtId="0" fontId="29" fillId="5" borderId="0" xfId="0" applyFont="1" applyFill="1" applyAlignment="1">
      <alignment horizontal="left" vertical="center"/>
    </xf>
    <xf numFmtId="0" fontId="13" fillId="0" borderId="0" xfId="4" applyAlignment="1">
      <alignment horizontal="left" vertical="center"/>
    </xf>
    <xf numFmtId="0" fontId="0" fillId="6" borderId="0" xfId="0" applyFill="1" applyAlignment="1">
      <alignment horizontal="left" vertical="center"/>
    </xf>
    <xf numFmtId="176" fontId="0" fillId="4" borderId="0" xfId="0" applyNumberForma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9" fillId="14" borderId="0" xfId="0" applyFont="1" applyFill="1" applyAlignment="1">
      <alignment horizontal="left" vertical="center"/>
    </xf>
    <xf numFmtId="0" fontId="18" fillId="14" borderId="0" xfId="0" applyFont="1" applyFill="1" applyAlignment="1">
      <alignment horizontal="left" vertical="center"/>
    </xf>
    <xf numFmtId="176" fontId="10" fillId="0" borderId="0" xfId="0" applyNumberFormat="1" applyFont="1" applyAlignment="1">
      <alignment horizontal="center" vertical="center"/>
    </xf>
    <xf numFmtId="0" fontId="24" fillId="0" borderId="0" xfId="4" applyFont="1" applyAlignment="1">
      <alignment horizontal="left" vertical="center" wrapText="1"/>
    </xf>
    <xf numFmtId="0" fontId="43" fillId="0" borderId="0" xfId="4" applyFont="1" applyAlignment="1">
      <alignment horizontal="left" vertical="center" wrapText="1"/>
    </xf>
    <xf numFmtId="177" fontId="10" fillId="0" borderId="0" xfId="0" applyNumberFormat="1" applyFont="1" applyAlignment="1">
      <alignment horizontal="center" vertical="center"/>
    </xf>
    <xf numFmtId="0" fontId="43" fillId="0" borderId="0" xfId="4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12" borderId="0" xfId="0" applyFill="1" applyAlignment="1">
      <alignment horizontal="left" vertical="center"/>
    </xf>
    <xf numFmtId="0" fontId="0" fillId="4" borderId="4" xfId="0" applyFill="1" applyBorder="1" applyAlignment="1">
      <alignment horizontal="center" vertical="center"/>
    </xf>
    <xf numFmtId="0" fontId="0" fillId="11" borderId="7" xfId="0" applyFill="1" applyBorder="1" applyAlignment="1">
      <alignment horizontal="left" vertical="center"/>
    </xf>
    <xf numFmtId="176" fontId="0" fillId="4" borderId="5" xfId="0" applyNumberFormat="1" applyFill="1" applyBorder="1" applyAlignment="1">
      <alignment horizontal="center" vertical="center"/>
    </xf>
    <xf numFmtId="176" fontId="0" fillId="4" borderId="6" xfId="0" applyNumberFormat="1" applyFill="1" applyBorder="1" applyAlignment="1">
      <alignment horizontal="center" vertical="center"/>
    </xf>
    <xf numFmtId="0" fontId="29" fillId="7" borderId="0" xfId="0" applyFont="1" applyFill="1" applyAlignment="1">
      <alignment horizontal="left" vertical="center"/>
    </xf>
    <xf numFmtId="0" fontId="28" fillId="7" borderId="0" xfId="0" applyFont="1" applyFill="1" applyAlignment="1">
      <alignment horizontal="left" vertical="center"/>
    </xf>
    <xf numFmtId="0" fontId="0" fillId="13" borderId="0" xfId="0" applyFill="1" applyAlignment="1">
      <alignment horizontal="left" vertical="center"/>
    </xf>
    <xf numFmtId="0" fontId="0" fillId="5" borderId="8" xfId="0" applyFill="1" applyBorder="1" applyAlignment="1">
      <alignment horizontal="left" vertical="center"/>
    </xf>
    <xf numFmtId="0" fontId="0" fillId="5" borderId="10" xfId="0" applyFill="1" applyBorder="1" applyAlignment="1">
      <alignment horizontal="left" vertical="center"/>
    </xf>
    <xf numFmtId="0" fontId="0" fillId="5" borderId="9" xfId="0" applyFill="1" applyBorder="1" applyAlignment="1">
      <alignment horizontal="left" vertical="center"/>
    </xf>
    <xf numFmtId="0" fontId="10" fillId="0" borderId="2" xfId="0" applyFont="1" applyBorder="1" applyAlignment="1">
      <alignment horizontal="center" vertical="center"/>
    </xf>
    <xf numFmtId="0" fontId="27" fillId="7" borderId="2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0" fillId="10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0" fillId="16" borderId="0" xfId="0" applyFill="1" applyAlignment="1">
      <alignment horizontal="left" vertical="center"/>
    </xf>
    <xf numFmtId="0" fontId="0" fillId="15" borderId="12" xfId="0" applyFill="1" applyBorder="1" applyAlignment="1">
      <alignment horizontal="left" vertical="center"/>
    </xf>
    <xf numFmtId="0" fontId="0" fillId="15" borderId="13" xfId="0" applyFill="1" applyBorder="1" applyAlignment="1">
      <alignment horizontal="left" vertical="center"/>
    </xf>
    <xf numFmtId="0" fontId="34" fillId="17" borderId="15" xfId="5" applyFont="1" applyBorder="1" applyAlignment="1">
      <alignment horizontal="center" vertical="center"/>
    </xf>
    <xf numFmtId="0" fontId="34" fillId="17" borderId="0" xfId="5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36" fillId="18" borderId="0" xfId="6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77" fontId="0" fillId="0" borderId="15" xfId="0" applyNumberFormat="1" applyBorder="1" applyAlignment="1">
      <alignment horizontal="center" vertical="center"/>
    </xf>
    <xf numFmtId="177" fontId="0" fillId="0" borderId="17" xfId="0" applyNumberFormat="1" applyBorder="1" applyAlignment="1">
      <alignment horizontal="center" vertical="center"/>
    </xf>
    <xf numFmtId="0" fontId="2" fillId="4" borderId="15" xfId="0" applyFont="1" applyFill="1" applyBorder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176" fontId="0" fillId="0" borderId="15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2" fillId="4" borderId="0" xfId="0" applyFont="1" applyFill="1" applyAlignment="1">
      <alignment horizontal="left" vertical="center"/>
    </xf>
  </cellXfs>
  <cellStyles count="9">
    <cellStyle name="差" xfId="6" builtinId="27"/>
    <cellStyle name="常规" xfId="0" builtinId="0"/>
    <cellStyle name="常规 2" xfId="2" xr:uid="{2E793F0C-C7EF-4ADD-8E11-AD603F14A390}"/>
    <cellStyle name="超链接" xfId="4" builtinId="8"/>
    <cellStyle name="好" xfId="5" builtinId="26"/>
    <cellStyle name="计算" xfId="1" builtinId="22"/>
    <cellStyle name="检查单元格" xfId="8" builtinId="23"/>
    <cellStyle name="适中" xfId="7" builtinId="28"/>
    <cellStyle name="输入" xfId="3" builtinId="20"/>
  </cellStyles>
  <dxfs count="0"/>
  <tableStyles count="0" defaultTableStyle="TableStyleMedium2" defaultPivotStyle="PivotStyleLight16"/>
  <colors>
    <mruColors>
      <color rgb="FFB8B8B8"/>
      <color rgb="FFC9D6ED"/>
      <color rgb="FFFFEE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&#22270;\&#24211;&#23384;\&#30000;&#38596;FLY%20HIGH%20&#23567;&#21345;.jpg" TargetMode="External"/><Relationship Id="rId13" Type="http://schemas.openxmlformats.org/officeDocument/2006/relationships/hyperlink" Target="&#22270;\&#24211;&#23384;\&#36879;&#25159;.jpg" TargetMode="External"/><Relationship Id="rId3" Type="http://schemas.openxmlformats.org/officeDocument/2006/relationships/hyperlink" Target="&#22270;\&#24211;&#23384;\yeri&#31080;&#22841;.jpg" TargetMode="External"/><Relationship Id="rId7" Type="http://schemas.openxmlformats.org/officeDocument/2006/relationships/hyperlink" Target="&#22270;\&#24211;&#23384;\&#37329;&#26234;&#38632;&#28023;&#25253;.jpg" TargetMode="External"/><Relationship Id="rId12" Type="http://schemas.openxmlformats.org/officeDocument/2006/relationships/hyperlink" Target="&#22270;\&#24211;&#23384;\&#30000;&#38596;&#25991;&#20214;&#22841;.jpg" TargetMode="External"/><Relationship Id="rId17" Type="http://schemas.openxmlformats.org/officeDocument/2006/relationships/comments" Target="../comments1.xml"/><Relationship Id="rId2" Type="http://schemas.openxmlformats.org/officeDocument/2006/relationships/hyperlink" Target="&#22270;\&#24211;&#23384;\&#36879;&#25159;.jpg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&#22270;\&#24211;&#23384;\&#36710;&#38134;&#20248;&#38053;&#21273;&#25187;.jpg" TargetMode="External"/><Relationship Id="rId6" Type="http://schemas.openxmlformats.org/officeDocument/2006/relationships/hyperlink" Target="&#22270;\&#24211;&#23384;\&#29305;&#20856;.jpg" TargetMode="External"/><Relationship Id="rId11" Type="http://schemas.openxmlformats.org/officeDocument/2006/relationships/hyperlink" Target="&#22270;\&#24211;&#23384;\&#26410;&#30693;&#28023;&#25253;2.jpg" TargetMode="External"/><Relationship Id="rId5" Type="http://schemas.openxmlformats.org/officeDocument/2006/relationships/hyperlink" Target="&#22270;\&#24211;&#23384;\&#37329;&#38902;&#24773;%20Sowon's%20CAFE%20&amp;%20EXHIBITION%20in%20Seoul.jpg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&#22270;\&#24211;&#23384;\&#26410;&#30693;&#26479;&#23376;.jpg" TargetMode="External"/><Relationship Id="rId4" Type="http://schemas.openxmlformats.org/officeDocument/2006/relationships/hyperlink" Target="&#22270;\&#24211;&#23384;\&#37329;&#19996;&#36132;%20&#26479;&#22871;&#29305;&#20856;.jpg" TargetMode="External"/><Relationship Id="rId9" Type="http://schemas.openxmlformats.org/officeDocument/2006/relationships/hyperlink" Target="&#22270;\&#24211;&#23384;\&#26410;&#30693;&#28023;&#25253;1.jpg" TargetMode="External"/><Relationship Id="rId14" Type="http://schemas.openxmlformats.org/officeDocument/2006/relationships/hyperlink" Target="&#22270;\&#24211;&#23384;\&#36879;&#25159;.jpg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file:///D:\txt\&#22270;\&#24211;&#23384;\LX\&#37329;&#36335;&#20113;%20KILIG%202020%20SEASON'S%20GREETING%205.jpg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&#22270;/&#24211;&#23384;/LX/&#36710;&#38134;&#20248;%20half%20past%20three%202020%20season's%20greeting%202.jpg" TargetMode="External"/><Relationship Id="rId7" Type="http://schemas.openxmlformats.org/officeDocument/2006/relationships/hyperlink" Target="file:///D:\txt\&#22270;\&#24211;&#23384;\LX\XX&#29031;&#29255;&#22871;&#35013;%20MINO%201.jpg" TargetMode="External"/><Relationship Id="rId12" Type="http://schemas.openxmlformats.org/officeDocument/2006/relationships/hyperlink" Target="file:///D:\txt\&#22270;\&#24211;&#23384;\LX\&#23609;&#20135;&#36154;%20MILK%20SODA%202020%20PHOTO%20BLANKET.jpg" TargetMode="External"/><Relationship Id="rId2" Type="http://schemas.openxmlformats.org/officeDocument/2006/relationships/hyperlink" Target="&#22270;/&#24211;&#23384;/(LX)&#37329;&#36335;&#20113;&#26410;&#30693;&#21488;&#21382;%205.jpg" TargetMode="External"/><Relationship Id="rId1" Type="http://schemas.openxmlformats.org/officeDocument/2006/relationships/hyperlink" Target="file:///D:\txt\&#22270;\&#24211;&#23384;\LX\NEWKIDS%20&#28023;&#25253;&#22871;&#35013;%204.jpg" TargetMode="External"/><Relationship Id="rId6" Type="http://schemas.openxmlformats.org/officeDocument/2006/relationships/hyperlink" Target="file:///D:\txt\&#22270;\&#24211;&#23384;\LX\&#24681;&#29081;%20Mad%20About%20You%202020&#21488;&#21382;.jpg" TargetMode="External"/><Relationship Id="rId11" Type="http://schemas.openxmlformats.org/officeDocument/2006/relationships/hyperlink" Target="file:///D:\txt\&#22270;\&#24211;&#23384;\LX\&#36710;&#38134;&#20248;%20half%20past%20three%202020%20season's%20greeting%202.jpg" TargetMode="External"/><Relationship Id="rId5" Type="http://schemas.openxmlformats.org/officeDocument/2006/relationships/hyperlink" Target="file:///D:\txt\&#22270;\&#24211;&#23384;\LX\bobby%202020%20season's%20greetings%20&#21488;&#21382;%201.jpg" TargetMode="External"/><Relationship Id="rId15" Type="http://schemas.openxmlformats.org/officeDocument/2006/relationships/comments" Target="../comments2.xml"/><Relationship Id="rId10" Type="http://schemas.openxmlformats.org/officeDocument/2006/relationships/hyperlink" Target="file:///D:\txt\&#22270;\&#24211;&#23384;\LX\&#37329;&#19996;&#36132;%202020%20SEASON'S%20GREETING.jpg" TargetMode="External"/><Relationship Id="rId4" Type="http://schemas.openxmlformats.org/officeDocument/2006/relationships/hyperlink" Target="file:///D:\txt\&#22270;\&#24211;&#23384;\LX\&#37073;&#30495;&#29575;%20Jinsoul%20&#120449;&#120462;&#120477;&#120475;&#120472;.%202020&#21488;&#21382;%201.jpg" TargetMode="External"/><Relationship Id="rId9" Type="http://schemas.openxmlformats.org/officeDocument/2006/relationships/hyperlink" Target="file:///D:\txt\&#22270;\&#24211;&#23384;\LX\&#35060;&#26377;&#24428;%20JELLYBINN%202020%20SEASON'S%20GREETING.jpg" TargetMode="External"/><Relationship Id="rId14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&#22270;/&#24211;&#23384;/&#30000;&#38596;&#26041;&#24418;&#25163;&#24133;%20&#29305;&#20856;&#26479;&#23376;.jpg" TargetMode="External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&#22270;\&#24211;&#23384;\&#26420;&#20305;&#38215;%20Mallang%20MinCho%2015cm&#23043;.jpg" TargetMode="External"/><Relationship Id="rId2" Type="http://schemas.openxmlformats.org/officeDocument/2006/relationships/hyperlink" Target="&#22270;\&#24211;&#23384;\IU%20MIni&#27178;&#24133;.jpg" TargetMode="External"/><Relationship Id="rId1" Type="http://schemas.openxmlformats.org/officeDocument/2006/relationships/hyperlink" Target="&#22270;\&#24211;&#23384;\&#26446;&#22823;&#36745;&#36879;&#25159;.jpg" TargetMode="Externa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&#22270;\&#24211;&#23384;\&#26410;&#30693;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06B76-A6BA-4C6A-A8DB-CE6AD2B01212}">
  <dimension ref="A1:D113"/>
  <sheetViews>
    <sheetView workbookViewId="0">
      <selection activeCell="E93" sqref="E93"/>
    </sheetView>
  </sheetViews>
  <sheetFormatPr defaultRowHeight="19.95" customHeight="1" x14ac:dyDescent="0.25"/>
  <cols>
    <col min="1" max="1" width="14.33203125" bestFit="1" customWidth="1"/>
    <col min="2" max="2" width="53.21875" bestFit="1" customWidth="1"/>
    <col min="3" max="3" width="5.5546875" bestFit="1" customWidth="1"/>
    <col min="4" max="4" width="33.5546875" bestFit="1" customWidth="1"/>
  </cols>
  <sheetData>
    <row r="1" spans="1:4" ht="19.95" customHeight="1" x14ac:dyDescent="0.25">
      <c r="A1" s="2" t="s">
        <v>2</v>
      </c>
      <c r="B1" s="1" t="s">
        <v>0</v>
      </c>
      <c r="C1" s="2" t="s">
        <v>14</v>
      </c>
      <c r="D1" s="2" t="s">
        <v>1</v>
      </c>
    </row>
    <row r="2" spans="1:4" ht="19.95" customHeight="1" x14ac:dyDescent="0.25">
      <c r="A2" s="184">
        <v>12.13</v>
      </c>
      <c r="B2" t="s">
        <v>3</v>
      </c>
    </row>
    <row r="3" spans="1:4" ht="19.95" customHeight="1" x14ac:dyDescent="0.25">
      <c r="A3" s="183"/>
      <c r="B3" t="s">
        <v>4</v>
      </c>
    </row>
    <row r="4" spans="1:4" ht="19.95" customHeight="1" x14ac:dyDescent="0.25">
      <c r="A4" s="183"/>
      <c r="B4" t="s">
        <v>5</v>
      </c>
    </row>
    <row r="5" spans="1:4" ht="19.95" customHeight="1" x14ac:dyDescent="0.25">
      <c r="A5" s="183"/>
      <c r="B5" t="s">
        <v>6</v>
      </c>
    </row>
    <row r="6" spans="1:4" ht="19.95" customHeight="1" x14ac:dyDescent="0.25">
      <c r="A6" s="183"/>
      <c r="B6" t="s">
        <v>7</v>
      </c>
    </row>
    <row r="7" spans="1:4" ht="19.95" customHeight="1" x14ac:dyDescent="0.25">
      <c r="A7" s="183"/>
      <c r="B7" t="s">
        <v>8</v>
      </c>
    </row>
    <row r="8" spans="1:4" ht="19.95" customHeight="1" x14ac:dyDescent="0.25">
      <c r="A8" s="183"/>
      <c r="B8" t="s">
        <v>9</v>
      </c>
    </row>
    <row r="9" spans="1:4" ht="19.95" customHeight="1" x14ac:dyDescent="0.25">
      <c r="A9" s="183"/>
      <c r="B9" t="s">
        <v>10</v>
      </c>
    </row>
    <row r="10" spans="1:4" ht="19.95" customHeight="1" x14ac:dyDescent="0.25">
      <c r="A10" s="183"/>
      <c r="B10" t="s">
        <v>11</v>
      </c>
    </row>
    <row r="11" spans="1:4" ht="19.95" customHeight="1" x14ac:dyDescent="0.25">
      <c r="A11" s="183"/>
      <c r="B11" t="s">
        <v>12</v>
      </c>
    </row>
    <row r="12" spans="1:4" ht="19.95" customHeight="1" x14ac:dyDescent="0.25">
      <c r="A12" s="183"/>
      <c r="B12" t="s">
        <v>13</v>
      </c>
    </row>
    <row r="13" spans="1:4" ht="19.95" customHeight="1" x14ac:dyDescent="0.25">
      <c r="A13" s="183">
        <v>12.14</v>
      </c>
      <c r="B13" t="s">
        <v>15</v>
      </c>
    </row>
    <row r="14" spans="1:4" ht="19.95" customHeight="1" x14ac:dyDescent="0.25">
      <c r="A14" s="183"/>
      <c r="B14" t="s">
        <v>16</v>
      </c>
    </row>
    <row r="15" spans="1:4" ht="19.95" customHeight="1" x14ac:dyDescent="0.25">
      <c r="A15" s="183"/>
      <c r="B15" t="s">
        <v>17</v>
      </c>
    </row>
    <row r="16" spans="1:4" ht="19.95" customHeight="1" x14ac:dyDescent="0.25">
      <c r="A16" s="183"/>
      <c r="B16" t="s">
        <v>18</v>
      </c>
    </row>
    <row r="17" spans="1:2" ht="19.95" customHeight="1" x14ac:dyDescent="0.25">
      <c r="A17" s="183"/>
      <c r="B17" t="s">
        <v>19</v>
      </c>
    </row>
    <row r="18" spans="1:2" ht="19.95" customHeight="1" x14ac:dyDescent="0.25">
      <c r="A18" s="183">
        <v>12.18</v>
      </c>
      <c r="B18" t="s">
        <v>20</v>
      </c>
    </row>
    <row r="19" spans="1:2" ht="19.95" customHeight="1" x14ac:dyDescent="0.25">
      <c r="A19" s="183"/>
      <c r="B19" t="s">
        <v>21</v>
      </c>
    </row>
    <row r="20" spans="1:2" ht="19.95" customHeight="1" x14ac:dyDescent="0.25">
      <c r="A20" s="183"/>
      <c r="B20" t="s">
        <v>22</v>
      </c>
    </row>
    <row r="21" spans="1:2" ht="19.95" customHeight="1" x14ac:dyDescent="0.25">
      <c r="A21" s="183"/>
      <c r="B21" t="s">
        <v>23</v>
      </c>
    </row>
    <row r="22" spans="1:2" ht="19.95" customHeight="1" x14ac:dyDescent="0.25">
      <c r="A22" s="183"/>
      <c r="B22" t="s">
        <v>24</v>
      </c>
    </row>
    <row r="23" spans="1:2" ht="19.95" customHeight="1" x14ac:dyDescent="0.25">
      <c r="A23" s="183"/>
      <c r="B23" t="s">
        <v>25</v>
      </c>
    </row>
    <row r="24" spans="1:2" ht="19.95" customHeight="1" x14ac:dyDescent="0.25">
      <c r="A24" s="183">
        <v>12.21</v>
      </c>
      <c r="B24" t="s">
        <v>26</v>
      </c>
    </row>
    <row r="25" spans="1:2" ht="19.95" customHeight="1" x14ac:dyDescent="0.25">
      <c r="A25" s="183"/>
      <c r="B25" t="s">
        <v>27</v>
      </c>
    </row>
    <row r="26" spans="1:2" ht="19.95" customHeight="1" x14ac:dyDescent="0.25">
      <c r="A26" s="183"/>
      <c r="B26" t="s">
        <v>28</v>
      </c>
    </row>
    <row r="27" spans="1:2" ht="19.95" customHeight="1" x14ac:dyDescent="0.25">
      <c r="A27" s="183"/>
      <c r="B27" t="s">
        <v>29</v>
      </c>
    </row>
    <row r="28" spans="1:2" ht="19.95" customHeight="1" x14ac:dyDescent="0.25">
      <c r="A28" s="183"/>
      <c r="B28" t="s">
        <v>30</v>
      </c>
    </row>
    <row r="29" spans="1:2" ht="19.95" customHeight="1" x14ac:dyDescent="0.25">
      <c r="A29" s="183"/>
      <c r="B29" t="s">
        <v>31</v>
      </c>
    </row>
    <row r="30" spans="1:2" ht="19.95" customHeight="1" x14ac:dyDescent="0.25">
      <c r="A30" s="183"/>
      <c r="B30" t="s">
        <v>32</v>
      </c>
    </row>
    <row r="31" spans="1:2" ht="19.95" customHeight="1" x14ac:dyDescent="0.25">
      <c r="A31" s="183"/>
      <c r="B31" t="s">
        <v>33</v>
      </c>
    </row>
    <row r="32" spans="1:2" ht="19.95" customHeight="1" x14ac:dyDescent="0.25">
      <c r="A32" s="183"/>
      <c r="B32" t="s">
        <v>34</v>
      </c>
    </row>
    <row r="33" spans="1:4" ht="19.95" customHeight="1" x14ac:dyDescent="0.25">
      <c r="A33" s="183"/>
      <c r="B33" t="s">
        <v>35</v>
      </c>
    </row>
    <row r="34" spans="1:4" ht="19.95" customHeight="1" x14ac:dyDescent="0.25">
      <c r="A34" s="183"/>
      <c r="B34" t="s">
        <v>36</v>
      </c>
    </row>
    <row r="35" spans="1:4" ht="19.95" customHeight="1" x14ac:dyDescent="0.25">
      <c r="A35" s="183"/>
      <c r="B35" t="s">
        <v>37</v>
      </c>
    </row>
    <row r="36" spans="1:4" ht="19.95" customHeight="1" x14ac:dyDescent="0.25">
      <c r="A36" s="183">
        <v>12.25</v>
      </c>
      <c r="B36" t="s">
        <v>38</v>
      </c>
    </row>
    <row r="37" spans="1:4" ht="19.95" customHeight="1" x14ac:dyDescent="0.25">
      <c r="A37" s="183"/>
      <c r="B37" t="s">
        <v>39</v>
      </c>
    </row>
    <row r="38" spans="1:4" ht="19.95" customHeight="1" x14ac:dyDescent="0.25">
      <c r="A38" s="183"/>
      <c r="B38" t="s">
        <v>40</v>
      </c>
    </row>
    <row r="39" spans="1:4" ht="19.95" customHeight="1" x14ac:dyDescent="0.25">
      <c r="A39" s="183"/>
      <c r="B39" t="s">
        <v>41</v>
      </c>
    </row>
    <row r="40" spans="1:4" ht="19.95" customHeight="1" x14ac:dyDescent="0.25">
      <c r="A40" s="183"/>
      <c r="B40" t="s">
        <v>42</v>
      </c>
    </row>
    <row r="41" spans="1:4" ht="19.95" customHeight="1" x14ac:dyDescent="0.25">
      <c r="A41" s="183"/>
      <c r="B41" t="s">
        <v>43</v>
      </c>
    </row>
    <row r="42" spans="1:4" ht="19.95" customHeight="1" x14ac:dyDescent="0.25">
      <c r="A42" s="183"/>
      <c r="B42" t="s">
        <v>44</v>
      </c>
    </row>
    <row r="43" spans="1:4" ht="19.95" customHeight="1" x14ac:dyDescent="0.25">
      <c r="A43" s="183"/>
      <c r="B43" t="s">
        <v>45</v>
      </c>
    </row>
    <row r="44" spans="1:4" ht="19.95" customHeight="1" x14ac:dyDescent="0.25">
      <c r="A44" s="183"/>
      <c r="B44" t="s">
        <v>46</v>
      </c>
    </row>
    <row r="45" spans="1:4" ht="19.95" customHeight="1" x14ac:dyDescent="0.25">
      <c r="A45" s="183"/>
      <c r="B45" t="s">
        <v>47</v>
      </c>
    </row>
    <row r="46" spans="1:4" ht="19.95" customHeight="1" x14ac:dyDescent="0.25">
      <c r="A46" s="183">
        <v>12.28</v>
      </c>
      <c r="B46" t="s">
        <v>48</v>
      </c>
    </row>
    <row r="47" spans="1:4" ht="19.95" customHeight="1" x14ac:dyDescent="0.25">
      <c r="A47" s="183"/>
      <c r="B47" t="s">
        <v>49</v>
      </c>
    </row>
    <row r="48" spans="1:4" ht="19.95" customHeight="1" x14ac:dyDescent="0.25">
      <c r="A48" s="183"/>
      <c r="B48" t="s">
        <v>50</v>
      </c>
      <c r="D48" t="s">
        <v>117</v>
      </c>
    </row>
    <row r="49" spans="1:2" ht="19.95" customHeight="1" x14ac:dyDescent="0.25">
      <c r="A49" s="183"/>
      <c r="B49" t="s">
        <v>51</v>
      </c>
    </row>
    <row r="50" spans="1:2" ht="19.95" customHeight="1" x14ac:dyDescent="0.25">
      <c r="A50" s="183"/>
      <c r="B50" t="s">
        <v>52</v>
      </c>
    </row>
    <row r="51" spans="1:2" ht="19.95" customHeight="1" x14ac:dyDescent="0.25">
      <c r="A51" s="183"/>
      <c r="B51" t="s">
        <v>53</v>
      </c>
    </row>
    <row r="52" spans="1:2" ht="19.95" customHeight="1" x14ac:dyDescent="0.25">
      <c r="A52" s="183"/>
      <c r="B52" t="s">
        <v>54</v>
      </c>
    </row>
    <row r="53" spans="1:2" ht="19.95" customHeight="1" x14ac:dyDescent="0.25">
      <c r="A53" s="183">
        <v>12.29</v>
      </c>
      <c r="B53" t="s">
        <v>55</v>
      </c>
    </row>
    <row r="54" spans="1:2" ht="19.95" customHeight="1" x14ac:dyDescent="0.25">
      <c r="A54" s="183"/>
      <c r="B54" t="s">
        <v>56</v>
      </c>
    </row>
    <row r="55" spans="1:2" ht="19.95" customHeight="1" x14ac:dyDescent="0.25">
      <c r="A55" s="183"/>
      <c r="B55" t="s">
        <v>57</v>
      </c>
    </row>
    <row r="56" spans="1:2" ht="19.95" customHeight="1" x14ac:dyDescent="0.25">
      <c r="A56" s="183"/>
      <c r="B56" t="s">
        <v>58</v>
      </c>
    </row>
    <row r="57" spans="1:2" ht="19.95" customHeight="1" x14ac:dyDescent="0.25">
      <c r="A57" s="183"/>
      <c r="B57" t="s">
        <v>59</v>
      </c>
    </row>
    <row r="58" spans="1:2" ht="19.95" customHeight="1" x14ac:dyDescent="0.25">
      <c r="A58" s="183"/>
      <c r="B58" t="s">
        <v>60</v>
      </c>
    </row>
    <row r="59" spans="1:2" ht="19.95" customHeight="1" x14ac:dyDescent="0.25">
      <c r="A59" s="183"/>
      <c r="B59" t="s">
        <v>61</v>
      </c>
    </row>
    <row r="60" spans="1:2" ht="19.95" customHeight="1" x14ac:dyDescent="0.25">
      <c r="A60" s="183"/>
      <c r="B60" t="s">
        <v>62</v>
      </c>
    </row>
    <row r="61" spans="1:2" ht="19.95" customHeight="1" x14ac:dyDescent="0.25">
      <c r="A61" s="183"/>
      <c r="B61" t="s">
        <v>63</v>
      </c>
    </row>
    <row r="62" spans="1:2" ht="19.95" customHeight="1" x14ac:dyDescent="0.25">
      <c r="A62" s="183"/>
      <c r="B62" t="s">
        <v>64</v>
      </c>
    </row>
    <row r="63" spans="1:2" ht="19.95" customHeight="1" x14ac:dyDescent="0.25">
      <c r="A63" s="183"/>
      <c r="B63" t="s">
        <v>65</v>
      </c>
    </row>
    <row r="64" spans="1:2" ht="19.95" customHeight="1" x14ac:dyDescent="0.25">
      <c r="A64" s="183"/>
      <c r="B64" t="s">
        <v>66</v>
      </c>
    </row>
    <row r="65" spans="1:4" ht="19.95" customHeight="1" x14ac:dyDescent="0.25">
      <c r="A65" s="183"/>
      <c r="B65" t="s">
        <v>67</v>
      </c>
    </row>
    <row r="66" spans="1:4" ht="19.95" customHeight="1" x14ac:dyDescent="0.25">
      <c r="A66" s="185">
        <v>12.3</v>
      </c>
      <c r="B66" t="s">
        <v>68</v>
      </c>
    </row>
    <row r="67" spans="1:4" ht="19.95" customHeight="1" x14ac:dyDescent="0.25">
      <c r="A67" s="185"/>
      <c r="B67" t="s">
        <v>69</v>
      </c>
    </row>
    <row r="68" spans="1:4" ht="19.95" customHeight="1" x14ac:dyDescent="0.25">
      <c r="A68" s="185"/>
      <c r="B68" t="s">
        <v>70</v>
      </c>
    </row>
    <row r="69" spans="1:4" ht="19.95" customHeight="1" x14ac:dyDescent="0.25">
      <c r="A69" s="185"/>
      <c r="B69" t="s">
        <v>71</v>
      </c>
    </row>
    <row r="70" spans="1:4" ht="19.95" customHeight="1" x14ac:dyDescent="0.25">
      <c r="A70" s="185"/>
      <c r="B70" t="s">
        <v>72</v>
      </c>
    </row>
    <row r="71" spans="1:4" ht="19.95" customHeight="1" x14ac:dyDescent="0.25">
      <c r="A71" s="185"/>
      <c r="B71" t="s">
        <v>73</v>
      </c>
    </row>
    <row r="72" spans="1:4" ht="19.95" customHeight="1" x14ac:dyDescent="0.25">
      <c r="A72" s="185"/>
      <c r="B72" t="s">
        <v>74</v>
      </c>
    </row>
    <row r="73" spans="1:4" ht="19.95" customHeight="1" x14ac:dyDescent="0.25">
      <c r="A73" s="185"/>
      <c r="B73" t="s">
        <v>75</v>
      </c>
    </row>
    <row r="74" spans="1:4" ht="19.95" customHeight="1" x14ac:dyDescent="0.25">
      <c r="A74" s="185"/>
      <c r="B74" t="s">
        <v>116</v>
      </c>
      <c r="D74" t="s">
        <v>118</v>
      </c>
    </row>
    <row r="75" spans="1:4" ht="19.95" customHeight="1" x14ac:dyDescent="0.25">
      <c r="A75" s="185"/>
      <c r="B75" t="s">
        <v>76</v>
      </c>
    </row>
    <row r="76" spans="1:4" ht="19.95" customHeight="1" x14ac:dyDescent="0.25">
      <c r="A76" s="185"/>
      <c r="B76" t="s">
        <v>77</v>
      </c>
    </row>
    <row r="77" spans="1:4" ht="19.95" customHeight="1" x14ac:dyDescent="0.25">
      <c r="A77" s="185"/>
      <c r="B77" t="s">
        <v>78</v>
      </c>
    </row>
    <row r="78" spans="1:4" ht="19.95" customHeight="1" x14ac:dyDescent="0.25">
      <c r="A78" s="185"/>
      <c r="B78" t="s">
        <v>79</v>
      </c>
    </row>
    <row r="79" spans="1:4" ht="19.95" customHeight="1" x14ac:dyDescent="0.25">
      <c r="A79" s="183">
        <v>1.2</v>
      </c>
      <c r="B79" t="s">
        <v>80</v>
      </c>
    </row>
    <row r="80" spans="1:4" ht="19.95" customHeight="1" x14ac:dyDescent="0.25">
      <c r="A80" s="183"/>
      <c r="B80" t="s">
        <v>81</v>
      </c>
    </row>
    <row r="81" spans="1:4" ht="19.95" customHeight="1" x14ac:dyDescent="0.25">
      <c r="A81" s="183"/>
      <c r="B81" t="s">
        <v>82</v>
      </c>
    </row>
    <row r="82" spans="1:4" ht="19.95" customHeight="1" x14ac:dyDescent="0.25">
      <c r="A82" s="183"/>
      <c r="B82" t="s">
        <v>83</v>
      </c>
    </row>
    <row r="83" spans="1:4" ht="19.95" customHeight="1" x14ac:dyDescent="0.25">
      <c r="A83" s="183"/>
      <c r="B83" t="s">
        <v>84</v>
      </c>
    </row>
    <row r="84" spans="1:4" ht="19.95" customHeight="1" x14ac:dyDescent="0.25">
      <c r="A84" s="183"/>
      <c r="B84" t="s">
        <v>85</v>
      </c>
    </row>
    <row r="85" spans="1:4" ht="19.95" customHeight="1" x14ac:dyDescent="0.25">
      <c r="A85" s="183"/>
      <c r="B85" t="s">
        <v>86</v>
      </c>
    </row>
    <row r="86" spans="1:4" ht="19.95" customHeight="1" x14ac:dyDescent="0.25">
      <c r="A86" s="183"/>
      <c r="B86" t="s">
        <v>87</v>
      </c>
    </row>
    <row r="87" spans="1:4" ht="19.95" customHeight="1" x14ac:dyDescent="0.25">
      <c r="A87" s="183"/>
      <c r="B87" t="s">
        <v>88</v>
      </c>
    </row>
    <row r="88" spans="1:4" ht="19.95" customHeight="1" x14ac:dyDescent="0.25">
      <c r="A88" s="183"/>
      <c r="B88" t="s">
        <v>89</v>
      </c>
      <c r="D88" t="s">
        <v>119</v>
      </c>
    </row>
    <row r="89" spans="1:4" ht="19.95" customHeight="1" x14ac:dyDescent="0.25">
      <c r="A89" s="183">
        <v>1.3</v>
      </c>
      <c r="B89" t="s">
        <v>90</v>
      </c>
    </row>
    <row r="90" spans="1:4" ht="19.95" customHeight="1" x14ac:dyDescent="0.25">
      <c r="A90" s="183"/>
      <c r="B90" t="s">
        <v>91</v>
      </c>
    </row>
    <row r="91" spans="1:4" ht="19.95" customHeight="1" x14ac:dyDescent="0.25">
      <c r="A91" s="183"/>
      <c r="B91" t="s">
        <v>92</v>
      </c>
    </row>
    <row r="92" spans="1:4" ht="19.95" customHeight="1" x14ac:dyDescent="0.25">
      <c r="A92" s="183"/>
      <c r="B92" t="s">
        <v>93</v>
      </c>
    </row>
    <row r="93" spans="1:4" ht="19.95" customHeight="1" x14ac:dyDescent="0.25">
      <c r="A93" s="183"/>
      <c r="B93" t="s">
        <v>94</v>
      </c>
    </row>
    <row r="94" spans="1:4" ht="19.95" customHeight="1" x14ac:dyDescent="0.25">
      <c r="A94" s="183"/>
      <c r="B94" t="s">
        <v>95</v>
      </c>
    </row>
    <row r="95" spans="1:4" ht="19.95" customHeight="1" x14ac:dyDescent="0.25">
      <c r="A95" s="183"/>
      <c r="B95" t="s">
        <v>96</v>
      </c>
    </row>
    <row r="96" spans="1:4" ht="19.95" customHeight="1" x14ac:dyDescent="0.25">
      <c r="A96" s="183"/>
      <c r="B96" t="s">
        <v>97</v>
      </c>
    </row>
    <row r="97" spans="1:4" ht="19.95" customHeight="1" x14ac:dyDescent="0.25">
      <c r="A97" s="183"/>
      <c r="B97" t="s">
        <v>98</v>
      </c>
      <c r="D97" t="s">
        <v>120</v>
      </c>
    </row>
    <row r="98" spans="1:4" ht="19.95" customHeight="1" x14ac:dyDescent="0.25">
      <c r="A98" s="183"/>
      <c r="B98" t="s">
        <v>99</v>
      </c>
    </row>
    <row r="99" spans="1:4" ht="19.95" customHeight="1" x14ac:dyDescent="0.25">
      <c r="A99" s="183"/>
      <c r="B99" t="s">
        <v>100</v>
      </c>
    </row>
    <row r="100" spans="1:4" ht="19.95" customHeight="1" x14ac:dyDescent="0.25">
      <c r="A100" s="183">
        <v>1.4</v>
      </c>
      <c r="B100" t="s">
        <v>101</v>
      </c>
    </row>
    <row r="101" spans="1:4" ht="19.95" customHeight="1" x14ac:dyDescent="0.25">
      <c r="A101" s="183"/>
      <c r="B101" t="s">
        <v>102</v>
      </c>
    </row>
    <row r="102" spans="1:4" ht="19.95" customHeight="1" x14ac:dyDescent="0.25">
      <c r="A102" s="183"/>
      <c r="B102" t="s">
        <v>103</v>
      </c>
    </row>
    <row r="103" spans="1:4" ht="19.95" customHeight="1" x14ac:dyDescent="0.25">
      <c r="A103" s="183"/>
      <c r="B103" t="s">
        <v>104</v>
      </c>
    </row>
    <row r="104" spans="1:4" ht="19.95" customHeight="1" x14ac:dyDescent="0.25">
      <c r="A104" s="183"/>
      <c r="B104" t="s">
        <v>105</v>
      </c>
    </row>
    <row r="105" spans="1:4" ht="19.95" customHeight="1" x14ac:dyDescent="0.25">
      <c r="A105" s="183"/>
      <c r="B105" t="s">
        <v>106</v>
      </c>
    </row>
    <row r="106" spans="1:4" ht="19.95" customHeight="1" x14ac:dyDescent="0.25">
      <c r="A106" s="183">
        <v>1.5</v>
      </c>
      <c r="B106" t="s">
        <v>107</v>
      </c>
    </row>
    <row r="107" spans="1:4" ht="19.95" customHeight="1" x14ac:dyDescent="0.25">
      <c r="A107" s="183"/>
      <c r="B107" t="s">
        <v>108</v>
      </c>
    </row>
    <row r="108" spans="1:4" ht="19.95" customHeight="1" x14ac:dyDescent="0.25">
      <c r="A108" s="183"/>
      <c r="B108" t="s">
        <v>109</v>
      </c>
    </row>
    <row r="109" spans="1:4" ht="19.95" customHeight="1" x14ac:dyDescent="0.25">
      <c r="A109" s="183"/>
      <c r="B109" t="s">
        <v>110</v>
      </c>
    </row>
    <row r="110" spans="1:4" ht="19.95" customHeight="1" x14ac:dyDescent="0.25">
      <c r="A110" s="183"/>
      <c r="B110" t="s">
        <v>111</v>
      </c>
    </row>
    <row r="111" spans="1:4" ht="19.95" customHeight="1" x14ac:dyDescent="0.25">
      <c r="A111" s="183"/>
      <c r="B111" t="s">
        <v>112</v>
      </c>
    </row>
    <row r="112" spans="1:4" ht="19.95" customHeight="1" x14ac:dyDescent="0.25">
      <c r="A112" s="183" t="s">
        <v>115</v>
      </c>
      <c r="B112" t="s">
        <v>113</v>
      </c>
    </row>
    <row r="113" spans="1:2" ht="19.95" customHeight="1" x14ac:dyDescent="0.25">
      <c r="A113" s="183"/>
      <c r="B113" t="s">
        <v>114</v>
      </c>
    </row>
  </sheetData>
  <mergeCells count="13">
    <mergeCell ref="A112:A113"/>
    <mergeCell ref="A53:A65"/>
    <mergeCell ref="A66:A78"/>
    <mergeCell ref="A79:A88"/>
    <mergeCell ref="A89:A99"/>
    <mergeCell ref="A100:A105"/>
    <mergeCell ref="A106:A111"/>
    <mergeCell ref="A46:A52"/>
    <mergeCell ref="A2:A12"/>
    <mergeCell ref="A13:A17"/>
    <mergeCell ref="A18:A23"/>
    <mergeCell ref="A24:A35"/>
    <mergeCell ref="A36:A45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99E59-EB48-4112-811C-7CD61564DC45}">
  <dimension ref="A1:L76"/>
  <sheetViews>
    <sheetView workbookViewId="0">
      <pane xSplit="1" topLeftCell="B1" activePane="topRight" state="frozen"/>
      <selection pane="topRight" activeCell="B38" sqref="B38"/>
    </sheetView>
  </sheetViews>
  <sheetFormatPr defaultRowHeight="19.95" customHeight="1" x14ac:dyDescent="0.25"/>
  <cols>
    <col min="1" max="1" width="48.109375" bestFit="1" customWidth="1"/>
    <col min="2" max="2" width="16.6640625" style="84" bestFit="1" customWidth="1"/>
    <col min="3" max="3" width="26.6640625" bestFit="1" customWidth="1"/>
    <col min="4" max="4" width="17.88671875" customWidth="1"/>
    <col min="5" max="5" width="18.33203125" bestFit="1" customWidth="1"/>
    <col min="6" max="6" width="9.5546875" bestFit="1" customWidth="1"/>
    <col min="7" max="7" width="33.5546875" bestFit="1" customWidth="1"/>
    <col min="8" max="8" width="13.88671875" style="11" bestFit="1" customWidth="1"/>
    <col min="9" max="9" width="17.6640625" style="15" bestFit="1" customWidth="1"/>
    <col min="10" max="10" width="7.5546875" style="17" bestFit="1" customWidth="1"/>
    <col min="11" max="11" width="13.88671875" style="15" bestFit="1" customWidth="1"/>
    <col min="12" max="12" width="14.44140625" bestFit="1" customWidth="1"/>
  </cols>
  <sheetData>
    <row r="1" spans="1:12" ht="19.95" customHeight="1" x14ac:dyDescent="0.25">
      <c r="A1" s="1" t="s">
        <v>121</v>
      </c>
      <c r="B1" s="1" t="s">
        <v>463</v>
      </c>
      <c r="C1" s="1"/>
      <c r="D1" s="8" t="s">
        <v>279</v>
      </c>
      <c r="E1" s="8" t="s">
        <v>157</v>
      </c>
      <c r="F1" s="5" t="s">
        <v>165</v>
      </c>
      <c r="G1" s="2" t="s">
        <v>1</v>
      </c>
      <c r="H1" s="5" t="s">
        <v>266</v>
      </c>
      <c r="I1" s="5" t="s">
        <v>271</v>
      </c>
      <c r="J1" s="19"/>
      <c r="K1" s="5" t="s">
        <v>257</v>
      </c>
      <c r="L1" s="5"/>
    </row>
    <row r="2" spans="1:12" ht="19.95" customHeight="1" x14ac:dyDescent="0.25">
      <c r="H2" s="43"/>
      <c r="I2" s="186" t="s">
        <v>381</v>
      </c>
      <c r="J2" s="186"/>
      <c r="K2" s="186"/>
    </row>
    <row r="3" spans="1:12" ht="19.95" hidden="1" customHeight="1" x14ac:dyDescent="0.25">
      <c r="A3" s="94" t="s">
        <v>124</v>
      </c>
      <c r="B3" s="95">
        <v>1</v>
      </c>
      <c r="C3" s="87" t="s">
        <v>125</v>
      </c>
      <c r="H3" s="11">
        <v>12.27</v>
      </c>
      <c r="K3" s="15" t="s">
        <v>158</v>
      </c>
      <c r="L3" t="s">
        <v>267</v>
      </c>
    </row>
    <row r="4" spans="1:12" ht="19.95" hidden="1" customHeight="1" x14ac:dyDescent="0.25">
      <c r="A4" s="94" t="s">
        <v>127</v>
      </c>
      <c r="B4" s="95" t="s">
        <v>465</v>
      </c>
      <c r="C4" s="87" t="s">
        <v>128</v>
      </c>
      <c r="H4" s="11">
        <v>12.27</v>
      </c>
      <c r="K4" s="15" t="s">
        <v>158</v>
      </c>
      <c r="L4" t="s">
        <v>268</v>
      </c>
    </row>
    <row r="5" spans="1:12" ht="19.95" customHeight="1" x14ac:dyDescent="0.25">
      <c r="A5" s="191" t="s">
        <v>129</v>
      </c>
      <c r="B5" s="105"/>
      <c r="C5" t="s">
        <v>322</v>
      </c>
      <c r="H5" s="97"/>
      <c r="I5" s="97"/>
      <c r="J5" s="98"/>
      <c r="K5" s="97"/>
    </row>
    <row r="6" spans="1:12" ht="19.95" hidden="1" customHeight="1" x14ac:dyDescent="0.25">
      <c r="A6" s="191"/>
      <c r="B6" s="92" t="s">
        <v>483</v>
      </c>
      <c r="C6" s="115" t="s">
        <v>498</v>
      </c>
      <c r="H6" s="11">
        <v>1.2</v>
      </c>
      <c r="K6" s="15" t="s">
        <v>158</v>
      </c>
      <c r="L6" t="s">
        <v>269</v>
      </c>
    </row>
    <row r="7" spans="1:12" ht="19.95" hidden="1" customHeight="1" x14ac:dyDescent="0.25">
      <c r="A7" s="114" t="s">
        <v>503</v>
      </c>
      <c r="B7" s="113" t="s">
        <v>504</v>
      </c>
      <c r="C7" s="115" t="s">
        <v>497</v>
      </c>
      <c r="H7" s="11">
        <v>12.17</v>
      </c>
      <c r="I7" s="49" t="s">
        <v>158</v>
      </c>
      <c r="J7" s="17" t="s">
        <v>270</v>
      </c>
    </row>
    <row r="8" spans="1:12" ht="19.95" hidden="1" customHeight="1" x14ac:dyDescent="0.25">
      <c r="A8" s="96" t="s">
        <v>131</v>
      </c>
      <c r="B8" s="92">
        <v>1</v>
      </c>
      <c r="C8" s="115" t="s">
        <v>497</v>
      </c>
      <c r="H8" s="11">
        <v>12.27</v>
      </c>
      <c r="K8" s="15" t="s">
        <v>158</v>
      </c>
      <c r="L8" t="s">
        <v>273</v>
      </c>
    </row>
    <row r="9" spans="1:12" ht="19.95" hidden="1" customHeight="1" x14ac:dyDescent="0.25">
      <c r="A9" s="117" t="s">
        <v>500</v>
      </c>
      <c r="B9" s="116" t="s">
        <v>499</v>
      </c>
      <c r="C9" s="115" t="s">
        <v>497</v>
      </c>
      <c r="D9" t="s">
        <v>259</v>
      </c>
      <c r="E9" s="32" t="s">
        <v>158</v>
      </c>
      <c r="F9" s="9" t="s">
        <v>158</v>
      </c>
      <c r="G9" s="189" t="s">
        <v>156</v>
      </c>
      <c r="H9" s="11">
        <v>12.17</v>
      </c>
    </row>
    <row r="10" spans="1:12" ht="19.95" hidden="1" customHeight="1" x14ac:dyDescent="0.25">
      <c r="A10" s="117" t="s">
        <v>501</v>
      </c>
      <c r="B10" s="116" t="s">
        <v>683</v>
      </c>
      <c r="C10" s="115" t="s">
        <v>497</v>
      </c>
      <c r="D10" t="s">
        <v>149</v>
      </c>
      <c r="E10" s="32" t="s">
        <v>158</v>
      </c>
      <c r="F10" s="9" t="s">
        <v>158</v>
      </c>
      <c r="G10" s="187"/>
      <c r="H10" s="11">
        <v>12.17</v>
      </c>
    </row>
    <row r="11" spans="1:12" ht="19.95" hidden="1" customHeight="1" x14ac:dyDescent="0.25">
      <c r="A11" s="94" t="s">
        <v>132</v>
      </c>
      <c r="B11" s="92">
        <v>1</v>
      </c>
      <c r="C11" s="93" t="s">
        <v>130</v>
      </c>
      <c r="H11" s="11">
        <v>12.27</v>
      </c>
      <c r="I11" s="15" t="s">
        <v>272</v>
      </c>
      <c r="K11" s="15" t="s">
        <v>272</v>
      </c>
    </row>
    <row r="12" spans="1:12" ht="19.95" hidden="1" customHeight="1" x14ac:dyDescent="0.25">
      <c r="A12" s="94" t="s">
        <v>135</v>
      </c>
      <c r="B12" s="92">
        <v>1</v>
      </c>
      <c r="C12" s="87" t="s">
        <v>130</v>
      </c>
      <c r="H12" s="11">
        <v>12.21</v>
      </c>
      <c r="K12" s="15" t="s">
        <v>158</v>
      </c>
      <c r="L12" t="s">
        <v>274</v>
      </c>
    </row>
    <row r="13" spans="1:12" ht="19.95" hidden="1" customHeight="1" x14ac:dyDescent="0.25">
      <c r="A13" s="94" t="s">
        <v>137</v>
      </c>
      <c r="B13" s="92">
        <v>1</v>
      </c>
      <c r="C13" s="87" t="s">
        <v>130</v>
      </c>
      <c r="H13" s="11">
        <v>12.16</v>
      </c>
      <c r="I13" s="15" t="s">
        <v>272</v>
      </c>
      <c r="K13" s="15" t="s">
        <v>272</v>
      </c>
    </row>
    <row r="14" spans="1:12" ht="19.95" hidden="1" customHeight="1" x14ac:dyDescent="0.25">
      <c r="A14" s="94" t="s">
        <v>138</v>
      </c>
      <c r="B14" s="92">
        <v>1</v>
      </c>
      <c r="C14" s="87" t="s">
        <v>130</v>
      </c>
      <c r="H14" s="11">
        <v>12.21</v>
      </c>
      <c r="K14" s="15" t="s">
        <v>277</v>
      </c>
      <c r="L14" t="s">
        <v>275</v>
      </c>
    </row>
    <row r="15" spans="1:12" ht="19.95" hidden="1" customHeight="1" x14ac:dyDescent="0.25">
      <c r="A15" s="190" t="s">
        <v>502</v>
      </c>
      <c r="B15" s="113" t="s">
        <v>496</v>
      </c>
      <c r="C15" s="115" t="s">
        <v>497</v>
      </c>
      <c r="H15" s="97"/>
      <c r="I15" s="49" t="s">
        <v>158</v>
      </c>
      <c r="J15" s="17" t="s">
        <v>270</v>
      </c>
      <c r="K15" s="97"/>
    </row>
    <row r="16" spans="1:12" ht="19.95" hidden="1" customHeight="1" x14ac:dyDescent="0.25">
      <c r="A16" s="190"/>
      <c r="B16" s="113">
        <v>1</v>
      </c>
      <c r="C16" s="93" t="s">
        <v>130</v>
      </c>
      <c r="H16" s="11">
        <v>12.17</v>
      </c>
      <c r="K16" s="15" t="s">
        <v>276</v>
      </c>
      <c r="L16" t="s">
        <v>275</v>
      </c>
    </row>
    <row r="17" spans="1:12" ht="19.95" hidden="1" customHeight="1" x14ac:dyDescent="0.25">
      <c r="A17" s="96" t="s">
        <v>143</v>
      </c>
      <c r="B17" s="92">
        <v>1</v>
      </c>
      <c r="C17" s="93" t="s">
        <v>280</v>
      </c>
      <c r="H17" s="12">
        <v>12.3</v>
      </c>
      <c r="I17" s="16"/>
      <c r="J17" s="21"/>
      <c r="K17" s="15" t="s">
        <v>276</v>
      </c>
      <c r="L17" t="s">
        <v>278</v>
      </c>
    </row>
    <row r="18" spans="1:12" ht="19.95" hidden="1" customHeight="1" x14ac:dyDescent="0.25">
      <c r="A18" s="190" t="s">
        <v>505</v>
      </c>
      <c r="B18" s="88"/>
      <c r="C18" s="55" t="s">
        <v>130</v>
      </c>
      <c r="D18" s="28" t="s">
        <v>389</v>
      </c>
      <c r="E18" s="104" t="s">
        <v>393</v>
      </c>
      <c r="F18" s="3"/>
      <c r="G18" s="28" t="s">
        <v>466</v>
      </c>
      <c r="H18" s="183">
        <v>1.2</v>
      </c>
    </row>
    <row r="19" spans="1:12" ht="19.95" hidden="1" customHeight="1" x14ac:dyDescent="0.25">
      <c r="A19" s="190"/>
      <c r="B19" s="113" t="s">
        <v>474</v>
      </c>
      <c r="C19" s="93" t="s">
        <v>130</v>
      </c>
      <c r="D19" t="s">
        <v>149</v>
      </c>
      <c r="E19" s="9" t="s">
        <v>158</v>
      </c>
      <c r="F19" s="3" t="s">
        <v>158</v>
      </c>
      <c r="G19" s="4" t="s">
        <v>439</v>
      </c>
      <c r="H19" s="183"/>
    </row>
    <row r="20" spans="1:12" ht="19.95" hidden="1" customHeight="1" x14ac:dyDescent="0.25">
      <c r="A20" s="94" t="s">
        <v>134</v>
      </c>
      <c r="B20" s="92">
        <v>1</v>
      </c>
      <c r="C20" s="93" t="s">
        <v>130</v>
      </c>
      <c r="H20" s="22">
        <v>12.7</v>
      </c>
    </row>
    <row r="21" spans="1:12" ht="19.95" hidden="1" customHeight="1" x14ac:dyDescent="0.25">
      <c r="A21" s="94" t="s">
        <v>144</v>
      </c>
      <c r="B21" s="92">
        <v>1</v>
      </c>
      <c r="C21" s="93" t="s">
        <v>130</v>
      </c>
      <c r="H21" s="23">
        <v>11.27</v>
      </c>
      <c r="I21" s="16"/>
      <c r="J21" s="21"/>
    </row>
    <row r="22" spans="1:12" ht="19.8" hidden="1" customHeight="1" x14ac:dyDescent="0.25">
      <c r="A22" s="94" t="s">
        <v>145</v>
      </c>
      <c r="B22" s="92">
        <v>1</v>
      </c>
      <c r="C22" s="93" t="s">
        <v>130</v>
      </c>
      <c r="H22" s="23">
        <v>11.3</v>
      </c>
      <c r="I22" s="16"/>
      <c r="J22" s="21"/>
    </row>
    <row r="23" spans="1:12" ht="19.95" hidden="1" customHeight="1" x14ac:dyDescent="0.25">
      <c r="A23" s="118" t="s">
        <v>470</v>
      </c>
      <c r="B23" s="113" t="s">
        <v>475</v>
      </c>
      <c r="C23" s="93" t="s">
        <v>133</v>
      </c>
      <c r="D23" t="s">
        <v>154</v>
      </c>
      <c r="E23" s="49" t="s">
        <v>158</v>
      </c>
      <c r="G23" s="189" t="s">
        <v>155</v>
      </c>
      <c r="H23" s="35">
        <v>1.21</v>
      </c>
    </row>
    <row r="24" spans="1:12" ht="19.95" hidden="1" customHeight="1" x14ac:dyDescent="0.25">
      <c r="A24" s="118" t="s">
        <v>140</v>
      </c>
      <c r="B24" s="113" t="s">
        <v>689</v>
      </c>
      <c r="C24" s="93" t="s">
        <v>141</v>
      </c>
      <c r="D24" t="s">
        <v>149</v>
      </c>
      <c r="E24" s="57" t="s">
        <v>158</v>
      </c>
      <c r="G24" s="189"/>
      <c r="H24" s="35">
        <v>2.2999999999999998</v>
      </c>
    </row>
    <row r="25" spans="1:12" ht="19.95" hidden="1" customHeight="1" x14ac:dyDescent="0.25">
      <c r="A25" s="52" t="s">
        <v>136</v>
      </c>
      <c r="C25" s="28" t="s">
        <v>130</v>
      </c>
      <c r="D25" s="28"/>
      <c r="E25" s="28"/>
      <c r="F25" s="28"/>
      <c r="G25" s="28"/>
      <c r="H25" s="50">
        <v>1.1299999999999999</v>
      </c>
      <c r="I25" s="50" t="s">
        <v>377</v>
      </c>
      <c r="J25" s="51" t="s">
        <v>384</v>
      </c>
    </row>
    <row r="26" spans="1:12" ht="19.95" hidden="1" customHeight="1" x14ac:dyDescent="0.25">
      <c r="A26" s="201" t="s">
        <v>142</v>
      </c>
      <c r="B26" s="113" t="s">
        <v>687</v>
      </c>
      <c r="C26" s="93" t="s">
        <v>130</v>
      </c>
      <c r="D26" s="187" t="s">
        <v>150</v>
      </c>
      <c r="E26" s="49" t="s">
        <v>158</v>
      </c>
      <c r="F26" s="3"/>
      <c r="G26" s="4" t="s">
        <v>152</v>
      </c>
      <c r="H26" s="188">
        <v>1.1399999999999999</v>
      </c>
    </row>
    <row r="27" spans="1:12" ht="19.95" hidden="1" customHeight="1" x14ac:dyDescent="0.25">
      <c r="A27" s="202"/>
      <c r="B27" s="113" t="s">
        <v>473</v>
      </c>
      <c r="C27" s="93" t="s">
        <v>130</v>
      </c>
      <c r="D27" s="187"/>
      <c r="E27" s="57" t="s">
        <v>158</v>
      </c>
      <c r="F27" s="3"/>
      <c r="G27" s="4" t="s">
        <v>151</v>
      </c>
      <c r="H27" s="188"/>
    </row>
    <row r="28" spans="1:12" ht="19.95" hidden="1" customHeight="1" x14ac:dyDescent="0.25">
      <c r="A28" s="202"/>
      <c r="B28" s="113" t="s">
        <v>691</v>
      </c>
      <c r="C28" s="93" t="s">
        <v>130</v>
      </c>
      <c r="D28" s="187"/>
      <c r="E28" s="57" t="s">
        <v>158</v>
      </c>
      <c r="F28" s="3"/>
      <c r="G28" s="4" t="s">
        <v>153</v>
      </c>
      <c r="H28" s="188"/>
    </row>
    <row r="29" spans="1:12" ht="19.95" customHeight="1" x14ac:dyDescent="0.25">
      <c r="A29" s="202"/>
      <c r="B29" s="89"/>
      <c r="C29" s="34" t="s">
        <v>340</v>
      </c>
      <c r="D29" s="34"/>
      <c r="E29" s="32"/>
      <c r="F29" s="32"/>
      <c r="G29" s="4"/>
      <c r="H29" s="35"/>
      <c r="I29" s="32"/>
      <c r="J29" s="34"/>
      <c r="K29" s="32"/>
    </row>
    <row r="30" spans="1:12" ht="19.95" customHeight="1" x14ac:dyDescent="0.25">
      <c r="A30" s="187" t="s">
        <v>126</v>
      </c>
      <c r="B30" s="89"/>
      <c r="C30" t="s">
        <v>386</v>
      </c>
      <c r="D30" s="45"/>
      <c r="E30" s="43"/>
      <c r="F30" s="43"/>
      <c r="G30" s="4"/>
      <c r="H30" s="188">
        <v>1.1299999999999999</v>
      </c>
      <c r="I30" s="43"/>
      <c r="J30" s="45"/>
      <c r="K30" s="43"/>
    </row>
    <row r="31" spans="1:12" ht="19.95" customHeight="1" x14ac:dyDescent="0.25">
      <c r="A31" s="187"/>
      <c r="C31" t="s">
        <v>386</v>
      </c>
      <c r="H31" s="188"/>
      <c r="I31" s="18"/>
      <c r="J31" s="20"/>
      <c r="K31" s="49" t="s">
        <v>377</v>
      </c>
      <c r="L31" t="s">
        <v>385</v>
      </c>
    </row>
    <row r="32" spans="1:12" ht="19.95" hidden="1" customHeight="1" x14ac:dyDescent="0.25">
      <c r="A32" s="199" t="s">
        <v>146</v>
      </c>
      <c r="C32" s="200" t="s">
        <v>260</v>
      </c>
      <c r="D32" s="28" t="s">
        <v>149</v>
      </c>
      <c r="E32" s="47" t="s">
        <v>330</v>
      </c>
      <c r="F32" s="28"/>
      <c r="G32" s="28" t="s">
        <v>379</v>
      </c>
      <c r="H32" s="188">
        <v>2.2999999999999998</v>
      </c>
    </row>
    <row r="33" spans="1:12" ht="19.95" hidden="1" customHeight="1" x14ac:dyDescent="0.25">
      <c r="A33" s="199"/>
      <c r="C33" s="198"/>
      <c r="D33" s="52" t="s">
        <v>149</v>
      </c>
      <c r="E33" s="47" t="s">
        <v>330</v>
      </c>
      <c r="F33" s="28"/>
      <c r="G33" s="28" t="s">
        <v>380</v>
      </c>
      <c r="H33" s="188"/>
    </row>
    <row r="34" spans="1:12" ht="19.95" hidden="1" customHeight="1" x14ac:dyDescent="0.25">
      <c r="A34" s="199"/>
      <c r="B34" s="97" t="s">
        <v>472</v>
      </c>
      <c r="C34" t="s">
        <v>471</v>
      </c>
      <c r="D34" s="52"/>
      <c r="E34" s="100"/>
      <c r="F34" s="28"/>
      <c r="G34" s="28"/>
      <c r="H34" s="188"/>
      <c r="I34" s="97"/>
      <c r="J34" s="98"/>
      <c r="K34" s="97"/>
    </row>
    <row r="35" spans="1:12" ht="19.95" hidden="1" customHeight="1" x14ac:dyDescent="0.25">
      <c r="A35" s="199"/>
      <c r="B35" s="84" t="s">
        <v>476</v>
      </c>
      <c r="C35" t="s">
        <v>130</v>
      </c>
      <c r="H35" s="188"/>
      <c r="K35" s="49" t="s">
        <v>158</v>
      </c>
      <c r="L35" t="s">
        <v>382</v>
      </c>
    </row>
    <row r="37" spans="1:12" ht="19.95" customHeight="1" x14ac:dyDescent="0.25">
      <c r="A37" t="s">
        <v>147</v>
      </c>
      <c r="C37" t="s">
        <v>148</v>
      </c>
      <c r="E37" s="9" t="s">
        <v>158</v>
      </c>
    </row>
    <row r="39" spans="1:12" ht="19.95" customHeight="1" x14ac:dyDescent="0.25">
      <c r="A39" s="6" t="s">
        <v>159</v>
      </c>
      <c r="B39" s="173"/>
    </row>
    <row r="40" spans="1:12" ht="19.95" hidden="1" customHeight="1" x14ac:dyDescent="0.25">
      <c r="A40" s="28" t="s">
        <v>162</v>
      </c>
      <c r="B40" s="85"/>
      <c r="C40" s="38" t="s">
        <v>261</v>
      </c>
      <c r="D40" s="28" t="s">
        <v>163</v>
      </c>
      <c r="E40" s="197" t="s">
        <v>158</v>
      </c>
      <c r="F40" s="29"/>
      <c r="G40" s="198" t="s">
        <v>312</v>
      </c>
    </row>
    <row r="41" spans="1:12" ht="19.95" hidden="1" customHeight="1" x14ac:dyDescent="0.25">
      <c r="A41" s="28" t="s">
        <v>252</v>
      </c>
      <c r="B41" s="85"/>
      <c r="C41" s="28"/>
      <c r="D41" s="28" t="s">
        <v>149</v>
      </c>
      <c r="E41" s="197"/>
      <c r="F41" s="29" t="s">
        <v>158</v>
      </c>
      <c r="G41" s="198"/>
    </row>
    <row r="43" spans="1:12" ht="19.95" customHeight="1" x14ac:dyDescent="0.25">
      <c r="A43" s="187" t="s">
        <v>335</v>
      </c>
      <c r="C43" t="s">
        <v>371</v>
      </c>
      <c r="E43" s="49" t="s">
        <v>158</v>
      </c>
      <c r="G43" s="4" t="s">
        <v>372</v>
      </c>
      <c r="H43" s="188">
        <v>2.2000000000000002</v>
      </c>
    </row>
    <row r="44" spans="1:12" ht="19.95" customHeight="1" x14ac:dyDescent="0.25">
      <c r="A44" s="187"/>
      <c r="C44" t="s">
        <v>370</v>
      </c>
      <c r="H44" s="188"/>
      <c r="I44" s="32"/>
      <c r="J44" s="34"/>
      <c r="K44" s="32"/>
    </row>
    <row r="45" spans="1:12" ht="19.95" customHeight="1" x14ac:dyDescent="0.25">
      <c r="A45" s="40" t="s">
        <v>355</v>
      </c>
      <c r="C45" t="s">
        <v>356</v>
      </c>
      <c r="H45" s="35">
        <v>1.18</v>
      </c>
      <c r="I45" s="32"/>
      <c r="J45" s="34"/>
      <c r="K45" s="32"/>
    </row>
    <row r="46" spans="1:12" ht="19.95" hidden="1" customHeight="1" x14ac:dyDescent="0.25">
      <c r="A46" s="74" t="s">
        <v>201</v>
      </c>
      <c r="C46" s="28" t="s">
        <v>403</v>
      </c>
      <c r="D46" s="28"/>
      <c r="E46" s="58" t="s">
        <v>393</v>
      </c>
      <c r="F46" s="28"/>
      <c r="G46" s="28" t="s">
        <v>399</v>
      </c>
      <c r="H46" s="35">
        <v>1.28</v>
      </c>
      <c r="I46" s="32"/>
      <c r="J46" s="34"/>
      <c r="K46" s="32"/>
    </row>
    <row r="47" spans="1:12" ht="19.95" customHeight="1" x14ac:dyDescent="0.25">
      <c r="A47" t="s">
        <v>160</v>
      </c>
      <c r="C47" t="s">
        <v>336</v>
      </c>
      <c r="D47" t="s">
        <v>164</v>
      </c>
      <c r="E47" s="49" t="s">
        <v>158</v>
      </c>
      <c r="F47" s="43"/>
      <c r="G47" s="4" t="s">
        <v>161</v>
      </c>
      <c r="H47" s="46">
        <v>2.2000000000000002</v>
      </c>
    </row>
    <row r="48" spans="1:12" ht="19.95" hidden="1" customHeight="1" x14ac:dyDescent="0.25">
      <c r="A48" s="193" t="s">
        <v>387</v>
      </c>
      <c r="B48" s="92" t="s">
        <v>684</v>
      </c>
      <c r="C48" s="93" t="s">
        <v>351</v>
      </c>
      <c r="E48" s="49"/>
      <c r="F48" s="110"/>
      <c r="G48" s="4"/>
      <c r="H48" s="111"/>
      <c r="I48" s="110"/>
      <c r="J48" s="112"/>
      <c r="K48" s="110"/>
    </row>
    <row r="49" spans="1:12" ht="19.95" hidden="1" customHeight="1" x14ac:dyDescent="0.25">
      <c r="A49" s="192"/>
      <c r="B49" s="92" t="s">
        <v>479</v>
      </c>
      <c r="C49" s="93" t="s">
        <v>351</v>
      </c>
      <c r="H49" s="44">
        <v>12.27</v>
      </c>
      <c r="K49" s="15" t="s">
        <v>377</v>
      </c>
      <c r="L49" t="s">
        <v>378</v>
      </c>
    </row>
    <row r="50" spans="1:12" ht="19.95" customHeight="1" x14ac:dyDescent="0.25">
      <c r="A50" s="77" t="s">
        <v>362</v>
      </c>
      <c r="B50" s="90"/>
      <c r="C50" s="78" t="s">
        <v>363</v>
      </c>
      <c r="E50" s="32" t="s">
        <v>158</v>
      </c>
      <c r="F50" s="32" t="s">
        <v>158</v>
      </c>
      <c r="G50" s="4" t="s">
        <v>440</v>
      </c>
      <c r="H50" s="33">
        <v>12.3</v>
      </c>
      <c r="I50" s="32"/>
      <c r="J50" s="34"/>
      <c r="K50" s="32"/>
    </row>
    <row r="51" spans="1:12" ht="19.95" customHeight="1" x14ac:dyDescent="0.25">
      <c r="A51" s="195" t="s">
        <v>338</v>
      </c>
      <c r="B51" s="90"/>
      <c r="C51" s="78" t="s">
        <v>364</v>
      </c>
      <c r="D51" t="s">
        <v>366</v>
      </c>
      <c r="E51" s="32" t="s">
        <v>158</v>
      </c>
      <c r="F51" s="32" t="s">
        <v>158</v>
      </c>
      <c r="G51" s="4" t="s">
        <v>220</v>
      </c>
      <c r="H51" s="196">
        <v>11.3</v>
      </c>
    </row>
    <row r="52" spans="1:12" ht="19.95" customHeight="1" x14ac:dyDescent="0.25">
      <c r="A52" s="195"/>
      <c r="B52" s="90"/>
      <c r="C52" s="78" t="s">
        <v>365</v>
      </c>
      <c r="D52" t="s">
        <v>366</v>
      </c>
      <c r="E52" s="32" t="s">
        <v>158</v>
      </c>
      <c r="F52" s="32" t="s">
        <v>158</v>
      </c>
      <c r="G52" s="4" t="s">
        <v>221</v>
      </c>
      <c r="H52" s="196"/>
      <c r="I52" s="32"/>
      <c r="J52" s="34"/>
      <c r="K52" s="32"/>
    </row>
    <row r="53" spans="1:12" ht="19.95" hidden="1" customHeight="1" x14ac:dyDescent="0.25">
      <c r="A53" s="94" t="s">
        <v>345</v>
      </c>
      <c r="B53" s="91" t="s">
        <v>464</v>
      </c>
      <c r="C53" s="87" t="s">
        <v>346</v>
      </c>
      <c r="H53" s="22" t="s">
        <v>354</v>
      </c>
    </row>
    <row r="54" spans="1:12" ht="19.95" hidden="1" customHeight="1" x14ac:dyDescent="0.25">
      <c r="A54" s="192" t="s">
        <v>347</v>
      </c>
      <c r="B54" s="92" t="s">
        <v>693</v>
      </c>
      <c r="C54" s="93" t="s">
        <v>351</v>
      </c>
      <c r="H54" s="22"/>
      <c r="I54" s="110"/>
      <c r="J54" s="112"/>
      <c r="K54" s="110"/>
    </row>
    <row r="55" spans="1:12" ht="19.95" hidden="1" customHeight="1" x14ac:dyDescent="0.25">
      <c r="A55" s="192"/>
      <c r="B55" s="92">
        <v>2</v>
      </c>
      <c r="C55" s="93" t="s">
        <v>375</v>
      </c>
      <c r="H55" s="23">
        <v>12.1</v>
      </c>
    </row>
    <row r="56" spans="1:12" ht="19.95" customHeight="1" x14ac:dyDescent="0.25">
      <c r="A56" s="54" t="s">
        <v>352</v>
      </c>
      <c r="C56" t="s">
        <v>353</v>
      </c>
      <c r="H56" s="23">
        <v>11.3</v>
      </c>
    </row>
    <row r="57" spans="1:12" ht="19.95" hidden="1" customHeight="1" x14ac:dyDescent="0.25">
      <c r="A57" s="24" t="s">
        <v>357</v>
      </c>
      <c r="B57" s="84" t="s">
        <v>480</v>
      </c>
      <c r="C57" t="s">
        <v>358</v>
      </c>
      <c r="H57" s="22">
        <v>11.17</v>
      </c>
      <c r="I57" s="32"/>
      <c r="J57" s="34"/>
      <c r="K57" s="32"/>
    </row>
    <row r="58" spans="1:12" ht="19.95" customHeight="1" x14ac:dyDescent="0.25">
      <c r="A58" s="39"/>
      <c r="H58" s="32"/>
      <c r="I58" s="32"/>
      <c r="J58" s="34"/>
      <c r="K58" s="32"/>
    </row>
    <row r="59" spans="1:12" ht="19.95" customHeight="1" x14ac:dyDescent="0.25">
      <c r="A59" s="41" t="s">
        <v>369</v>
      </c>
      <c r="H59" s="32"/>
      <c r="I59" s="32"/>
      <c r="J59" s="34"/>
      <c r="K59" s="32"/>
    </row>
    <row r="60" spans="1:12" ht="19.95" customHeight="1" x14ac:dyDescent="0.25">
      <c r="A60" s="39" t="s">
        <v>337</v>
      </c>
    </row>
    <row r="61" spans="1:12" ht="19.95" customHeight="1" x14ac:dyDescent="0.25">
      <c r="A61" s="194" t="s">
        <v>374</v>
      </c>
      <c r="C61" t="s">
        <v>351</v>
      </c>
      <c r="H61" s="43"/>
      <c r="I61" s="43"/>
      <c r="J61" s="45"/>
      <c r="K61" s="43"/>
    </row>
    <row r="62" spans="1:12" ht="19.95" customHeight="1" x14ac:dyDescent="0.25">
      <c r="A62" s="194"/>
      <c r="C62" t="s">
        <v>351</v>
      </c>
      <c r="D62" t="s">
        <v>376</v>
      </c>
      <c r="E62" s="43" t="s">
        <v>158</v>
      </c>
      <c r="G62" s="4" t="s">
        <v>372</v>
      </c>
      <c r="H62" s="36"/>
      <c r="I62" s="36"/>
      <c r="J62" s="37"/>
      <c r="K62" s="36"/>
    </row>
    <row r="63" spans="1:12" ht="19.95" customHeight="1" x14ac:dyDescent="0.25">
      <c r="A63" s="39" t="s">
        <v>339</v>
      </c>
    </row>
    <row r="64" spans="1:12" ht="19.95" customHeight="1" x14ac:dyDescent="0.25">
      <c r="A64" s="39" t="s">
        <v>341</v>
      </c>
      <c r="C64" t="s">
        <v>342</v>
      </c>
    </row>
    <row r="65" spans="1:11" ht="19.95" customHeight="1" x14ac:dyDescent="0.25">
      <c r="A65" s="39" t="s">
        <v>343</v>
      </c>
      <c r="C65" t="s">
        <v>344</v>
      </c>
    </row>
    <row r="66" spans="1:11" ht="19.95" customHeight="1" x14ac:dyDescent="0.25">
      <c r="A66" s="39" t="s">
        <v>349</v>
      </c>
    </row>
    <row r="67" spans="1:11" ht="19.95" customHeight="1" x14ac:dyDescent="0.25">
      <c r="A67" s="39" t="s">
        <v>350</v>
      </c>
      <c r="C67" t="s">
        <v>351</v>
      </c>
    </row>
    <row r="68" spans="1:11" ht="19.95" customHeight="1" x14ac:dyDescent="0.25">
      <c r="A68" s="39" t="s">
        <v>360</v>
      </c>
      <c r="C68" t="s">
        <v>348</v>
      </c>
    </row>
    <row r="69" spans="1:11" ht="19.95" customHeight="1" x14ac:dyDescent="0.25">
      <c r="A69" s="39" t="s">
        <v>361</v>
      </c>
      <c r="C69" t="s">
        <v>351</v>
      </c>
      <c r="H69" s="32"/>
      <c r="I69" s="32"/>
      <c r="J69" s="34"/>
      <c r="K69" s="32"/>
    </row>
    <row r="70" spans="1:11" ht="19.95" customHeight="1" x14ac:dyDescent="0.25">
      <c r="A70" s="39" t="s">
        <v>359</v>
      </c>
      <c r="C70" t="s">
        <v>351</v>
      </c>
    </row>
    <row r="74" spans="1:11" ht="19.95" customHeight="1" x14ac:dyDescent="0.25">
      <c r="A74" s="24" t="s">
        <v>441</v>
      </c>
    </row>
    <row r="75" spans="1:11" ht="19.95" customHeight="1" x14ac:dyDescent="0.25">
      <c r="A75" s="76" t="s">
        <v>468</v>
      </c>
    </row>
    <row r="76" spans="1:11" ht="19.95" customHeight="1" x14ac:dyDescent="0.25">
      <c r="A76" s="103" t="s">
        <v>469</v>
      </c>
    </row>
  </sheetData>
  <mergeCells count="24">
    <mergeCell ref="A54:A55"/>
    <mergeCell ref="A48:A49"/>
    <mergeCell ref="H18:H19"/>
    <mergeCell ref="A61:A62"/>
    <mergeCell ref="A51:A52"/>
    <mergeCell ref="H51:H52"/>
    <mergeCell ref="A43:A44"/>
    <mergeCell ref="H43:H44"/>
    <mergeCell ref="E40:E41"/>
    <mergeCell ref="G40:G41"/>
    <mergeCell ref="H32:H35"/>
    <mergeCell ref="A32:A35"/>
    <mergeCell ref="C32:C33"/>
    <mergeCell ref="A26:A29"/>
    <mergeCell ref="I2:K2"/>
    <mergeCell ref="A30:A31"/>
    <mergeCell ref="H30:H31"/>
    <mergeCell ref="G23:G24"/>
    <mergeCell ref="G9:G10"/>
    <mergeCell ref="H26:H28"/>
    <mergeCell ref="A18:A19"/>
    <mergeCell ref="D26:D28"/>
    <mergeCell ref="A5:A6"/>
    <mergeCell ref="A15:A16"/>
  </mergeCells>
  <phoneticPr fontId="3" type="noConversion"/>
  <hyperlinks>
    <hyperlink ref="A60" r:id="rId1" xr:uid="{13C5EA67-089B-4554-8833-4693979BB5C0}"/>
    <hyperlink ref="A63" r:id="rId2" xr:uid="{C8241186-BCEE-4E79-8380-42DFB0B0B35A}"/>
    <hyperlink ref="A64" r:id="rId3" xr:uid="{4E173211-521B-43AE-A6CA-BC0BFC614A5E}"/>
    <hyperlink ref="A65" r:id="rId4" xr:uid="{F859DA39-E76E-4302-B858-9CB2495CDB83}"/>
    <hyperlink ref="A46" r:id="rId5" xr:uid="{CA75352B-3815-4480-ABC3-F32E89827FD6}"/>
    <hyperlink ref="A66" r:id="rId6" xr:uid="{2B8CD029-A1C0-44C9-9CD5-916B7D262BF8}"/>
    <hyperlink ref="A56" r:id="rId7" xr:uid="{D97B1E08-E9B4-425F-82B1-C3B201274BDA}"/>
    <hyperlink ref="A45" r:id="rId8" xr:uid="{0F37D2D8-91E4-4A1F-BEEA-39F52C3C9E5F}"/>
    <hyperlink ref="A68" r:id="rId9" xr:uid="{56C7FEC4-4E9F-48D6-BBA2-FD6F020F0F9A}"/>
    <hyperlink ref="A70" r:id="rId10" xr:uid="{D83C8CC8-00A1-40DD-B896-DBEF071FB134}"/>
    <hyperlink ref="A69" r:id="rId11" xr:uid="{001786C7-07E5-4C68-B647-F83A6D5D284B}"/>
    <hyperlink ref="A67" r:id="rId12" xr:uid="{E18154B0-81FC-4FCB-8460-305A82F8B4C1}"/>
    <hyperlink ref="A61" r:id="rId13" xr:uid="{6A782484-C33D-4C9D-8BF6-0AAAACA3EE6C}"/>
    <hyperlink ref="A50" r:id="rId14" xr:uid="{01C38ED1-35BD-4416-8C11-443A168BA86C}"/>
  </hyperlinks>
  <pageMargins left="0.7" right="0.7" top="0.75" bottom="0.75" header="0.3" footer="0.3"/>
  <pageSetup paperSize="9" orientation="portrait" r:id="rId15"/>
  <legacyDrawing r:id="rId1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322F9-D60E-4C47-9298-D77AB934C2C2}">
  <dimension ref="A1:M29"/>
  <sheetViews>
    <sheetView workbookViewId="0">
      <selection activeCell="A40" sqref="A40"/>
    </sheetView>
  </sheetViews>
  <sheetFormatPr defaultRowHeight="19.95" customHeight="1" x14ac:dyDescent="0.25"/>
  <cols>
    <col min="1" max="1" width="50.21875" bestFit="1" customWidth="1"/>
    <col min="2" max="2" width="9.44140625" style="123" customWidth="1"/>
    <col min="3" max="3" width="11.77734375" style="168" bestFit="1" customWidth="1"/>
    <col min="4" max="4" width="18.33203125" bestFit="1" customWidth="1"/>
    <col min="6" max="6" width="18.33203125" bestFit="1" customWidth="1"/>
    <col min="7" max="7" width="9.5546875" bestFit="1" customWidth="1"/>
    <col min="8" max="8" width="20" bestFit="1" customWidth="1"/>
    <col min="9" max="9" width="13.88671875" bestFit="1" customWidth="1"/>
    <col min="10" max="10" width="10.33203125" bestFit="1" customWidth="1"/>
    <col min="11" max="11" width="22.33203125" bestFit="1" customWidth="1"/>
    <col min="12" max="12" width="10.33203125" bestFit="1" customWidth="1"/>
    <col min="13" max="13" width="22.21875" bestFit="1" customWidth="1"/>
  </cols>
  <sheetData>
    <row r="1" spans="1:13" ht="19.95" customHeight="1" x14ac:dyDescent="0.25">
      <c r="A1" s="1" t="s">
        <v>121</v>
      </c>
      <c r="B1" s="1" t="s">
        <v>516</v>
      </c>
      <c r="C1" s="1"/>
      <c r="D1" s="1"/>
      <c r="E1" s="8" t="s">
        <v>279</v>
      </c>
      <c r="F1" s="8" t="s">
        <v>157</v>
      </c>
      <c r="G1" s="5" t="s">
        <v>165</v>
      </c>
      <c r="H1" s="2" t="s">
        <v>1</v>
      </c>
      <c r="I1" s="5" t="s">
        <v>266</v>
      </c>
      <c r="J1" s="5" t="s">
        <v>271</v>
      </c>
      <c r="K1" s="19"/>
      <c r="L1" s="5" t="s">
        <v>257</v>
      </c>
      <c r="M1" s="5"/>
    </row>
    <row r="2" spans="1:13" ht="19.95" hidden="1" customHeight="1" x14ac:dyDescent="0.25">
      <c r="A2" s="120" t="s">
        <v>438</v>
      </c>
      <c r="B2" s="132">
        <f>156+59.9</f>
        <v>215.9</v>
      </c>
      <c r="C2" s="176" t="s">
        <v>682</v>
      </c>
      <c r="D2" s="28" t="s">
        <v>404</v>
      </c>
      <c r="I2" s="60">
        <v>12.3</v>
      </c>
      <c r="J2" s="70" t="s">
        <v>158</v>
      </c>
      <c r="K2" s="28" t="s">
        <v>437</v>
      </c>
    </row>
    <row r="3" spans="1:13" ht="19.95" hidden="1" customHeight="1" x14ac:dyDescent="0.25">
      <c r="A3" s="198" t="s">
        <v>405</v>
      </c>
      <c r="B3" s="124"/>
      <c r="C3" s="170"/>
      <c r="D3" s="28" t="s">
        <v>256</v>
      </c>
      <c r="E3" s="28"/>
      <c r="F3" s="28"/>
      <c r="G3" s="28"/>
      <c r="H3" s="28"/>
      <c r="I3" s="81"/>
      <c r="J3" s="70"/>
      <c r="K3" s="28"/>
      <c r="L3" s="70" t="s">
        <v>393</v>
      </c>
      <c r="M3" s="198" t="s">
        <v>446</v>
      </c>
    </row>
    <row r="4" spans="1:13" ht="19.95" hidden="1" customHeight="1" x14ac:dyDescent="0.25">
      <c r="A4" s="198"/>
      <c r="B4" s="124"/>
      <c r="C4" s="170"/>
      <c r="D4" s="28" t="s">
        <v>427</v>
      </c>
      <c r="E4" s="28"/>
      <c r="F4" s="28"/>
      <c r="G4" s="28"/>
      <c r="H4" s="28"/>
      <c r="I4" s="79">
        <v>1.28</v>
      </c>
      <c r="J4" s="28"/>
      <c r="K4" s="28"/>
      <c r="L4" s="70" t="s">
        <v>393</v>
      </c>
      <c r="M4" s="198"/>
    </row>
    <row r="5" spans="1:13" ht="19.95" customHeight="1" x14ac:dyDescent="0.25">
      <c r="A5" s="68" t="s">
        <v>406</v>
      </c>
      <c r="B5" s="123">
        <f>188+63.81</f>
        <v>251.81</v>
      </c>
      <c r="C5" s="169"/>
      <c r="D5" t="s">
        <v>409</v>
      </c>
      <c r="I5" s="27">
        <v>1.3</v>
      </c>
      <c r="J5" s="183" t="s">
        <v>514</v>
      </c>
      <c r="K5" s="183"/>
      <c r="L5" s="183"/>
      <c r="M5" s="183"/>
    </row>
    <row r="6" spans="1:13" ht="19.95" hidden="1" customHeight="1" x14ac:dyDescent="0.25">
      <c r="A6" s="74" t="s">
        <v>407</v>
      </c>
      <c r="B6" s="123">
        <f>110+60.17</f>
        <v>170.17000000000002</v>
      </c>
      <c r="C6" s="175" t="s">
        <v>682</v>
      </c>
      <c r="D6" s="52" t="s">
        <v>351</v>
      </c>
      <c r="I6" s="60">
        <v>12.3</v>
      </c>
      <c r="J6" s="49" t="s">
        <v>158</v>
      </c>
      <c r="K6" s="4" t="s">
        <v>408</v>
      </c>
    </row>
    <row r="7" spans="1:13" ht="19.95" hidden="1" customHeight="1" x14ac:dyDescent="0.25">
      <c r="A7" s="198" t="s">
        <v>410</v>
      </c>
      <c r="B7" s="124"/>
      <c r="C7" s="170"/>
      <c r="D7" s="28" t="s">
        <v>413</v>
      </c>
      <c r="E7" s="28" t="s">
        <v>411</v>
      </c>
      <c r="F7" s="70" t="s">
        <v>393</v>
      </c>
      <c r="G7" s="28"/>
      <c r="H7" s="28" t="s">
        <v>443</v>
      </c>
      <c r="I7" s="79">
        <v>1.28</v>
      </c>
      <c r="J7" s="28"/>
      <c r="K7" s="28"/>
    </row>
    <row r="8" spans="1:13" ht="19.95" hidden="1" customHeight="1" x14ac:dyDescent="0.25">
      <c r="A8" s="198"/>
      <c r="B8" s="124"/>
      <c r="C8" s="170"/>
      <c r="D8" s="28" t="s">
        <v>412</v>
      </c>
      <c r="E8" s="28"/>
      <c r="F8" s="28"/>
      <c r="G8" s="28"/>
      <c r="H8" s="28"/>
      <c r="I8" s="28"/>
      <c r="J8" s="70" t="s">
        <v>393</v>
      </c>
      <c r="K8" s="28" t="s">
        <v>432</v>
      </c>
    </row>
    <row r="9" spans="1:13" ht="19.95" customHeight="1" x14ac:dyDescent="0.25">
      <c r="A9" s="194" t="s">
        <v>171</v>
      </c>
      <c r="B9" s="183">
        <f>140+6.45</f>
        <v>146.44999999999999</v>
      </c>
      <c r="C9" s="171"/>
      <c r="D9" t="s">
        <v>450</v>
      </c>
      <c r="E9" t="s">
        <v>149</v>
      </c>
      <c r="F9" s="49" t="s">
        <v>158</v>
      </c>
      <c r="H9" s="7" t="s">
        <v>199</v>
      </c>
      <c r="I9" s="206">
        <v>2.2000000000000002</v>
      </c>
    </row>
    <row r="10" spans="1:13" ht="19.95" hidden="1" customHeight="1" x14ac:dyDescent="0.25">
      <c r="A10" s="194"/>
      <c r="B10" s="183"/>
      <c r="C10" s="171" ph="1"/>
      <c r="D10" s="28" t="s">
        <v>450</v>
      </c>
      <c r="E10" s="28" t="s">
        <v>149</v>
      </c>
      <c r="F10" s="83" t="s">
        <v>393</v>
      </c>
      <c r="G10" s="28"/>
      <c r="H10" s="28" t="s">
        <v>457</v>
      </c>
      <c r="I10" s="206"/>
    </row>
    <row r="11" spans="1:13" ht="19.95" customHeight="1" x14ac:dyDescent="0.25">
      <c r="A11" s="194"/>
      <c r="B11" s="183"/>
      <c r="C11" s="171" ph="1"/>
      <c r="D11" t="s">
        <v>348</v>
      </c>
      <c r="I11" s="206"/>
      <c r="J11" s="183" t="s">
        <v>458</v>
      </c>
      <c r="K11" s="183"/>
      <c r="L11" s="183"/>
      <c r="M11" s="183"/>
    </row>
    <row r="12" spans="1:13" ht="19.95" customHeight="1" x14ac:dyDescent="0.25">
      <c r="A12" t="s">
        <v>414</v>
      </c>
      <c r="B12" s="123">
        <f>68+29.38</f>
        <v>97.38</v>
      </c>
      <c r="C12" s="169"/>
      <c r="D12" t="s">
        <v>415</v>
      </c>
      <c r="J12" s="49" t="s">
        <v>158</v>
      </c>
      <c r="K12" s="4" t="s">
        <v>255</v>
      </c>
    </row>
    <row r="13" spans="1:13" ht="19.95" hidden="1" customHeight="1" x14ac:dyDescent="0.25">
      <c r="A13" s="204" t="s">
        <v>416</v>
      </c>
      <c r="B13" s="208">
        <f>110+25.73</f>
        <v>135.72999999999999</v>
      </c>
      <c r="C13" s="175" t="s">
        <v>679</v>
      </c>
      <c r="D13" s="28" t="s">
        <v>419</v>
      </c>
      <c r="E13" t="s">
        <v>411</v>
      </c>
      <c r="F13" s="59" t="s">
        <v>158</v>
      </c>
      <c r="G13" s="59" t="s">
        <v>158</v>
      </c>
      <c r="H13" s="4" t="s">
        <v>418</v>
      </c>
      <c r="I13" s="206">
        <v>2.2999999999999998</v>
      </c>
    </row>
    <row r="14" spans="1:13" ht="19.95" hidden="1" customHeight="1" x14ac:dyDescent="0.25">
      <c r="A14" s="205"/>
      <c r="B14" s="208"/>
      <c r="C14" s="81" t="s">
        <v>680</v>
      </c>
      <c r="D14" s="80" t="s">
        <v>256</v>
      </c>
      <c r="I14" s="206"/>
    </row>
    <row r="15" spans="1:13" ht="19.95" hidden="1" customHeight="1" x14ac:dyDescent="0.25">
      <c r="A15" s="207" t="s">
        <v>188</v>
      </c>
      <c r="B15" s="208">
        <f>138+39.06</f>
        <v>177.06</v>
      </c>
      <c r="C15" s="177" t="s">
        <v>678</v>
      </c>
      <c r="D15" s="28" t="s">
        <v>351</v>
      </c>
      <c r="E15" t="s">
        <v>149</v>
      </c>
      <c r="F15" s="49" t="s">
        <v>158</v>
      </c>
      <c r="H15" s="4" t="s">
        <v>189</v>
      </c>
      <c r="I15" s="206">
        <v>2.5</v>
      </c>
    </row>
    <row r="16" spans="1:13" ht="19.95" hidden="1" customHeight="1" x14ac:dyDescent="0.25">
      <c r="A16" s="207"/>
      <c r="B16" s="208"/>
      <c r="C16" s="177" t="s">
        <v>681</v>
      </c>
      <c r="D16" s="28" t="s">
        <v>351</v>
      </c>
      <c r="E16" t="s">
        <v>149</v>
      </c>
      <c r="F16" s="49" t="s">
        <v>158</v>
      </c>
      <c r="H16" s="4" t="s">
        <v>190</v>
      </c>
      <c r="I16" s="206"/>
    </row>
    <row r="17" spans="1:13" ht="19.95" customHeight="1" x14ac:dyDescent="0.25">
      <c r="A17" s="69" t="s">
        <v>420</v>
      </c>
      <c r="B17" s="132">
        <f>138+45.1</f>
        <v>183.1</v>
      </c>
      <c r="C17" s="169"/>
      <c r="D17" t="s">
        <v>417</v>
      </c>
      <c r="I17" s="62">
        <v>11.26</v>
      </c>
    </row>
    <row r="18" spans="1:13" ht="19.95" hidden="1" customHeight="1" x14ac:dyDescent="0.25">
      <c r="A18" s="120" t="s">
        <v>421</v>
      </c>
      <c r="B18" s="132">
        <f>126+32.95</f>
        <v>158.94999999999999</v>
      </c>
      <c r="C18" s="175" t="s">
        <v>675</v>
      </c>
      <c r="D18" s="28" t="s">
        <v>415</v>
      </c>
      <c r="I18" s="61">
        <v>2.2000000000000002</v>
      </c>
      <c r="L18" s="59" t="s">
        <v>158</v>
      </c>
      <c r="M18" s="71" t="s">
        <v>424</v>
      </c>
    </row>
    <row r="19" spans="1:13" ht="19.95" hidden="1" customHeight="1" x14ac:dyDescent="0.25">
      <c r="A19" s="178" t="s">
        <v>451</v>
      </c>
      <c r="B19" s="132">
        <f>34.03+138</f>
        <v>172.03</v>
      </c>
      <c r="C19" s="81" t="s">
        <v>673</v>
      </c>
      <c r="D19" s="28" t="s">
        <v>415</v>
      </c>
      <c r="I19" s="82">
        <v>1.18</v>
      </c>
      <c r="L19" s="49" t="s">
        <v>158</v>
      </c>
      <c r="M19" s="4" t="s">
        <v>452</v>
      </c>
    </row>
    <row r="20" spans="1:13" ht="19.95" hidden="1" customHeight="1" x14ac:dyDescent="0.25">
      <c r="A20" s="80" t="s">
        <v>422</v>
      </c>
      <c r="B20" s="133"/>
      <c r="C20" s="133"/>
      <c r="D20" s="28" t="s">
        <v>415</v>
      </c>
      <c r="E20" s="28"/>
      <c r="F20" s="28"/>
      <c r="G20" s="28"/>
      <c r="H20" s="28"/>
      <c r="I20" s="79">
        <v>1.29</v>
      </c>
      <c r="J20" s="28"/>
      <c r="K20" s="28"/>
      <c r="L20" s="70" t="s">
        <v>393</v>
      </c>
      <c r="M20" s="28" t="s">
        <v>445</v>
      </c>
    </row>
    <row r="21" spans="1:13" ht="19.95" customHeight="1" x14ac:dyDescent="0.25">
      <c r="A21" s="69" t="s">
        <v>515</v>
      </c>
      <c r="B21" s="132">
        <f>158+41.9</f>
        <v>199.9</v>
      </c>
      <c r="C21" s="169"/>
      <c r="D21" t="s">
        <v>415</v>
      </c>
      <c r="I21" s="82">
        <v>1.25</v>
      </c>
      <c r="L21" s="49" t="s">
        <v>158</v>
      </c>
      <c r="M21" s="4" t="s">
        <v>453</v>
      </c>
    </row>
    <row r="22" spans="1:13" ht="19.95" hidden="1" customHeight="1" x14ac:dyDescent="0.25">
      <c r="A22" s="120" t="s">
        <v>423</v>
      </c>
      <c r="B22" s="132">
        <f>114+27.85</f>
        <v>141.85</v>
      </c>
      <c r="C22" s="179" t="s">
        <v>676</v>
      </c>
      <c r="D22" s="28" t="s">
        <v>351</v>
      </c>
      <c r="I22" s="61">
        <v>2.2999999999999998</v>
      </c>
      <c r="L22" s="70" t="s">
        <v>158</v>
      </c>
      <c r="M22" s="28" t="s">
        <v>436</v>
      </c>
    </row>
    <row r="23" spans="1:13" ht="19.95" hidden="1" customHeight="1" x14ac:dyDescent="0.25">
      <c r="A23" s="178" t="s">
        <v>207</v>
      </c>
      <c r="B23" s="132">
        <f>126+32.05</f>
        <v>158.05000000000001</v>
      </c>
      <c r="C23" s="81" t="s">
        <v>674</v>
      </c>
      <c r="D23" s="28" t="s">
        <v>351</v>
      </c>
      <c r="E23" t="s">
        <v>149</v>
      </c>
      <c r="F23" s="64" t="s">
        <v>158</v>
      </c>
      <c r="G23" s="64" t="s">
        <v>158</v>
      </c>
      <c r="H23" s="4" t="s">
        <v>430</v>
      </c>
      <c r="I23" s="72">
        <v>1.2</v>
      </c>
    </row>
    <row r="24" spans="1:13" ht="19.2" hidden="1" customHeight="1" x14ac:dyDescent="0.25">
      <c r="A24" s="80" t="s">
        <v>425</v>
      </c>
      <c r="B24" s="132">
        <f>140+34.65</f>
        <v>174.65</v>
      </c>
      <c r="C24" s="177" t="s">
        <v>677</v>
      </c>
      <c r="D24" s="28" t="s">
        <v>351</v>
      </c>
      <c r="I24" s="66">
        <v>2.4</v>
      </c>
      <c r="J24" s="67" t="s">
        <v>158</v>
      </c>
      <c r="K24" s="28" t="s">
        <v>435</v>
      </c>
    </row>
    <row r="25" spans="1:13" ht="19.2" hidden="1" customHeight="1" x14ac:dyDescent="0.25">
      <c r="A25" s="200" t="s">
        <v>426</v>
      </c>
      <c r="B25" s="104"/>
      <c r="C25" s="104"/>
      <c r="D25" s="52" t="s">
        <v>351</v>
      </c>
      <c r="I25" s="203">
        <v>1.29</v>
      </c>
      <c r="J25" s="70"/>
      <c r="K25" s="28"/>
      <c r="L25" s="83" t="s">
        <v>158</v>
      </c>
      <c r="M25" s="28" t="s">
        <v>456</v>
      </c>
    </row>
    <row r="26" spans="1:13" ht="19.95" hidden="1" customHeight="1" x14ac:dyDescent="0.25">
      <c r="A26" s="198"/>
      <c r="B26" s="124"/>
      <c r="C26" s="170"/>
      <c r="D26" s="52" t="s">
        <v>351</v>
      </c>
      <c r="E26" s="28" t="s">
        <v>149</v>
      </c>
      <c r="F26" s="70" t="s">
        <v>393</v>
      </c>
      <c r="G26" s="28"/>
      <c r="H26" s="28" t="s">
        <v>444</v>
      </c>
      <c r="I26" s="203"/>
    </row>
    <row r="27" spans="1:13" ht="19.95" customHeight="1" x14ac:dyDescent="0.25">
      <c r="A27" s="39" t="s">
        <v>460</v>
      </c>
      <c r="B27" s="132">
        <f>30+10</f>
        <v>40</v>
      </c>
      <c r="C27" s="167"/>
      <c r="D27" t="s">
        <v>351</v>
      </c>
      <c r="L27" s="49" t="s">
        <v>158</v>
      </c>
      <c r="M27" s="4" t="s">
        <v>459</v>
      </c>
    </row>
    <row r="28" spans="1:13" ht="19.95" customHeight="1" x14ac:dyDescent="0.25">
      <c r="A28" t="s">
        <v>428</v>
      </c>
      <c r="B28" s="123">
        <f>57+12</f>
        <v>69</v>
      </c>
      <c r="D28" t="s">
        <v>429</v>
      </c>
      <c r="L28" s="49" t="s">
        <v>158</v>
      </c>
      <c r="M28" s="4" t="s">
        <v>461</v>
      </c>
    </row>
    <row r="29" spans="1:13" ht="19.95" customHeight="1" x14ac:dyDescent="0.25">
      <c r="A29" s="39" t="s">
        <v>454</v>
      </c>
      <c r="B29" s="132">
        <f>17+8</f>
        <v>25</v>
      </c>
      <c r="C29" s="132"/>
      <c r="D29" t="s">
        <v>455</v>
      </c>
      <c r="L29" s="49" t="s">
        <v>158</v>
      </c>
      <c r="M29" s="4" t="s">
        <v>462</v>
      </c>
    </row>
  </sheetData>
  <mergeCells count="16">
    <mergeCell ref="A3:A4"/>
    <mergeCell ref="M3:M4"/>
    <mergeCell ref="J11:M11"/>
    <mergeCell ref="J5:M5"/>
    <mergeCell ref="A25:A26"/>
    <mergeCell ref="I25:I26"/>
    <mergeCell ref="A7:A8"/>
    <mergeCell ref="A13:A14"/>
    <mergeCell ref="I13:I14"/>
    <mergeCell ref="A9:A11"/>
    <mergeCell ref="A15:A16"/>
    <mergeCell ref="I15:I16"/>
    <mergeCell ref="I9:I11"/>
    <mergeCell ref="B9:B11"/>
    <mergeCell ref="B13:B14"/>
    <mergeCell ref="B15:B16"/>
  </mergeCells>
  <phoneticPr fontId="3" type="noConversion"/>
  <hyperlinks>
    <hyperlink ref="A29" r:id="rId1" xr:uid="{2631DD51-1BE1-49D6-932C-FA36A1285555}"/>
    <hyperlink ref="A9" r:id="rId2" display="(金路云)未知台历" xr:uid="{66A77EBC-D2E7-41F2-819C-79DA79315558}"/>
    <hyperlink ref="A15" r:id="rId3" xr:uid="{388C464D-3919-45BB-9590-043156FFD62A}"/>
    <hyperlink ref="A19" r:id="rId4" xr:uid="{2FF2FC58-0CA6-4450-AD6A-D7BF8831172C}"/>
    <hyperlink ref="A21" r:id="rId5" xr:uid="{B8A6A16D-A721-4355-9724-EFBADE534514}"/>
    <hyperlink ref="A23" r:id="rId6" xr:uid="{7A9927AD-C164-4FB5-B43D-241D0D67A303}"/>
    <hyperlink ref="A27" r:id="rId7" xr:uid="{AE890002-08CC-4060-881D-837E941FD389}"/>
    <hyperlink ref="A9:A11" r:id="rId8" display="金路云 KILIG 2020 SEASON'S GREETING" xr:uid="{3D0FFB2E-D2DC-4552-AB88-47F75A570A76}"/>
    <hyperlink ref="A13:A14" r:id="rId9" display="裴有彬 JELLYBINN 2020 SEASON'S GREETING" xr:uid="{30E6379B-F6B7-4C39-AACA-2A6A57B8CC08}"/>
    <hyperlink ref="A17" r:id="rId10" xr:uid="{D14BA5C4-65F4-4A08-8D14-791EEB2BE91A}"/>
    <hyperlink ref="A15:A16" r:id="rId11" display="车银优 half past three 2020 season's greeting" xr:uid="{7D67B7D0-B95D-4067-BE32-0C6ABF36ECD6}"/>
    <hyperlink ref="A6" r:id="rId12" xr:uid="{130B2331-99EF-4314-9288-3D42904C2B1A}"/>
  </hyperlinks>
  <pageMargins left="0.7" right="0.7" top="0.75" bottom="0.75" header="0.3" footer="0.3"/>
  <pageSetup paperSize="9" orientation="portrait" r:id="rId13"/>
  <legacyDrawing r:id="rId1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34967-3DA8-4D54-A1A2-E420A522DCB1}">
  <dimension ref="A1:L108"/>
  <sheetViews>
    <sheetView tabSelected="1" topLeftCell="A12" workbookViewId="0">
      <pane xSplit="1" topLeftCell="B1" activePane="topRight" state="frozen"/>
      <selection pane="topRight" activeCell="B54" sqref="A50:XFD54"/>
    </sheetView>
  </sheetViews>
  <sheetFormatPr defaultRowHeight="19.95" customHeight="1" x14ac:dyDescent="0.25"/>
  <cols>
    <col min="1" max="1" width="45.109375" bestFit="1" customWidth="1"/>
    <col min="2" max="2" width="18.5546875" style="97" customWidth="1"/>
    <col min="3" max="3" width="23" style="68" bestFit="1" customWidth="1"/>
    <col min="5" max="5" width="18.33203125" bestFit="1" customWidth="1"/>
    <col min="7" max="7" width="39" customWidth="1"/>
    <col min="8" max="8" width="13.88671875" style="25" bestFit="1" customWidth="1"/>
    <col min="9" max="9" width="10.33203125" bestFit="1" customWidth="1"/>
    <col min="10" max="10" width="20" bestFit="1" customWidth="1"/>
    <col min="11" max="11" width="8.88671875" style="53"/>
    <col min="12" max="12" width="20.88671875" customWidth="1"/>
  </cols>
  <sheetData>
    <row r="1" spans="1:12" ht="19.8" customHeight="1" x14ac:dyDescent="0.25">
      <c r="A1" s="1" t="s">
        <v>121</v>
      </c>
      <c r="B1" s="1" t="s">
        <v>463</v>
      </c>
      <c r="C1" s="119"/>
      <c r="D1" s="8" t="s">
        <v>279</v>
      </c>
      <c r="E1" s="8" t="s">
        <v>157</v>
      </c>
      <c r="F1" s="5" t="s">
        <v>165</v>
      </c>
      <c r="G1" s="2" t="s">
        <v>1</v>
      </c>
      <c r="H1" s="5" t="s">
        <v>266</v>
      </c>
      <c r="I1" s="5" t="s">
        <v>271</v>
      </c>
      <c r="J1" s="19"/>
      <c r="K1" s="5" t="s">
        <v>257</v>
      </c>
      <c r="L1" s="5"/>
    </row>
    <row r="2" spans="1:12" ht="19.95" hidden="1" customHeight="1" x14ac:dyDescent="0.25">
      <c r="A2" s="221" t="s">
        <v>447</v>
      </c>
      <c r="C2" s="80" t="s">
        <v>397</v>
      </c>
      <c r="D2" s="28" t="s">
        <v>448</v>
      </c>
      <c r="E2" s="75" t="s">
        <v>393</v>
      </c>
      <c r="F2" s="28"/>
      <c r="G2" s="28" t="s">
        <v>449</v>
      </c>
      <c r="H2" s="220">
        <v>2.4</v>
      </c>
      <c r="K2" s="56"/>
    </row>
    <row r="3" spans="1:12" ht="19.95" hidden="1" customHeight="1" x14ac:dyDescent="0.25">
      <c r="A3" s="190"/>
      <c r="B3" s="113" t="s">
        <v>684</v>
      </c>
      <c r="C3" s="80" t="s">
        <v>397</v>
      </c>
      <c r="H3" s="188"/>
      <c r="I3" s="49" t="s">
        <v>158</v>
      </c>
      <c r="J3" s="4" t="s">
        <v>398</v>
      </c>
    </row>
    <row r="4" spans="1:12" ht="19.95" customHeight="1" x14ac:dyDescent="0.25">
      <c r="A4" s="224" t="s">
        <v>281</v>
      </c>
      <c r="C4" s="68" t="s">
        <v>487</v>
      </c>
      <c r="H4" s="99"/>
      <c r="I4" s="49"/>
      <c r="J4" s="4"/>
      <c r="K4" s="97"/>
    </row>
    <row r="5" spans="1:12" ht="19.95" hidden="1" customHeight="1" x14ac:dyDescent="0.25">
      <c r="A5" s="224"/>
      <c r="B5" s="113" t="s">
        <v>684</v>
      </c>
      <c r="C5" s="80" t="s">
        <v>130</v>
      </c>
      <c r="H5" s="108"/>
      <c r="I5" s="49"/>
      <c r="J5" s="4"/>
      <c r="K5" s="107"/>
    </row>
    <row r="6" spans="1:12" ht="19.95" hidden="1" customHeight="1" x14ac:dyDescent="0.25">
      <c r="A6" s="224"/>
      <c r="B6" s="113" t="s">
        <v>512</v>
      </c>
      <c r="C6" s="80" t="s">
        <v>130</v>
      </c>
      <c r="H6" s="26">
        <v>1.25</v>
      </c>
      <c r="K6" s="49" t="s">
        <v>158</v>
      </c>
      <c r="L6" s="4" t="s">
        <v>396</v>
      </c>
    </row>
    <row r="7" spans="1:12" ht="19.95" hidden="1" customHeight="1" x14ac:dyDescent="0.25">
      <c r="A7" s="214" t="s">
        <v>282</v>
      </c>
      <c r="B7" s="113" t="s">
        <v>686</v>
      </c>
      <c r="C7" s="80" t="s">
        <v>513</v>
      </c>
      <c r="H7" s="111"/>
      <c r="K7" s="49"/>
      <c r="L7" s="4"/>
    </row>
    <row r="8" spans="1:12" ht="19.95" hidden="1" customHeight="1" x14ac:dyDescent="0.25">
      <c r="A8" s="215"/>
      <c r="B8" s="113" t="s">
        <v>684</v>
      </c>
      <c r="C8" s="80" t="s">
        <v>513</v>
      </c>
      <c r="H8" s="27">
        <v>1.3</v>
      </c>
      <c r="I8" s="56" t="s">
        <v>272</v>
      </c>
      <c r="K8" s="56" t="s">
        <v>272</v>
      </c>
    </row>
    <row r="9" spans="1:12" ht="19.95" hidden="1" customHeight="1" x14ac:dyDescent="0.25">
      <c r="A9" s="127" t="s">
        <v>283</v>
      </c>
      <c r="B9" s="113" t="s">
        <v>684</v>
      </c>
      <c r="C9" s="80" t="s">
        <v>284</v>
      </c>
      <c r="H9" s="27">
        <v>1.21</v>
      </c>
      <c r="I9" s="53" t="s">
        <v>272</v>
      </c>
      <c r="K9" s="53" t="s">
        <v>272</v>
      </c>
    </row>
    <row r="10" spans="1:12" ht="19.95" hidden="1" customHeight="1" x14ac:dyDescent="0.25">
      <c r="A10" s="114" t="s">
        <v>285</v>
      </c>
      <c r="B10" s="113" t="s">
        <v>506</v>
      </c>
      <c r="C10" s="80" t="s">
        <v>286</v>
      </c>
      <c r="H10" s="27">
        <v>1.21</v>
      </c>
      <c r="I10" s="53" t="s">
        <v>272</v>
      </c>
      <c r="K10" s="53" t="s">
        <v>272</v>
      </c>
    </row>
    <row r="11" spans="1:12" ht="19.95" hidden="1" customHeight="1" x14ac:dyDescent="0.25">
      <c r="A11" s="114" t="s">
        <v>176</v>
      </c>
      <c r="B11" s="113" t="s">
        <v>507</v>
      </c>
      <c r="C11" s="80" t="s">
        <v>296</v>
      </c>
      <c r="D11" t="s">
        <v>149</v>
      </c>
      <c r="E11" s="49" t="s">
        <v>158</v>
      </c>
      <c r="G11" s="7" t="s">
        <v>178</v>
      </c>
      <c r="H11" s="27">
        <v>1.25</v>
      </c>
    </row>
    <row r="12" spans="1:12" ht="19.95" customHeight="1" x14ac:dyDescent="0.25">
      <c r="A12" s="199" t="s">
        <v>299</v>
      </c>
      <c r="C12" s="68" t="s">
        <v>130</v>
      </c>
      <c r="E12" s="49"/>
      <c r="G12" s="7"/>
      <c r="H12" s="188">
        <v>1.18</v>
      </c>
      <c r="K12" s="53" t="s">
        <v>390</v>
      </c>
      <c r="L12" s="4" t="s">
        <v>395</v>
      </c>
    </row>
    <row r="13" spans="1:12" ht="19.95" hidden="1" customHeight="1" x14ac:dyDescent="0.25">
      <c r="A13" s="199"/>
      <c r="C13" s="80" t="s">
        <v>130</v>
      </c>
      <c r="E13" s="49"/>
      <c r="G13" s="7"/>
      <c r="H13" s="188"/>
      <c r="I13" s="58" t="s">
        <v>393</v>
      </c>
      <c r="J13" s="28" t="s">
        <v>400</v>
      </c>
      <c r="K13" s="86"/>
      <c r="L13" s="4"/>
    </row>
    <row r="14" spans="1:12" ht="19.95" customHeight="1" x14ac:dyDescent="0.25">
      <c r="A14" s="199"/>
      <c r="C14" s="68" t="s">
        <v>491</v>
      </c>
      <c r="H14" s="188"/>
    </row>
    <row r="15" spans="1:12" ht="19.95" customHeight="1" x14ac:dyDescent="0.25">
      <c r="A15" s="103" t="s">
        <v>300</v>
      </c>
      <c r="C15" s="68" t="s">
        <v>130</v>
      </c>
      <c r="H15" s="26">
        <v>1.1299999999999999</v>
      </c>
      <c r="I15" s="49" t="s">
        <v>158</v>
      </c>
      <c r="J15" s="4" t="s">
        <v>394</v>
      </c>
    </row>
    <row r="16" spans="1:12" ht="19.95" hidden="1" customHeight="1" x14ac:dyDescent="0.25">
      <c r="A16" s="199" t="s">
        <v>301</v>
      </c>
      <c r="C16" s="120" t="s">
        <v>125</v>
      </c>
      <c r="D16" s="52" t="s">
        <v>149</v>
      </c>
      <c r="E16" s="58" t="s">
        <v>393</v>
      </c>
      <c r="F16" s="28"/>
      <c r="G16" s="28" t="s">
        <v>400</v>
      </c>
      <c r="H16" s="188">
        <v>2.2999999999999998</v>
      </c>
    </row>
    <row r="17" spans="1:12" ht="19.95" hidden="1" customHeight="1" x14ac:dyDescent="0.25">
      <c r="A17" s="199"/>
      <c r="B17" s="113" t="s">
        <v>692</v>
      </c>
      <c r="C17" s="68" t="s">
        <v>308</v>
      </c>
      <c r="H17" s="188"/>
      <c r="I17" s="49" t="s">
        <v>158</v>
      </c>
      <c r="J17" s="4" t="s">
        <v>391</v>
      </c>
    </row>
    <row r="18" spans="1:12" ht="19.95" hidden="1" customHeight="1" x14ac:dyDescent="0.25">
      <c r="A18" s="114" t="s">
        <v>168</v>
      </c>
      <c r="B18" s="113" t="s">
        <v>508</v>
      </c>
      <c r="C18" s="115" t="s">
        <v>130</v>
      </c>
      <c r="D18" t="s">
        <v>149</v>
      </c>
      <c r="E18" s="57" t="s">
        <v>158</v>
      </c>
      <c r="G18" s="189" t="s">
        <v>321</v>
      </c>
      <c r="H18" s="26">
        <v>2.2000000000000002</v>
      </c>
    </row>
    <row r="19" spans="1:12" ht="19.95" hidden="1" customHeight="1" x14ac:dyDescent="0.25">
      <c r="A19" s="214" t="s">
        <v>166</v>
      </c>
      <c r="B19" s="172" t="s">
        <v>669</v>
      </c>
      <c r="C19" s="80" t="s">
        <v>308</v>
      </c>
      <c r="D19" t="s">
        <v>149</v>
      </c>
      <c r="E19" s="57" t="s">
        <v>158</v>
      </c>
      <c r="G19" s="189"/>
      <c r="H19" s="188">
        <v>2.2000000000000002</v>
      </c>
    </row>
    <row r="20" spans="1:12" ht="19.95" hidden="1" customHeight="1" x14ac:dyDescent="0.25">
      <c r="A20" s="215"/>
      <c r="C20" s="80" t="s">
        <v>290</v>
      </c>
      <c r="D20" s="28" t="s">
        <v>149</v>
      </c>
      <c r="E20" s="58" t="s">
        <v>393</v>
      </c>
      <c r="F20" s="28"/>
      <c r="G20" s="63" t="s">
        <v>401</v>
      </c>
      <c r="H20" s="188"/>
    </row>
    <row r="21" spans="1:12" ht="19.95" customHeight="1" x14ac:dyDescent="0.25">
      <c r="A21" s="103" t="s">
        <v>179</v>
      </c>
      <c r="C21" s="68" t="s">
        <v>322</v>
      </c>
      <c r="D21" t="s">
        <v>149</v>
      </c>
      <c r="E21" s="49" t="s">
        <v>158</v>
      </c>
      <c r="G21" s="7" t="s">
        <v>181</v>
      </c>
      <c r="H21" s="26">
        <v>2.4</v>
      </c>
    </row>
    <row r="22" spans="1:12" ht="19.95" hidden="1" customHeight="1" x14ac:dyDescent="0.25">
      <c r="A22" s="190" t="s">
        <v>197</v>
      </c>
      <c r="B22" s="113" t="s">
        <v>509</v>
      </c>
      <c r="C22" s="115" t="s">
        <v>130</v>
      </c>
      <c r="D22" t="s">
        <v>149</v>
      </c>
      <c r="E22" s="49" t="s">
        <v>158</v>
      </c>
      <c r="G22" s="7" t="s">
        <v>198</v>
      </c>
      <c r="H22" s="188">
        <v>1.25</v>
      </c>
    </row>
    <row r="23" spans="1:12" ht="19.95" hidden="1" customHeight="1" x14ac:dyDescent="0.25">
      <c r="A23" s="190"/>
      <c r="B23" s="113" t="s">
        <v>511</v>
      </c>
      <c r="C23" s="121" t="s">
        <v>130</v>
      </c>
      <c r="H23" s="188"/>
      <c r="I23" s="53" t="s">
        <v>390</v>
      </c>
      <c r="J23" s="189" t="s">
        <v>392</v>
      </c>
    </row>
    <row r="24" spans="1:12" ht="19.95" hidden="1" customHeight="1" x14ac:dyDescent="0.25">
      <c r="A24" s="114" t="s">
        <v>303</v>
      </c>
      <c r="B24" s="113" t="s">
        <v>510</v>
      </c>
      <c r="C24" s="115" t="s">
        <v>304</v>
      </c>
      <c r="H24" s="26">
        <v>1.29</v>
      </c>
      <c r="I24" s="53" t="s">
        <v>390</v>
      </c>
      <c r="J24" s="189"/>
    </row>
    <row r="25" spans="1:12" ht="19.8" hidden="1" customHeight="1" x14ac:dyDescent="0.25">
      <c r="A25" s="114" t="s">
        <v>289</v>
      </c>
      <c r="B25" s="113" t="s">
        <v>688</v>
      </c>
      <c r="C25" s="80" t="s">
        <v>130</v>
      </c>
      <c r="H25" s="25">
        <v>12.24</v>
      </c>
      <c r="I25" s="49" t="s">
        <v>158</v>
      </c>
      <c r="J25" s="222" t="s">
        <v>326</v>
      </c>
    </row>
    <row r="26" spans="1:12" ht="19.95" customHeight="1" x14ac:dyDescent="0.25">
      <c r="A26" s="223" t="s">
        <v>467</v>
      </c>
      <c r="C26" s="68" t="s">
        <v>130</v>
      </c>
      <c r="H26" s="183">
        <v>12.24</v>
      </c>
      <c r="I26" s="49" t="s">
        <v>158</v>
      </c>
      <c r="J26" s="222"/>
    </row>
    <row r="27" spans="1:12" ht="19.95" customHeight="1" x14ac:dyDescent="0.25">
      <c r="A27" s="223"/>
      <c r="C27" s="68" t="s">
        <v>139</v>
      </c>
      <c r="G27" s="7"/>
      <c r="H27" s="183"/>
      <c r="K27" s="53" t="s">
        <v>158</v>
      </c>
      <c r="L27" s="10" t="s">
        <v>327</v>
      </c>
    </row>
    <row r="28" spans="1:12" ht="19.95" hidden="1" customHeight="1" x14ac:dyDescent="0.25">
      <c r="A28" s="80" t="s">
        <v>217</v>
      </c>
      <c r="B28" s="100"/>
      <c r="C28" s="80" t="s">
        <v>287</v>
      </c>
      <c r="D28" s="28" t="s">
        <v>149</v>
      </c>
      <c r="E28" s="100" t="s">
        <v>393</v>
      </c>
      <c r="F28" s="100" t="s">
        <v>158</v>
      </c>
      <c r="G28" s="28" t="s">
        <v>477</v>
      </c>
      <c r="H28" s="25">
        <v>1.2</v>
      </c>
    </row>
    <row r="29" spans="1:12" ht="19.95" hidden="1" customHeight="1" x14ac:dyDescent="0.25">
      <c r="A29" s="78" t="s">
        <v>288</v>
      </c>
      <c r="B29" s="116" t="s">
        <v>481</v>
      </c>
      <c r="C29" s="115" t="s">
        <v>130</v>
      </c>
      <c r="H29" s="25">
        <v>12.21</v>
      </c>
      <c r="I29" s="25" t="s">
        <v>329</v>
      </c>
      <c r="J29" s="10" t="s">
        <v>328</v>
      </c>
    </row>
    <row r="30" spans="1:12" ht="19.95" hidden="1" customHeight="1" x14ac:dyDescent="0.25">
      <c r="A30" s="126" t="s">
        <v>205</v>
      </c>
      <c r="C30" s="80" t="s">
        <v>290</v>
      </c>
      <c r="D30" t="s">
        <v>149</v>
      </c>
      <c r="E30" s="174" t="s">
        <v>393</v>
      </c>
      <c r="F30" s="174" t="s">
        <v>158</v>
      </c>
      <c r="G30" s="181" t="s">
        <v>694</v>
      </c>
      <c r="H30" s="25">
        <v>12.16</v>
      </c>
    </row>
    <row r="32" spans="1:12" ht="19.95" hidden="1" customHeight="1" x14ac:dyDescent="0.25">
      <c r="A32" s="96" t="s">
        <v>331</v>
      </c>
      <c r="B32" s="92" t="s">
        <v>684</v>
      </c>
      <c r="C32" s="80" t="s">
        <v>130</v>
      </c>
      <c r="H32" s="22" t="s">
        <v>332</v>
      </c>
      <c r="I32" s="32" t="s">
        <v>272</v>
      </c>
      <c r="K32" s="53" t="s">
        <v>272</v>
      </c>
    </row>
    <row r="33" spans="1:12" ht="19.95" hidden="1" customHeight="1" x14ac:dyDescent="0.25">
      <c r="A33" s="55" t="s">
        <v>263</v>
      </c>
      <c r="C33" s="80" t="s">
        <v>130</v>
      </c>
      <c r="D33" s="28" t="s">
        <v>149</v>
      </c>
      <c r="E33" s="67" t="s">
        <v>158</v>
      </c>
      <c r="F33" s="67" t="s">
        <v>158</v>
      </c>
      <c r="G33" s="198" t="s">
        <v>432</v>
      </c>
      <c r="H33" s="22">
        <v>11.27</v>
      </c>
    </row>
    <row r="34" spans="1:12" ht="19.95" hidden="1" customHeight="1" x14ac:dyDescent="0.25">
      <c r="A34" s="55" t="s">
        <v>297</v>
      </c>
      <c r="C34" s="80" t="s">
        <v>139</v>
      </c>
      <c r="D34" s="28" t="s">
        <v>388</v>
      </c>
      <c r="E34" s="67" t="s">
        <v>402</v>
      </c>
      <c r="F34" s="28"/>
      <c r="G34" s="198"/>
      <c r="H34" s="25">
        <v>12.16</v>
      </c>
    </row>
    <row r="35" spans="1:12" ht="19.95" hidden="1" customHeight="1" x14ac:dyDescent="0.25">
      <c r="A35" s="42" t="s">
        <v>298</v>
      </c>
      <c r="B35" s="92" t="s">
        <v>482</v>
      </c>
      <c r="C35" s="120" t="s">
        <v>130</v>
      </c>
      <c r="H35" s="25">
        <v>1.2</v>
      </c>
      <c r="I35" s="32" t="s">
        <v>272</v>
      </c>
      <c r="K35" s="53" t="s">
        <v>272</v>
      </c>
    </row>
    <row r="36" spans="1:12" ht="19.95" hidden="1" customHeight="1" x14ac:dyDescent="0.25">
      <c r="A36" s="42" t="s">
        <v>302</v>
      </c>
      <c r="B36" s="92" t="s">
        <v>478</v>
      </c>
      <c r="C36" s="120" t="s">
        <v>130</v>
      </c>
      <c r="H36" s="25">
        <v>12.27</v>
      </c>
      <c r="K36" s="53" t="s">
        <v>158</v>
      </c>
      <c r="L36" s="10" t="s">
        <v>333</v>
      </c>
    </row>
    <row r="37" spans="1:12" ht="19.95" customHeight="1" x14ac:dyDescent="0.25">
      <c r="A37" s="42" t="s">
        <v>373</v>
      </c>
      <c r="C37" s="68" t="s">
        <v>130</v>
      </c>
      <c r="G37" s="4"/>
      <c r="H37" s="25">
        <v>12.27</v>
      </c>
      <c r="I37" s="32" t="s">
        <v>272</v>
      </c>
      <c r="K37" s="53" t="s">
        <v>272</v>
      </c>
    </row>
    <row r="38" spans="1:12" ht="19.95" hidden="1" customHeight="1" x14ac:dyDescent="0.25">
      <c r="A38" s="216" t="s">
        <v>213</v>
      </c>
      <c r="B38" s="122" t="s">
        <v>482</v>
      </c>
      <c r="C38" s="120" t="s">
        <v>130</v>
      </c>
      <c r="H38" s="183" t="s">
        <v>334</v>
      </c>
    </row>
    <row r="39" spans="1:12" ht="19.95" customHeight="1" x14ac:dyDescent="0.25">
      <c r="A39" s="216"/>
      <c r="C39" s="68" t="s">
        <v>139</v>
      </c>
      <c r="D39" t="s">
        <v>388</v>
      </c>
      <c r="E39" s="25" t="s">
        <v>158</v>
      </c>
      <c r="F39" s="25" t="s">
        <v>158</v>
      </c>
      <c r="G39" s="4" t="s">
        <v>490</v>
      </c>
      <c r="H39" s="183"/>
    </row>
    <row r="40" spans="1:12" ht="19.95" hidden="1" customHeight="1" x14ac:dyDescent="0.25">
      <c r="A40" s="216"/>
      <c r="C40" s="120" t="s">
        <v>130</v>
      </c>
      <c r="E40" s="56"/>
      <c r="F40" s="56"/>
      <c r="G40" s="4"/>
      <c r="H40" s="183"/>
      <c r="I40" s="58" t="s">
        <v>393</v>
      </c>
      <c r="J40" s="28" t="s">
        <v>400</v>
      </c>
      <c r="K40" s="56"/>
    </row>
    <row r="41" spans="1:12" ht="19.95" customHeight="1" x14ac:dyDescent="0.25">
      <c r="A41" s="216"/>
      <c r="C41" s="68" t="s">
        <v>488</v>
      </c>
      <c r="H41" s="183"/>
      <c r="K41" s="14"/>
      <c r="L41" s="14"/>
    </row>
    <row r="42" spans="1:12" ht="19.95" hidden="1" customHeight="1" x14ac:dyDescent="0.25">
      <c r="A42" s="166" t="s">
        <v>383</v>
      </c>
      <c r="B42" s="92" t="s">
        <v>684</v>
      </c>
      <c r="C42" s="55" t="s">
        <v>130</v>
      </c>
      <c r="H42" s="48">
        <v>12.7</v>
      </c>
    </row>
    <row r="43" spans="1:12" ht="19.95" customHeight="1" x14ac:dyDescent="0.25">
      <c r="A43" s="217" t="s">
        <v>291</v>
      </c>
      <c r="B43" s="101"/>
      <c r="C43" s="68" t="s">
        <v>489</v>
      </c>
      <c r="H43" s="102"/>
      <c r="K43" s="101"/>
    </row>
    <row r="44" spans="1:12" ht="19.95" customHeight="1" x14ac:dyDescent="0.25">
      <c r="A44" s="218"/>
      <c r="B44" s="182" t="s">
        <v>695</v>
      </c>
      <c r="C44" s="68" t="s">
        <v>495</v>
      </c>
      <c r="H44" s="109"/>
      <c r="K44" s="107"/>
    </row>
    <row r="45" spans="1:12" ht="19.95" hidden="1" customHeight="1" x14ac:dyDescent="0.25">
      <c r="A45" s="218"/>
      <c r="B45" s="92" t="s">
        <v>685</v>
      </c>
      <c r="C45" s="55" t="s">
        <v>494</v>
      </c>
      <c r="H45" s="109"/>
      <c r="K45" s="107"/>
    </row>
    <row r="46" spans="1:12" ht="3.6" hidden="1" customHeight="1" x14ac:dyDescent="0.25">
      <c r="A46" s="219"/>
      <c r="B46" s="92" t="s">
        <v>493</v>
      </c>
      <c r="C46" s="55" t="s">
        <v>494</v>
      </c>
      <c r="H46" s="30">
        <v>12.1</v>
      </c>
    </row>
    <row r="47" spans="1:12" ht="19.95" hidden="1" customHeight="1" x14ac:dyDescent="0.25">
      <c r="A47" s="166" t="s">
        <v>292</v>
      </c>
      <c r="B47" s="92" t="s">
        <v>684</v>
      </c>
      <c r="C47" s="55" t="s">
        <v>125</v>
      </c>
      <c r="H47" s="30">
        <v>12.1</v>
      </c>
    </row>
    <row r="48" spans="1:12" ht="19.95" customHeight="1" x14ac:dyDescent="0.25">
      <c r="A48" s="217" t="s">
        <v>293</v>
      </c>
      <c r="B48" s="125" t="s">
        <v>696</v>
      </c>
      <c r="C48" s="68" t="s">
        <v>322</v>
      </c>
      <c r="H48" s="30"/>
      <c r="K48" s="97"/>
    </row>
    <row r="49" spans="1:11" ht="19.95" customHeight="1" x14ac:dyDescent="0.25">
      <c r="A49" s="218"/>
      <c r="B49" s="125" t="s">
        <v>697</v>
      </c>
      <c r="C49" s="68" t="s">
        <v>322</v>
      </c>
      <c r="H49" s="30"/>
      <c r="K49" s="180"/>
    </row>
    <row r="50" spans="1:11" ht="19.95" hidden="1" customHeight="1" x14ac:dyDescent="0.25">
      <c r="A50" s="218"/>
      <c r="B50" s="92" t="s">
        <v>686</v>
      </c>
      <c r="C50" s="55" t="s">
        <v>322</v>
      </c>
      <c r="H50" s="30"/>
      <c r="K50" s="165"/>
    </row>
    <row r="51" spans="1:11" ht="19.95" hidden="1" customHeight="1" x14ac:dyDescent="0.25">
      <c r="A51" s="218"/>
      <c r="B51" s="92" t="s">
        <v>684</v>
      </c>
      <c r="C51" s="55" t="s">
        <v>322</v>
      </c>
      <c r="H51" s="30"/>
      <c r="K51" s="97"/>
    </row>
    <row r="52" spans="1:11" ht="19.95" hidden="1" customHeight="1" x14ac:dyDescent="0.25">
      <c r="A52" s="218"/>
      <c r="B52" s="92" t="s">
        <v>484</v>
      </c>
      <c r="C52" s="55" t="s">
        <v>322</v>
      </c>
      <c r="H52" s="30"/>
      <c r="K52" s="97"/>
    </row>
    <row r="53" spans="1:11" ht="19.95" hidden="1" customHeight="1" x14ac:dyDescent="0.25">
      <c r="A53" s="219"/>
      <c r="B53" s="92" t="s">
        <v>485</v>
      </c>
      <c r="C53" s="55" t="s">
        <v>322</v>
      </c>
      <c r="H53" s="31">
        <v>11.27</v>
      </c>
    </row>
    <row r="54" spans="1:11" ht="19.95" hidden="1" customHeight="1" x14ac:dyDescent="0.25">
      <c r="A54" s="211" t="s">
        <v>294</v>
      </c>
      <c r="B54" s="92" t="s">
        <v>684</v>
      </c>
      <c r="C54" s="55" t="s">
        <v>295</v>
      </c>
      <c r="H54" s="212">
        <v>11.3</v>
      </c>
    </row>
    <row r="55" spans="1:11" ht="19.95" customHeight="1" x14ac:dyDescent="0.25">
      <c r="A55" s="211"/>
      <c r="C55" s="69" t="s">
        <v>368</v>
      </c>
      <c r="H55" s="213"/>
    </row>
    <row r="56" spans="1:11" ht="19.95" hidden="1" customHeight="1" x14ac:dyDescent="0.25">
      <c r="A56" s="166" t="s">
        <v>305</v>
      </c>
      <c r="B56" s="92" t="s">
        <v>684</v>
      </c>
      <c r="C56" s="55" t="s">
        <v>130</v>
      </c>
      <c r="H56" s="31">
        <v>10.26</v>
      </c>
    </row>
    <row r="57" spans="1:11" ht="19.95" customHeight="1" x14ac:dyDescent="0.25">
      <c r="A57" s="209" t="s">
        <v>222</v>
      </c>
      <c r="C57" s="68" t="s">
        <v>325</v>
      </c>
      <c r="H57" s="210">
        <v>11.17</v>
      </c>
    </row>
    <row r="58" spans="1:11" ht="19.95" hidden="1" customHeight="1" x14ac:dyDescent="0.25">
      <c r="A58" s="209"/>
      <c r="B58" s="128" t="s">
        <v>479</v>
      </c>
      <c r="C58" s="55" t="s">
        <v>323</v>
      </c>
      <c r="D58" s="68" t="s">
        <v>149</v>
      </c>
      <c r="E58" s="25" t="s">
        <v>158</v>
      </c>
      <c r="F58" s="25" t="s">
        <v>158</v>
      </c>
      <c r="G58" s="4" t="s">
        <v>224</v>
      </c>
      <c r="H58" s="210"/>
    </row>
    <row r="59" spans="1:11" ht="19.95" hidden="1" customHeight="1" x14ac:dyDescent="0.25">
      <c r="A59" s="166" t="s">
        <v>306</v>
      </c>
      <c r="B59" s="92" t="s">
        <v>690</v>
      </c>
      <c r="C59" s="55" t="s">
        <v>130</v>
      </c>
      <c r="H59" s="31">
        <v>9.27</v>
      </c>
    </row>
    <row r="60" spans="1:11" ht="19.95" hidden="1" customHeight="1" x14ac:dyDescent="0.25">
      <c r="A60" s="166" t="s">
        <v>307</v>
      </c>
      <c r="B60" s="172" t="s">
        <v>670</v>
      </c>
      <c r="C60" s="55" t="s">
        <v>308</v>
      </c>
      <c r="H60" s="31">
        <v>8.23</v>
      </c>
    </row>
    <row r="61" spans="1:11" ht="19.95" hidden="1" customHeight="1" x14ac:dyDescent="0.25">
      <c r="A61" s="166" t="s">
        <v>324</v>
      </c>
      <c r="B61" s="92" t="s">
        <v>688</v>
      </c>
      <c r="C61" s="55" t="s">
        <v>125</v>
      </c>
      <c r="H61" s="22">
        <v>11.24</v>
      </c>
    </row>
    <row r="62" spans="1:11" ht="19.95" hidden="1" customHeight="1" x14ac:dyDescent="0.25">
      <c r="A62" s="127" t="s">
        <v>486</v>
      </c>
      <c r="B62" s="113" t="s">
        <v>684</v>
      </c>
      <c r="C62" s="55" t="s">
        <v>351</v>
      </c>
      <c r="H62" s="30">
        <v>11.27</v>
      </c>
    </row>
    <row r="63" spans="1:11" ht="19.95" customHeight="1" x14ac:dyDescent="0.25">
      <c r="H63" s="97"/>
      <c r="K63" s="97"/>
    </row>
    <row r="64" spans="1:11" ht="19.95" customHeight="1" x14ac:dyDescent="0.25">
      <c r="H64" s="97"/>
      <c r="K64" s="97"/>
    </row>
    <row r="65" spans="1:8" ht="19.95" customHeight="1" x14ac:dyDescent="0.25">
      <c r="H65" s="26" t="s">
        <v>309</v>
      </c>
    </row>
    <row r="66" spans="1:8" ht="19.95" customHeight="1" x14ac:dyDescent="0.25">
      <c r="A66" s="106" t="s">
        <v>492</v>
      </c>
      <c r="H66" s="22" t="s">
        <v>310</v>
      </c>
    </row>
    <row r="67" spans="1:8" ht="19.95" customHeight="1" x14ac:dyDescent="0.25">
      <c r="A67" s="24" t="s">
        <v>442</v>
      </c>
    </row>
    <row r="68" spans="1:8" ht="19.95" customHeight="1" x14ac:dyDescent="0.25">
      <c r="A68" s="76" t="s">
        <v>468</v>
      </c>
    </row>
    <row r="69" spans="1:8" ht="19.95" customHeight="1" x14ac:dyDescent="0.25">
      <c r="A69" s="103" t="s">
        <v>469</v>
      </c>
    </row>
    <row r="108" spans="2:2" ht="19.95" customHeight="1" x14ac:dyDescent="0.25">
      <c r="B108" s="123"/>
    </row>
  </sheetData>
  <mergeCells count="26">
    <mergeCell ref="H2:H3"/>
    <mergeCell ref="A2:A3"/>
    <mergeCell ref="H38:H41"/>
    <mergeCell ref="J25:J26"/>
    <mergeCell ref="G33:G34"/>
    <mergeCell ref="A26:A27"/>
    <mergeCell ref="H26:H27"/>
    <mergeCell ref="J23:J24"/>
    <mergeCell ref="A12:A14"/>
    <mergeCell ref="H12:H14"/>
    <mergeCell ref="A4:A6"/>
    <mergeCell ref="A7:A8"/>
    <mergeCell ref="A57:A58"/>
    <mergeCell ref="H57:H58"/>
    <mergeCell ref="A54:A55"/>
    <mergeCell ref="H54:H55"/>
    <mergeCell ref="H16:H17"/>
    <mergeCell ref="A16:A17"/>
    <mergeCell ref="A19:A20"/>
    <mergeCell ref="G18:G19"/>
    <mergeCell ref="H19:H20"/>
    <mergeCell ref="A22:A23"/>
    <mergeCell ref="H22:H23"/>
    <mergeCell ref="A38:A41"/>
    <mergeCell ref="A48:A53"/>
    <mergeCell ref="A43:A46"/>
  </mergeCells>
  <phoneticPr fontId="3" type="noConversion"/>
  <hyperlinks>
    <hyperlink ref="C55" r:id="rId1" display="特典杯子*2" xr:uid="{D3989121-BE8D-4AD5-BD62-9F7FACE0EC99}"/>
  </hyperlinks>
  <pageMargins left="0.7" right="0.7" top="0.75" bottom="0.75" header="0.3" footer="0.3"/>
  <pageSetup paperSize="9" orientation="portrait"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9D035-147D-4B9B-A695-F678C92B59E0}">
  <dimension ref="A1:L57"/>
  <sheetViews>
    <sheetView topLeftCell="F1" workbookViewId="0">
      <selection activeCell="L16" sqref="L16"/>
    </sheetView>
  </sheetViews>
  <sheetFormatPr defaultRowHeight="19.95" customHeight="1" x14ac:dyDescent="0.25"/>
  <cols>
    <col min="1" max="1" width="48.109375" bestFit="1" customWidth="1"/>
    <col min="2" max="2" width="14.21875" bestFit="1" customWidth="1"/>
    <col min="3" max="3" width="5.5546875" bestFit="1" customWidth="1"/>
    <col min="4" max="4" width="22.21875" bestFit="1" customWidth="1"/>
    <col min="7" max="7" width="47.88671875" bestFit="1" customWidth="1"/>
    <col min="8" max="8" width="17.5546875" customWidth="1"/>
    <col min="9" max="10" width="9.5546875" bestFit="1" customWidth="1"/>
    <col min="11" max="11" width="5.5546875" bestFit="1" customWidth="1"/>
    <col min="12" max="12" width="32.21875" bestFit="1" customWidth="1"/>
  </cols>
  <sheetData>
    <row r="1" spans="1:12" ht="19.95" customHeight="1" x14ac:dyDescent="0.25">
      <c r="A1" s="1" t="s">
        <v>245</v>
      </c>
      <c r="B1" s="1"/>
      <c r="C1" s="1" t="s">
        <v>545</v>
      </c>
      <c r="D1" s="2" t="s">
        <v>1</v>
      </c>
      <c r="G1" s="1" t="s">
        <v>248</v>
      </c>
      <c r="H1" s="1"/>
      <c r="I1" s="1" t="s">
        <v>264</v>
      </c>
      <c r="J1" s="1" t="s">
        <v>228</v>
      </c>
      <c r="K1" s="1" t="s">
        <v>545</v>
      </c>
      <c r="L1" s="2" t="s">
        <v>1</v>
      </c>
    </row>
    <row r="2" spans="1:12" ht="19.95" customHeight="1" x14ac:dyDescent="0.25">
      <c r="A2" s="6" t="s">
        <v>246</v>
      </c>
      <c r="G2" s="6" t="s">
        <v>253</v>
      </c>
    </row>
    <row r="3" spans="1:12" ht="19.95" customHeight="1" x14ac:dyDescent="0.25">
      <c r="G3" t="s">
        <v>225</v>
      </c>
      <c r="H3" t="s">
        <v>226</v>
      </c>
      <c r="K3" s="88" t="s">
        <v>158</v>
      </c>
      <c r="L3" s="4" t="s">
        <v>231</v>
      </c>
    </row>
    <row r="4" spans="1:12" ht="19.95" customHeight="1" x14ac:dyDescent="0.25">
      <c r="G4" s="187" t="s">
        <v>227</v>
      </c>
      <c r="H4" t="s">
        <v>169</v>
      </c>
      <c r="J4" s="3" t="s">
        <v>229</v>
      </c>
      <c r="K4" s="129"/>
      <c r="L4" s="4" t="s">
        <v>232</v>
      </c>
    </row>
    <row r="5" spans="1:12" ht="19.95" customHeight="1" x14ac:dyDescent="0.25">
      <c r="G5" s="187"/>
      <c r="H5" t="s">
        <v>169</v>
      </c>
      <c r="J5" s="3" t="s">
        <v>229</v>
      </c>
      <c r="K5" s="129"/>
      <c r="L5" s="4" t="s">
        <v>233</v>
      </c>
    </row>
    <row r="6" spans="1:12" ht="19.95" customHeight="1" x14ac:dyDescent="0.25">
      <c r="A6" s="6" t="s">
        <v>247</v>
      </c>
      <c r="G6" s="187" t="s">
        <v>230</v>
      </c>
      <c r="H6" t="s">
        <v>169</v>
      </c>
      <c r="K6" s="88" t="s">
        <v>158</v>
      </c>
      <c r="L6" s="4" t="s">
        <v>234</v>
      </c>
    </row>
    <row r="7" spans="1:12" ht="19.95" customHeight="1" x14ac:dyDescent="0.25">
      <c r="A7" s="187" t="s">
        <v>183</v>
      </c>
      <c r="B7" t="s">
        <v>169</v>
      </c>
      <c r="D7" s="4" t="s">
        <v>184</v>
      </c>
      <c r="G7" s="187"/>
      <c r="H7" t="s">
        <v>169</v>
      </c>
      <c r="K7" s="88" t="s">
        <v>158</v>
      </c>
      <c r="L7" s="4" t="s">
        <v>235</v>
      </c>
    </row>
    <row r="8" spans="1:12" ht="19.95" customHeight="1" x14ac:dyDescent="0.25">
      <c r="A8" s="187"/>
      <c r="B8" t="s">
        <v>169</v>
      </c>
      <c r="D8" s="4" t="s">
        <v>185</v>
      </c>
      <c r="G8" s="187"/>
      <c r="H8" t="s">
        <v>169</v>
      </c>
      <c r="K8" s="88" t="s">
        <v>158</v>
      </c>
      <c r="L8" s="4" t="s">
        <v>236</v>
      </c>
    </row>
    <row r="9" spans="1:12" ht="19.95" customHeight="1" x14ac:dyDescent="0.25">
      <c r="A9" s="187" t="s">
        <v>191</v>
      </c>
      <c r="B9" t="s">
        <v>192</v>
      </c>
      <c r="C9" s="225" t="s">
        <v>546</v>
      </c>
      <c r="D9" s="189" t="s">
        <v>196</v>
      </c>
      <c r="G9" s="198" t="s">
        <v>146</v>
      </c>
      <c r="H9" s="28" t="s">
        <v>122</v>
      </c>
      <c r="I9" s="28"/>
      <c r="J9" s="28"/>
      <c r="K9" s="28"/>
      <c r="L9" s="28" t="s">
        <v>379</v>
      </c>
    </row>
    <row r="10" spans="1:12" ht="19.95" customHeight="1" x14ac:dyDescent="0.25">
      <c r="A10" s="187"/>
      <c r="B10" t="s">
        <v>193</v>
      </c>
      <c r="C10" s="225"/>
      <c r="D10" s="187"/>
      <c r="G10" s="198"/>
      <c r="H10" s="28" t="s">
        <v>122</v>
      </c>
      <c r="I10" s="28"/>
      <c r="J10" s="28"/>
      <c r="K10" s="28"/>
      <c r="L10" s="28" t="s">
        <v>380</v>
      </c>
    </row>
    <row r="11" spans="1:12" ht="19.95" customHeight="1" x14ac:dyDescent="0.25">
      <c r="A11" s="187"/>
      <c r="B11" t="s">
        <v>194</v>
      </c>
      <c r="C11" s="225"/>
      <c r="D11" s="187"/>
      <c r="G11" s="130" t="s">
        <v>547</v>
      </c>
      <c r="H11" s="28" t="s">
        <v>175</v>
      </c>
      <c r="J11" s="13"/>
      <c r="K11" s="13"/>
      <c r="L11" s="226" t="s">
        <v>432</v>
      </c>
    </row>
    <row r="12" spans="1:12" ht="19.95" customHeight="1" x14ac:dyDescent="0.25">
      <c r="A12" t="s">
        <v>195</v>
      </c>
      <c r="B12" t="s">
        <v>169</v>
      </c>
      <c r="C12" s="225"/>
      <c r="D12" s="187"/>
      <c r="G12" s="65" t="s">
        <v>431</v>
      </c>
      <c r="H12" s="28" t="s">
        <v>262</v>
      </c>
      <c r="I12" s="67" t="s">
        <v>158</v>
      </c>
      <c r="J12" s="73"/>
      <c r="K12" s="73"/>
      <c r="L12" s="226"/>
    </row>
    <row r="13" spans="1:12" ht="19.95" customHeight="1" x14ac:dyDescent="0.25">
      <c r="G13" s="65" t="s">
        <v>263</v>
      </c>
      <c r="H13" s="28" t="s">
        <v>262</v>
      </c>
      <c r="I13" s="67" t="s">
        <v>158</v>
      </c>
      <c r="J13" s="67" t="s">
        <v>158</v>
      </c>
      <c r="K13" s="131"/>
      <c r="L13" s="226"/>
    </row>
    <row r="14" spans="1:12" ht="19.95" customHeight="1" x14ac:dyDescent="0.25">
      <c r="G14" t="s">
        <v>166</v>
      </c>
      <c r="H14" t="s">
        <v>167</v>
      </c>
      <c r="I14" s="183" t="s">
        <v>158</v>
      </c>
      <c r="K14" s="225" t="s">
        <v>158</v>
      </c>
      <c r="L14" s="189" t="s">
        <v>170</v>
      </c>
    </row>
    <row r="15" spans="1:12" ht="19.95" customHeight="1" x14ac:dyDescent="0.25">
      <c r="A15" s="6" t="s">
        <v>206</v>
      </c>
      <c r="G15" t="s">
        <v>168</v>
      </c>
      <c r="H15" t="s">
        <v>169</v>
      </c>
      <c r="I15" s="183"/>
      <c r="K15" s="225"/>
      <c r="L15" s="187"/>
    </row>
    <row r="16" spans="1:12" ht="19.95" customHeight="1" x14ac:dyDescent="0.25">
      <c r="A16" t="s">
        <v>210</v>
      </c>
      <c r="B16" t="s">
        <v>169</v>
      </c>
      <c r="C16" s="88" t="s">
        <v>158</v>
      </c>
      <c r="D16" s="4" t="s">
        <v>209</v>
      </c>
      <c r="G16" t="s">
        <v>176</v>
      </c>
      <c r="H16" t="s">
        <v>177</v>
      </c>
      <c r="I16" s="25" t="s">
        <v>158</v>
      </c>
      <c r="K16" s="88" t="s">
        <v>158</v>
      </c>
      <c r="L16" s="7" t="s">
        <v>178</v>
      </c>
    </row>
    <row r="17" spans="1:12" ht="19.95" customHeight="1" x14ac:dyDescent="0.25">
      <c r="A17" s="28" t="s">
        <v>317</v>
      </c>
      <c r="B17" s="28" t="s">
        <v>169</v>
      </c>
      <c r="C17" s="28"/>
      <c r="D17" s="28" t="s">
        <v>318</v>
      </c>
      <c r="G17" t="s">
        <v>179</v>
      </c>
      <c r="H17" t="s">
        <v>180</v>
      </c>
      <c r="K17" s="88" t="s">
        <v>158</v>
      </c>
      <c r="L17" s="7" t="s">
        <v>181</v>
      </c>
    </row>
    <row r="18" spans="1:12" ht="19.95" customHeight="1" x14ac:dyDescent="0.25">
      <c r="A18" s="28" t="s">
        <v>319</v>
      </c>
      <c r="B18" s="28" t="s">
        <v>169</v>
      </c>
      <c r="C18" s="28"/>
      <c r="D18" s="28" t="s">
        <v>320</v>
      </c>
      <c r="G18" s="28" t="s">
        <v>182</v>
      </c>
      <c r="H18" s="28" t="s">
        <v>169</v>
      </c>
      <c r="I18" s="67" t="s">
        <v>158</v>
      </c>
      <c r="J18" s="28"/>
      <c r="K18" s="28"/>
      <c r="L18" s="28" t="s">
        <v>400</v>
      </c>
    </row>
    <row r="19" spans="1:12" ht="19.95" customHeight="1" x14ac:dyDescent="0.25">
      <c r="G19" t="s">
        <v>197</v>
      </c>
      <c r="H19" t="s">
        <v>169</v>
      </c>
      <c r="K19" s="88" t="s">
        <v>158</v>
      </c>
      <c r="L19" s="7" t="s">
        <v>198</v>
      </c>
    </row>
    <row r="20" spans="1:12" ht="19.95" customHeight="1" x14ac:dyDescent="0.25">
      <c r="G20" s="28" t="s">
        <v>166</v>
      </c>
      <c r="H20" s="28" t="s">
        <v>200</v>
      </c>
      <c r="I20" s="28"/>
      <c r="J20" s="28"/>
      <c r="K20" s="28"/>
      <c r="L20" s="63" t="s">
        <v>401</v>
      </c>
    </row>
    <row r="21" spans="1:12" ht="19.95" customHeight="1" x14ac:dyDescent="0.25">
      <c r="G21" t="s">
        <v>211</v>
      </c>
      <c r="H21" t="s">
        <v>169</v>
      </c>
      <c r="J21" s="32" t="s">
        <v>158</v>
      </c>
      <c r="K21" s="129"/>
      <c r="L21" s="4" t="s">
        <v>212</v>
      </c>
    </row>
    <row r="22" spans="1:12" ht="19.95" customHeight="1" x14ac:dyDescent="0.25">
      <c r="G22" s="187" t="s">
        <v>249</v>
      </c>
      <c r="H22" t="s">
        <v>250</v>
      </c>
      <c r="J22" s="32" t="s">
        <v>158</v>
      </c>
      <c r="K22" s="129"/>
      <c r="L22" s="4" t="s">
        <v>220</v>
      </c>
    </row>
    <row r="23" spans="1:12" ht="19.95" customHeight="1" x14ac:dyDescent="0.25">
      <c r="G23" s="187"/>
      <c r="H23" t="s">
        <v>251</v>
      </c>
      <c r="J23" s="32" t="s">
        <v>158</v>
      </c>
      <c r="K23" s="129"/>
      <c r="L23" s="4" t="s">
        <v>221</v>
      </c>
    </row>
    <row r="24" spans="1:12" ht="19.95" customHeight="1" x14ac:dyDescent="0.25">
      <c r="G24" t="s">
        <v>222</v>
      </c>
      <c r="H24" t="s">
        <v>223</v>
      </c>
      <c r="J24" s="25" t="s">
        <v>158</v>
      </c>
      <c r="K24" s="129"/>
      <c r="L24" s="4" t="s">
        <v>224</v>
      </c>
    </row>
    <row r="25" spans="1:12" ht="19.95" customHeight="1" x14ac:dyDescent="0.25">
      <c r="G25" t="s">
        <v>217</v>
      </c>
      <c r="H25" t="s">
        <v>218</v>
      </c>
      <c r="J25" s="25" t="s">
        <v>158</v>
      </c>
      <c r="K25" s="129"/>
      <c r="L25" s="4" t="s">
        <v>219</v>
      </c>
    </row>
    <row r="26" spans="1:12" ht="19.95" customHeight="1" x14ac:dyDescent="0.25">
      <c r="G26" s="187" t="s">
        <v>213</v>
      </c>
      <c r="H26" t="s">
        <v>214</v>
      </c>
      <c r="J26" s="25" t="s">
        <v>158</v>
      </c>
      <c r="K26" s="129"/>
      <c r="L26" s="4" t="s">
        <v>215</v>
      </c>
    </row>
    <row r="27" spans="1:12" ht="19.95" customHeight="1" x14ac:dyDescent="0.25">
      <c r="G27" s="187"/>
      <c r="H27" t="s">
        <v>214</v>
      </c>
      <c r="J27" s="25" t="s">
        <v>158</v>
      </c>
      <c r="K27" s="129"/>
      <c r="L27" s="4" t="s">
        <v>216</v>
      </c>
    </row>
    <row r="28" spans="1:12" ht="19.95" customHeight="1" x14ac:dyDescent="0.25">
      <c r="G28" t="s">
        <v>205</v>
      </c>
      <c r="H28" t="s">
        <v>200</v>
      </c>
      <c r="J28" s="25" t="s">
        <v>158</v>
      </c>
      <c r="K28" s="129"/>
      <c r="L28" s="7" t="s">
        <v>367</v>
      </c>
    </row>
    <row r="29" spans="1:12" ht="19.95" customHeight="1" x14ac:dyDescent="0.25">
      <c r="G29" t="s">
        <v>238</v>
      </c>
      <c r="H29" t="s">
        <v>239</v>
      </c>
      <c r="K29" s="225" t="s">
        <v>158</v>
      </c>
      <c r="L29" s="189" t="s">
        <v>155</v>
      </c>
    </row>
    <row r="30" spans="1:12" ht="19.95" customHeight="1" x14ac:dyDescent="0.25">
      <c r="G30" t="s">
        <v>240</v>
      </c>
      <c r="H30" t="s">
        <v>169</v>
      </c>
      <c r="K30" s="225"/>
      <c r="L30" s="187"/>
    </row>
    <row r="31" spans="1:12" ht="19.95" customHeight="1" x14ac:dyDescent="0.25">
      <c r="G31" t="s">
        <v>241</v>
      </c>
      <c r="H31" t="s">
        <v>169</v>
      </c>
      <c r="J31" s="9" t="s">
        <v>158</v>
      </c>
      <c r="K31" s="129"/>
      <c r="L31" s="189" t="s">
        <v>243</v>
      </c>
    </row>
    <row r="32" spans="1:12" ht="19.95" customHeight="1" x14ac:dyDescent="0.25">
      <c r="G32" t="s">
        <v>242</v>
      </c>
      <c r="H32" t="s">
        <v>169</v>
      </c>
      <c r="J32" s="9" t="s">
        <v>158</v>
      </c>
      <c r="K32" s="129"/>
      <c r="L32" s="187"/>
    </row>
    <row r="33" spans="7:12" ht="19.95" customHeight="1" x14ac:dyDescent="0.25">
      <c r="G33" s="198" t="s">
        <v>201</v>
      </c>
      <c r="H33" s="28" t="s">
        <v>202</v>
      </c>
      <c r="I33" s="28"/>
      <c r="J33" s="28"/>
      <c r="K33" s="28"/>
      <c r="L33" s="198" t="s">
        <v>399</v>
      </c>
    </row>
    <row r="34" spans="7:12" ht="19.95" customHeight="1" x14ac:dyDescent="0.25">
      <c r="G34" s="198"/>
      <c r="H34" s="28" t="s">
        <v>433</v>
      </c>
      <c r="I34" s="28"/>
      <c r="J34" s="28"/>
      <c r="K34" s="28"/>
      <c r="L34" s="198"/>
    </row>
    <row r="35" spans="7:12" ht="19.95" customHeight="1" x14ac:dyDescent="0.25">
      <c r="G35" s="198"/>
      <c r="H35" s="28" t="s">
        <v>203</v>
      </c>
      <c r="I35" s="28"/>
      <c r="J35" s="28"/>
      <c r="K35" s="28"/>
      <c r="L35" s="198"/>
    </row>
    <row r="36" spans="7:12" ht="19.95" customHeight="1" x14ac:dyDescent="0.25">
      <c r="G36" s="198"/>
      <c r="H36" s="28" t="s">
        <v>204</v>
      </c>
      <c r="I36" s="28"/>
      <c r="J36" s="28"/>
      <c r="K36" s="28"/>
      <c r="L36" s="198"/>
    </row>
    <row r="37" spans="7:12" ht="19.95" customHeight="1" x14ac:dyDescent="0.25">
      <c r="G37" t="s">
        <v>123</v>
      </c>
      <c r="H37" t="s">
        <v>186</v>
      </c>
      <c r="K37" s="88" t="s">
        <v>158</v>
      </c>
      <c r="L37" s="4" t="s">
        <v>187</v>
      </c>
    </row>
    <row r="38" spans="7:12" ht="19.95" customHeight="1" x14ac:dyDescent="0.25">
      <c r="G38" t="s">
        <v>207</v>
      </c>
      <c r="H38" t="s">
        <v>169</v>
      </c>
      <c r="J38" s="64" t="s">
        <v>158</v>
      </c>
      <c r="K38" s="88" t="s">
        <v>158</v>
      </c>
      <c r="L38" s="4" t="s">
        <v>208</v>
      </c>
    </row>
    <row r="39" spans="7:12" ht="19.95" customHeight="1" x14ac:dyDescent="0.25">
      <c r="G39" s="14" t="s">
        <v>173</v>
      </c>
      <c r="H39" t="s">
        <v>174</v>
      </c>
      <c r="L39" s="4" t="s">
        <v>434</v>
      </c>
    </row>
    <row r="40" spans="7:12" ht="19.95" customHeight="1" x14ac:dyDescent="0.25">
      <c r="G40" t="s">
        <v>171</v>
      </c>
      <c r="H40" t="s">
        <v>169</v>
      </c>
      <c r="K40" s="88" t="s">
        <v>158</v>
      </c>
      <c r="L40" s="7" t="s">
        <v>199</v>
      </c>
    </row>
    <row r="41" spans="7:12" ht="19.95" customHeight="1" x14ac:dyDescent="0.25">
      <c r="G41" t="s">
        <v>171</v>
      </c>
      <c r="H41" t="s">
        <v>169</v>
      </c>
      <c r="L41" s="4" t="s">
        <v>172</v>
      </c>
    </row>
    <row r="42" spans="7:12" ht="19.95" customHeight="1" x14ac:dyDescent="0.25">
      <c r="G42" s="187" t="s">
        <v>188</v>
      </c>
      <c r="H42" t="s">
        <v>169</v>
      </c>
      <c r="K42" s="88" t="s">
        <v>158</v>
      </c>
      <c r="L42" s="4" t="s">
        <v>189</v>
      </c>
    </row>
    <row r="43" spans="7:12" ht="19.95" customHeight="1" x14ac:dyDescent="0.25">
      <c r="G43" s="187"/>
      <c r="H43" t="s">
        <v>169</v>
      </c>
      <c r="K43" s="88" t="s">
        <v>158</v>
      </c>
      <c r="L43" s="4" t="s">
        <v>190</v>
      </c>
    </row>
    <row r="44" spans="7:12" ht="19.95" customHeight="1" x14ac:dyDescent="0.25">
      <c r="I44" s="7"/>
    </row>
    <row r="46" spans="7:12" ht="19.95" customHeight="1" x14ac:dyDescent="0.25">
      <c r="G46" s="6" t="s">
        <v>237</v>
      </c>
    </row>
    <row r="47" spans="7:12" ht="19.95" customHeight="1" x14ac:dyDescent="0.25">
      <c r="G47" s="28" t="s">
        <v>311</v>
      </c>
      <c r="H47" s="28" t="s">
        <v>169</v>
      </c>
      <c r="I47" s="28"/>
      <c r="J47" s="28"/>
      <c r="K47" s="28"/>
      <c r="L47" s="198" t="s">
        <v>312</v>
      </c>
    </row>
    <row r="48" spans="7:12" ht="19.95" customHeight="1" x14ac:dyDescent="0.25">
      <c r="G48" s="28" t="s">
        <v>252</v>
      </c>
      <c r="H48" s="28" t="s">
        <v>169</v>
      </c>
      <c r="I48" s="28"/>
      <c r="J48" s="29" t="s">
        <v>229</v>
      </c>
      <c r="K48" s="131"/>
      <c r="L48" s="198"/>
    </row>
    <row r="51" spans="7:12" ht="19.95" customHeight="1" x14ac:dyDescent="0.25">
      <c r="G51" s="6" t="s">
        <v>254</v>
      </c>
    </row>
    <row r="52" spans="7:12" ht="19.95" customHeight="1" x14ac:dyDescent="0.25">
      <c r="G52" s="28" t="s">
        <v>265</v>
      </c>
      <c r="H52" s="28" t="s">
        <v>244</v>
      </c>
      <c r="I52" s="28"/>
      <c r="J52" s="28"/>
      <c r="K52" s="28"/>
      <c r="L52" s="198" t="s">
        <v>313</v>
      </c>
    </row>
    <row r="53" spans="7:12" ht="19.95" customHeight="1" x14ac:dyDescent="0.25">
      <c r="G53" s="28" t="s">
        <v>314</v>
      </c>
      <c r="H53" s="28" t="s">
        <v>169</v>
      </c>
      <c r="I53" s="28"/>
      <c r="J53" s="28"/>
      <c r="K53" s="28"/>
      <c r="L53" s="198"/>
    </row>
    <row r="56" spans="7:12" ht="19.95" customHeight="1" x14ac:dyDescent="0.25">
      <c r="G56" s="6" t="s">
        <v>258</v>
      </c>
    </row>
    <row r="57" spans="7:12" ht="19.95" customHeight="1" x14ac:dyDescent="0.25">
      <c r="G57" s="28" t="s">
        <v>315</v>
      </c>
      <c r="H57" s="28" t="s">
        <v>169</v>
      </c>
      <c r="I57" s="28"/>
      <c r="J57" s="28"/>
      <c r="K57" s="28"/>
      <c r="L57" s="28" t="s">
        <v>316</v>
      </c>
    </row>
  </sheetData>
  <mergeCells count="21">
    <mergeCell ref="G22:G23"/>
    <mergeCell ref="G4:G5"/>
    <mergeCell ref="G6:G8"/>
    <mergeCell ref="L14:L15"/>
    <mergeCell ref="A7:A8"/>
    <mergeCell ref="A9:A11"/>
    <mergeCell ref="D9:D12"/>
    <mergeCell ref="G9:G10"/>
    <mergeCell ref="I14:I15"/>
    <mergeCell ref="L11:L13"/>
    <mergeCell ref="C9:C12"/>
    <mergeCell ref="K14:K15"/>
    <mergeCell ref="L47:L48"/>
    <mergeCell ref="G33:G36"/>
    <mergeCell ref="L33:L36"/>
    <mergeCell ref="L52:L53"/>
    <mergeCell ref="G26:G27"/>
    <mergeCell ref="L29:L30"/>
    <mergeCell ref="L31:L32"/>
    <mergeCell ref="G42:G43"/>
    <mergeCell ref="K29:K30"/>
  </mergeCells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38BA3-1E60-4514-B0A2-94DED0398C83}">
  <dimension ref="A1:B26"/>
  <sheetViews>
    <sheetView workbookViewId="0">
      <selection activeCell="B12" sqref="B12"/>
    </sheetView>
  </sheetViews>
  <sheetFormatPr defaultRowHeight="19.95" customHeight="1" x14ac:dyDescent="0.25"/>
  <cols>
    <col min="1" max="1" width="11.6640625" bestFit="1" customWidth="1"/>
    <col min="2" max="2" width="49.33203125" bestFit="1" customWidth="1"/>
  </cols>
  <sheetData>
    <row r="1" spans="1:2" ht="19.95" customHeight="1" x14ac:dyDescent="0.25">
      <c r="A1" t="s">
        <v>521</v>
      </c>
      <c r="B1" s="123"/>
    </row>
    <row r="2" spans="1:2" ht="19.95" customHeight="1" x14ac:dyDescent="0.25">
      <c r="A2" s="134" t="s">
        <v>672</v>
      </c>
      <c r="B2" s="134" t="s">
        <v>16</v>
      </c>
    </row>
    <row r="3" spans="1:2" ht="19.95" customHeight="1" x14ac:dyDescent="0.25">
      <c r="A3" s="138" t="s">
        <v>671</v>
      </c>
      <c r="B3" s="138" t="s">
        <v>541</v>
      </c>
    </row>
    <row r="4" spans="1:2" ht="19.95" customHeight="1" x14ac:dyDescent="0.25">
      <c r="A4" s="134" t="s">
        <v>544</v>
      </c>
      <c r="B4" s="134" t="s">
        <v>16</v>
      </c>
    </row>
    <row r="5" spans="1:2" ht="19.95" customHeight="1" x14ac:dyDescent="0.25">
      <c r="B5" s="123"/>
    </row>
    <row r="6" spans="1:2" ht="19.95" customHeight="1" x14ac:dyDescent="0.25">
      <c r="A6" t="s">
        <v>519</v>
      </c>
      <c r="B6" s="123"/>
    </row>
    <row r="7" spans="1:2" ht="19.95" customHeight="1" x14ac:dyDescent="0.25">
      <c r="A7" s="227" t="s">
        <v>520</v>
      </c>
      <c r="B7" s="135" t="s">
        <v>522</v>
      </c>
    </row>
    <row r="8" spans="1:2" ht="19.95" customHeight="1" x14ac:dyDescent="0.25">
      <c r="A8" s="227"/>
      <c r="B8" s="135" t="s">
        <v>517</v>
      </c>
    </row>
    <row r="9" spans="1:2" ht="19.95" customHeight="1" x14ac:dyDescent="0.25">
      <c r="A9" s="227"/>
      <c r="B9" s="135" t="s">
        <v>523</v>
      </c>
    </row>
    <row r="10" spans="1:2" ht="19.95" customHeight="1" x14ac:dyDescent="0.25">
      <c r="A10" s="227"/>
      <c r="B10" s="135" t="s">
        <v>524</v>
      </c>
    </row>
    <row r="11" spans="1:2" ht="19.95" customHeight="1" x14ac:dyDescent="0.25">
      <c r="A11" s="227"/>
      <c r="B11" s="135" t="s">
        <v>525</v>
      </c>
    </row>
    <row r="12" spans="1:2" ht="19.95" customHeight="1" x14ac:dyDescent="0.25">
      <c r="A12" s="227"/>
      <c r="B12" s="135" t="s">
        <v>526</v>
      </c>
    </row>
    <row r="13" spans="1:2" ht="19.95" customHeight="1" x14ac:dyDescent="0.25">
      <c r="A13" s="227"/>
      <c r="B13" s="135" t="s">
        <v>527</v>
      </c>
    </row>
    <row r="14" spans="1:2" ht="19.95" customHeight="1" x14ac:dyDescent="0.25">
      <c r="A14" s="227"/>
      <c r="B14" s="135" t="s">
        <v>528</v>
      </c>
    </row>
    <row r="15" spans="1:2" ht="19.95" customHeight="1" x14ac:dyDescent="0.25">
      <c r="A15" s="227"/>
      <c r="B15" s="135" t="s">
        <v>518</v>
      </c>
    </row>
    <row r="16" spans="1:2" ht="19.95" customHeight="1" x14ac:dyDescent="0.25">
      <c r="A16" s="227"/>
      <c r="B16" s="135" t="s">
        <v>529</v>
      </c>
    </row>
    <row r="17" spans="1:2" ht="19.95" customHeight="1" x14ac:dyDescent="0.25">
      <c r="A17" s="227"/>
      <c r="B17" s="135" t="s">
        <v>530</v>
      </c>
    </row>
    <row r="18" spans="1:2" ht="19.95" customHeight="1" x14ac:dyDescent="0.25">
      <c r="A18" s="227"/>
      <c r="B18" s="135" t="s">
        <v>531</v>
      </c>
    </row>
    <row r="19" spans="1:2" ht="19.95" customHeight="1" x14ac:dyDescent="0.25">
      <c r="A19" s="227"/>
      <c r="B19" s="135" t="s">
        <v>532</v>
      </c>
    </row>
    <row r="20" spans="1:2" ht="19.95" customHeight="1" x14ac:dyDescent="0.25">
      <c r="A20" s="228" t="s">
        <v>533</v>
      </c>
      <c r="B20" s="136" t="s">
        <v>534</v>
      </c>
    </row>
    <row r="21" spans="1:2" ht="19.95" customHeight="1" x14ac:dyDescent="0.25">
      <c r="A21" s="229"/>
      <c r="B21" s="137" t="s">
        <v>535</v>
      </c>
    </row>
    <row r="22" spans="1:2" ht="19.95" customHeight="1" x14ac:dyDescent="0.25">
      <c r="A22" s="135" t="s">
        <v>536</v>
      </c>
      <c r="B22" s="135" t="s">
        <v>537</v>
      </c>
    </row>
    <row r="23" spans="1:2" ht="19.95" customHeight="1" x14ac:dyDescent="0.25">
      <c r="B23" s="123"/>
    </row>
    <row r="24" spans="1:2" ht="19.95" customHeight="1" x14ac:dyDescent="0.25">
      <c r="A24" t="s">
        <v>538</v>
      </c>
      <c r="B24" s="123"/>
    </row>
    <row r="25" spans="1:2" ht="19.95" customHeight="1" x14ac:dyDescent="0.25">
      <c r="A25" s="139" t="s">
        <v>539</v>
      </c>
      <c r="B25" s="139" t="s">
        <v>540</v>
      </c>
    </row>
    <row r="26" spans="1:2" ht="19.95" customHeight="1" x14ac:dyDescent="0.25">
      <c r="A26" s="138" t="s">
        <v>542</v>
      </c>
      <c r="B26" s="138" t="s">
        <v>543</v>
      </c>
    </row>
  </sheetData>
  <mergeCells count="2">
    <mergeCell ref="A7:A19"/>
    <mergeCell ref="A20:A21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C2172-B726-46A8-8A5D-257BD409F392}">
  <dimension ref="A1:G21"/>
  <sheetViews>
    <sheetView workbookViewId="0">
      <selection activeCell="F4" sqref="F4"/>
    </sheetView>
  </sheetViews>
  <sheetFormatPr defaultRowHeight="13.8" x14ac:dyDescent="0.25"/>
  <cols>
    <col min="1" max="1" width="12.21875" customWidth="1"/>
    <col min="2" max="2" width="11.21875" bestFit="1" customWidth="1"/>
    <col min="3" max="3" width="43.44140625" bestFit="1" customWidth="1"/>
    <col min="4" max="4" width="15.33203125" style="140" bestFit="1" customWidth="1"/>
    <col min="5" max="5" width="8.88671875" style="140"/>
    <col min="6" max="6" width="40.109375" customWidth="1"/>
    <col min="7" max="7" width="30.21875" bestFit="1" customWidth="1"/>
  </cols>
  <sheetData>
    <row r="1" spans="1:7" ht="15" thickTop="1" thickBot="1" x14ac:dyDescent="0.3">
      <c r="A1" s="143" t="s">
        <v>548</v>
      </c>
      <c r="B1" s="143" t="s">
        <v>549</v>
      </c>
      <c r="C1" s="143" t="s">
        <v>550</v>
      </c>
      <c r="D1" s="143" t="s">
        <v>551</v>
      </c>
      <c r="E1" s="144" t="s">
        <v>552</v>
      </c>
      <c r="F1" s="144" t="s">
        <v>553</v>
      </c>
      <c r="G1" s="143" t="s">
        <v>1</v>
      </c>
    </row>
    <row r="2" spans="1:7" ht="42" thickTop="1" x14ac:dyDescent="0.25">
      <c r="A2" s="230" t="s">
        <v>554</v>
      </c>
      <c r="B2" s="145">
        <v>44105</v>
      </c>
      <c r="C2" t="s">
        <v>555</v>
      </c>
      <c r="E2" s="140">
        <v>1</v>
      </c>
      <c r="F2" s="10" t="s">
        <v>556</v>
      </c>
      <c r="G2" s="93" t="s">
        <v>557</v>
      </c>
    </row>
    <row r="3" spans="1:7" ht="41.4" x14ac:dyDescent="0.25">
      <c r="A3" s="231"/>
      <c r="B3" s="145">
        <v>43878</v>
      </c>
      <c r="C3" s="187" t="s">
        <v>558</v>
      </c>
      <c r="D3" s="140" t="s">
        <v>559</v>
      </c>
      <c r="E3" s="140">
        <v>1</v>
      </c>
      <c r="F3" s="146" t="s">
        <v>560</v>
      </c>
    </row>
    <row r="4" spans="1:7" ht="41.4" x14ac:dyDescent="0.25">
      <c r="A4" s="231"/>
      <c r="B4" s="145">
        <v>43841</v>
      </c>
      <c r="C4" s="187"/>
      <c r="D4" s="140" t="s">
        <v>561</v>
      </c>
      <c r="E4" s="140">
        <v>1</v>
      </c>
      <c r="F4" s="146" t="s">
        <v>562</v>
      </c>
    </row>
    <row r="5" spans="1:7" x14ac:dyDescent="0.25">
      <c r="A5" s="231"/>
      <c r="B5" s="232">
        <v>43847</v>
      </c>
      <c r="C5" t="s">
        <v>563</v>
      </c>
      <c r="E5" s="140">
        <v>1</v>
      </c>
      <c r="F5" s="233" t="s">
        <v>564</v>
      </c>
    </row>
    <row r="6" spans="1:7" x14ac:dyDescent="0.25">
      <c r="A6" s="231"/>
      <c r="B6" s="183"/>
      <c r="C6" t="s">
        <v>565</v>
      </c>
      <c r="E6" s="140">
        <v>1</v>
      </c>
      <c r="F6" s="187"/>
    </row>
    <row r="7" spans="1:7" x14ac:dyDescent="0.25">
      <c r="A7" s="231"/>
      <c r="B7" s="183"/>
      <c r="C7" t="s">
        <v>555</v>
      </c>
      <c r="E7" s="140">
        <v>1</v>
      </c>
      <c r="F7" s="187"/>
    </row>
    <row r="9" spans="1:7" ht="55.2" x14ac:dyDescent="0.25">
      <c r="A9" s="147" t="s">
        <v>566</v>
      </c>
      <c r="B9" s="145">
        <v>43743</v>
      </c>
      <c r="C9" t="s">
        <v>567</v>
      </c>
      <c r="E9" s="140">
        <v>1</v>
      </c>
      <c r="F9" s="146" t="s">
        <v>568</v>
      </c>
    </row>
    <row r="11" spans="1:7" ht="41.4" x14ac:dyDescent="0.25">
      <c r="A11" s="234" t="s">
        <v>569</v>
      </c>
      <c r="B11" s="145">
        <v>43764</v>
      </c>
      <c r="C11" t="s">
        <v>570</v>
      </c>
      <c r="E11" s="140">
        <v>2</v>
      </c>
      <c r="F11" s="146" t="s">
        <v>571</v>
      </c>
    </row>
    <row r="12" spans="1:7" x14ac:dyDescent="0.25">
      <c r="A12" s="234"/>
      <c r="B12" s="232">
        <v>43763</v>
      </c>
      <c r="C12" s="187" t="s">
        <v>572</v>
      </c>
      <c r="D12" s="140" t="s">
        <v>573</v>
      </c>
      <c r="E12" s="140">
        <v>1</v>
      </c>
      <c r="F12" s="233" t="s">
        <v>574</v>
      </c>
    </row>
    <row r="13" spans="1:7" x14ac:dyDescent="0.25">
      <c r="A13" s="234"/>
      <c r="B13" s="183"/>
      <c r="C13" s="187"/>
      <c r="D13" s="140" t="s">
        <v>575</v>
      </c>
      <c r="E13" s="140">
        <v>1</v>
      </c>
      <c r="F13" s="187"/>
    </row>
    <row r="14" spans="1:7" ht="41.4" x14ac:dyDescent="0.25">
      <c r="A14" s="234"/>
      <c r="B14" s="145">
        <v>43735</v>
      </c>
      <c r="C14" s="187"/>
      <c r="D14" s="140" t="s">
        <v>576</v>
      </c>
      <c r="E14" s="140">
        <v>1</v>
      </c>
      <c r="F14" s="146" t="s">
        <v>577</v>
      </c>
    </row>
    <row r="15" spans="1:7" ht="41.4" x14ac:dyDescent="0.25">
      <c r="A15" s="234"/>
      <c r="B15" s="145">
        <v>43744</v>
      </c>
      <c r="C15" t="s">
        <v>578</v>
      </c>
      <c r="E15" s="140">
        <v>1</v>
      </c>
      <c r="F15" s="146" t="s">
        <v>579</v>
      </c>
    </row>
    <row r="16" spans="1:7" ht="41.4" x14ac:dyDescent="0.25">
      <c r="A16" s="234"/>
      <c r="B16" s="145">
        <v>43738</v>
      </c>
      <c r="C16" t="s">
        <v>580</v>
      </c>
      <c r="D16" s="140" t="s">
        <v>581</v>
      </c>
      <c r="E16" s="140">
        <v>1</v>
      </c>
      <c r="F16" s="146" t="s">
        <v>582</v>
      </c>
    </row>
    <row r="17" spans="1:6" ht="41.4" x14ac:dyDescent="0.25">
      <c r="A17" s="234"/>
      <c r="B17" s="145">
        <v>43734</v>
      </c>
      <c r="C17" t="s">
        <v>583</v>
      </c>
      <c r="E17" s="140">
        <v>1</v>
      </c>
      <c r="F17" s="146" t="s">
        <v>584</v>
      </c>
    </row>
    <row r="19" spans="1:6" ht="41.4" x14ac:dyDescent="0.25">
      <c r="A19" s="148" t="s">
        <v>585</v>
      </c>
      <c r="B19" s="145">
        <v>43739</v>
      </c>
      <c r="C19" t="s">
        <v>586</v>
      </c>
      <c r="E19" s="140">
        <v>1</v>
      </c>
      <c r="F19" s="10" t="s">
        <v>556</v>
      </c>
    </row>
    <row r="21" spans="1:6" ht="27.6" x14ac:dyDescent="0.25">
      <c r="A21" s="149" t="s">
        <v>271</v>
      </c>
      <c r="B21" s="145">
        <v>43727</v>
      </c>
      <c r="C21" t="s">
        <v>587</v>
      </c>
      <c r="D21" s="140" t="s">
        <v>588</v>
      </c>
      <c r="E21" s="140">
        <v>1</v>
      </c>
      <c r="F21" s="146" t="s">
        <v>589</v>
      </c>
    </row>
  </sheetData>
  <mergeCells count="8">
    <mergeCell ref="A2:A7"/>
    <mergeCell ref="C3:C4"/>
    <mergeCell ref="B5:B7"/>
    <mergeCell ref="F5:F7"/>
    <mergeCell ref="A11:A17"/>
    <mergeCell ref="B12:B13"/>
    <mergeCell ref="C12:C14"/>
    <mergeCell ref="F12:F13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CC067-E3DB-4900-B78A-058909D5416D}">
  <dimension ref="A1:L53"/>
  <sheetViews>
    <sheetView topLeftCell="A9" workbookViewId="0">
      <selection activeCell="I45" sqref="I45"/>
    </sheetView>
  </sheetViews>
  <sheetFormatPr defaultRowHeight="13.8" x14ac:dyDescent="0.25"/>
  <cols>
    <col min="2" max="2" width="43.21875" bestFit="1" customWidth="1"/>
    <col min="3" max="3" width="21" customWidth="1"/>
    <col min="4" max="5" width="11.33203125" hidden="1" customWidth="1"/>
    <col min="6" max="6" width="11.33203125" customWidth="1"/>
    <col min="7" max="7" width="29.44140625" bestFit="1" customWidth="1"/>
    <col min="8" max="8" width="6" bestFit="1" customWidth="1"/>
    <col min="9" max="9" width="3.88671875" bestFit="1" customWidth="1"/>
    <col min="10" max="11" width="6" bestFit="1" customWidth="1"/>
  </cols>
  <sheetData>
    <row r="1" spans="1:12" ht="28.8" thickTop="1" thickBot="1" x14ac:dyDescent="0.3">
      <c r="A1" s="143" t="s">
        <v>2</v>
      </c>
      <c r="B1" s="143" t="s">
        <v>550</v>
      </c>
      <c r="C1" s="143" t="s">
        <v>551</v>
      </c>
      <c r="D1" s="144" t="s">
        <v>590</v>
      </c>
      <c r="E1" s="144" t="s">
        <v>591</v>
      </c>
      <c r="F1" s="144" t="s">
        <v>592</v>
      </c>
      <c r="G1" s="143" t="s">
        <v>1</v>
      </c>
      <c r="H1" s="150" t="s">
        <v>122</v>
      </c>
      <c r="I1" s="150" t="s">
        <v>593</v>
      </c>
      <c r="J1" s="150" t="s">
        <v>594</v>
      </c>
      <c r="K1" s="150" t="s">
        <v>595</v>
      </c>
      <c r="L1" s="150" t="s">
        <v>596</v>
      </c>
    </row>
    <row r="2" spans="1:12" ht="19.95" customHeight="1" thickTop="1" x14ac:dyDescent="0.25">
      <c r="A2" s="237">
        <v>5.5</v>
      </c>
      <c r="B2" s="239" t="s">
        <v>597</v>
      </c>
      <c r="C2" t="s">
        <v>598</v>
      </c>
      <c r="D2" s="151">
        <v>1</v>
      </c>
      <c r="E2" s="151">
        <v>1</v>
      </c>
      <c r="F2" s="151">
        <v>1</v>
      </c>
      <c r="H2" s="151">
        <v>1</v>
      </c>
    </row>
    <row r="3" spans="1:12" ht="19.95" customHeight="1" thickBot="1" x14ac:dyDescent="0.3">
      <c r="A3" s="238"/>
      <c r="B3" s="240"/>
      <c r="C3" t="s">
        <v>180</v>
      </c>
      <c r="D3" s="151">
        <v>1</v>
      </c>
      <c r="E3" s="151">
        <v>1</v>
      </c>
      <c r="F3" s="151">
        <v>1</v>
      </c>
      <c r="H3" s="151">
        <v>1</v>
      </c>
    </row>
    <row r="4" spans="1:12" ht="19.95" customHeight="1" thickTop="1" x14ac:dyDescent="0.25">
      <c r="A4" s="241">
        <v>5.0999999999999996</v>
      </c>
      <c r="B4" t="s">
        <v>599</v>
      </c>
      <c r="D4" s="151">
        <v>1</v>
      </c>
      <c r="E4" s="151">
        <v>1</v>
      </c>
      <c r="F4" s="151"/>
    </row>
    <row r="5" spans="1:12" ht="19.95" customHeight="1" x14ac:dyDescent="0.25">
      <c r="A5" s="185"/>
      <c r="B5" t="s">
        <v>600</v>
      </c>
      <c r="C5" t="s">
        <v>200</v>
      </c>
      <c r="D5" s="151">
        <v>3</v>
      </c>
      <c r="E5" s="151">
        <v>3</v>
      </c>
      <c r="F5" s="151"/>
    </row>
    <row r="6" spans="1:12" ht="19.95" customHeight="1" x14ac:dyDescent="0.25">
      <c r="A6" s="185"/>
      <c r="B6" s="152" t="s">
        <v>601</v>
      </c>
      <c r="C6" t="s">
        <v>602</v>
      </c>
      <c r="D6" s="151">
        <v>1</v>
      </c>
      <c r="E6" s="151">
        <v>1</v>
      </c>
      <c r="F6" s="142" t="s">
        <v>603</v>
      </c>
    </row>
    <row r="7" spans="1:12" ht="19.95" customHeight="1" x14ac:dyDescent="0.25">
      <c r="A7" s="185"/>
      <c r="B7" s="152" t="s">
        <v>604</v>
      </c>
      <c r="C7" t="s">
        <v>605</v>
      </c>
      <c r="D7" s="151">
        <v>1</v>
      </c>
      <c r="E7" s="151">
        <v>1</v>
      </c>
      <c r="F7" s="151">
        <v>1</v>
      </c>
      <c r="J7" s="151">
        <v>1</v>
      </c>
    </row>
    <row r="8" spans="1:12" ht="41.4" x14ac:dyDescent="0.25">
      <c r="A8" s="185"/>
      <c r="B8" t="s">
        <v>606</v>
      </c>
      <c r="C8" s="146" t="s">
        <v>607</v>
      </c>
      <c r="D8" s="151">
        <v>7</v>
      </c>
      <c r="E8" s="151">
        <v>7</v>
      </c>
      <c r="F8" s="153">
        <v>7</v>
      </c>
    </row>
    <row r="9" spans="1:12" ht="19.95" customHeight="1" x14ac:dyDescent="0.25">
      <c r="A9" s="185">
        <v>5.13</v>
      </c>
      <c r="B9" s="187" t="s">
        <v>608</v>
      </c>
      <c r="C9" t="s">
        <v>609</v>
      </c>
      <c r="D9" s="151">
        <v>1</v>
      </c>
      <c r="E9" s="151">
        <v>1</v>
      </c>
      <c r="F9" s="151"/>
    </row>
    <row r="10" spans="1:12" ht="19.95" customHeight="1" x14ac:dyDescent="0.25">
      <c r="A10" s="185"/>
      <c r="B10" s="187"/>
      <c r="C10" t="s">
        <v>610</v>
      </c>
      <c r="D10" s="151">
        <v>1</v>
      </c>
      <c r="E10" s="151">
        <v>1</v>
      </c>
      <c r="F10" s="151"/>
    </row>
    <row r="11" spans="1:12" ht="19.95" customHeight="1" x14ac:dyDescent="0.25">
      <c r="A11" s="141">
        <v>5.19</v>
      </c>
      <c r="B11" s="152" t="s">
        <v>611</v>
      </c>
      <c r="D11" s="151">
        <v>1</v>
      </c>
      <c r="E11" s="151">
        <v>1</v>
      </c>
      <c r="F11" s="151">
        <v>1</v>
      </c>
      <c r="I11" s="151">
        <v>1</v>
      </c>
    </row>
    <row r="12" spans="1:12" ht="19.95" customHeight="1" x14ac:dyDescent="0.25">
      <c r="A12" s="185">
        <v>5.22</v>
      </c>
      <c r="B12" s="187" t="s">
        <v>612</v>
      </c>
      <c r="C12" t="s">
        <v>613</v>
      </c>
      <c r="D12" s="151">
        <v>1</v>
      </c>
      <c r="E12" s="151">
        <v>1</v>
      </c>
      <c r="F12" s="151"/>
      <c r="G12" t="s">
        <v>614</v>
      </c>
    </row>
    <row r="13" spans="1:12" ht="19.95" customHeight="1" x14ac:dyDescent="0.25">
      <c r="A13" s="185"/>
      <c r="B13" s="187"/>
      <c r="C13" t="s">
        <v>615</v>
      </c>
      <c r="D13" s="151">
        <v>1</v>
      </c>
      <c r="E13" s="151">
        <v>1</v>
      </c>
      <c r="F13" s="151"/>
    </row>
    <row r="14" spans="1:12" ht="19.95" customHeight="1" x14ac:dyDescent="0.25">
      <c r="A14" s="185"/>
      <c r="B14" s="235" t="s">
        <v>616</v>
      </c>
      <c r="C14" t="s">
        <v>617</v>
      </c>
      <c r="D14" s="151">
        <v>2</v>
      </c>
      <c r="E14" s="151">
        <v>2</v>
      </c>
      <c r="F14" s="151">
        <v>1</v>
      </c>
      <c r="H14" s="151">
        <v>1</v>
      </c>
    </row>
    <row r="15" spans="1:12" ht="19.95" customHeight="1" x14ac:dyDescent="0.25">
      <c r="A15" s="185"/>
      <c r="B15" s="236"/>
      <c r="C15" t="s">
        <v>618</v>
      </c>
      <c r="D15" s="151">
        <v>1</v>
      </c>
      <c r="E15" s="151">
        <v>1</v>
      </c>
      <c r="F15" s="151">
        <v>1</v>
      </c>
      <c r="K15" s="151">
        <v>1</v>
      </c>
    </row>
    <row r="16" spans="1:12" ht="19.95" customHeight="1" x14ac:dyDescent="0.25">
      <c r="A16" s="185"/>
      <c r="B16" s="235" t="s">
        <v>619</v>
      </c>
      <c r="C16" t="s">
        <v>620</v>
      </c>
      <c r="D16" s="151">
        <v>1</v>
      </c>
      <c r="E16" s="151">
        <v>1</v>
      </c>
      <c r="F16" s="151"/>
    </row>
    <row r="17" spans="1:12" ht="19.95" customHeight="1" x14ac:dyDescent="0.25">
      <c r="A17" s="185"/>
      <c r="B17" s="236"/>
      <c r="C17" t="s">
        <v>621</v>
      </c>
      <c r="D17" s="151">
        <v>1</v>
      </c>
      <c r="E17" s="154">
        <v>2</v>
      </c>
      <c r="F17" s="155" t="s">
        <v>622</v>
      </c>
      <c r="H17" s="151">
        <v>1</v>
      </c>
    </row>
    <row r="18" spans="1:12" ht="19.95" customHeight="1" x14ac:dyDescent="0.25">
      <c r="A18" s="185"/>
      <c r="B18" s="156" t="s">
        <v>623</v>
      </c>
      <c r="D18" s="151">
        <v>1</v>
      </c>
      <c r="E18" s="157">
        <v>2</v>
      </c>
      <c r="F18" s="151"/>
      <c r="G18" t="s">
        <v>624</v>
      </c>
    </row>
    <row r="19" spans="1:12" ht="19.95" customHeight="1" x14ac:dyDescent="0.25">
      <c r="A19" s="242">
        <v>6.2</v>
      </c>
      <c r="B19" s="152" t="s">
        <v>625</v>
      </c>
      <c r="C19" t="s">
        <v>626</v>
      </c>
      <c r="D19" s="151">
        <v>1</v>
      </c>
      <c r="E19" s="151">
        <v>1</v>
      </c>
      <c r="F19" s="151">
        <v>1</v>
      </c>
      <c r="I19" s="151">
        <v>1</v>
      </c>
    </row>
    <row r="20" spans="1:12" ht="19.95" customHeight="1" x14ac:dyDescent="0.25">
      <c r="A20" s="242"/>
      <c r="B20" s="152" t="s">
        <v>627</v>
      </c>
      <c r="C20" t="s">
        <v>122</v>
      </c>
      <c r="D20" s="151">
        <v>1</v>
      </c>
      <c r="E20" s="151">
        <v>1</v>
      </c>
      <c r="F20" s="151">
        <v>1</v>
      </c>
      <c r="H20" s="151">
        <v>1</v>
      </c>
    </row>
    <row r="21" spans="1:12" ht="19.95" customHeight="1" x14ac:dyDescent="0.25">
      <c r="A21" s="158">
        <v>6.5</v>
      </c>
      <c r="B21" t="s">
        <v>628</v>
      </c>
      <c r="C21" t="s">
        <v>629</v>
      </c>
      <c r="D21" s="151">
        <v>1</v>
      </c>
      <c r="E21" s="154" t="s">
        <v>630</v>
      </c>
    </row>
    <row r="22" spans="1:12" ht="19.95" customHeight="1" x14ac:dyDescent="0.25">
      <c r="A22" s="141">
        <v>6.16</v>
      </c>
      <c r="B22" t="s">
        <v>631</v>
      </c>
      <c r="D22" s="151">
        <v>3</v>
      </c>
      <c r="E22" s="157">
        <v>1</v>
      </c>
      <c r="F22" s="151">
        <v>1</v>
      </c>
      <c r="I22" s="151">
        <v>1</v>
      </c>
    </row>
    <row r="23" spans="1:12" ht="19.95" customHeight="1" x14ac:dyDescent="0.25">
      <c r="A23" s="185">
        <v>7.16</v>
      </c>
      <c r="B23" s="159" t="s">
        <v>632</v>
      </c>
      <c r="C23" t="s">
        <v>633</v>
      </c>
      <c r="D23" s="151">
        <v>1</v>
      </c>
      <c r="E23" s="151">
        <v>1</v>
      </c>
      <c r="F23" s="151">
        <v>1</v>
      </c>
      <c r="G23" t="s">
        <v>634</v>
      </c>
      <c r="I23" s="151">
        <v>1</v>
      </c>
    </row>
    <row r="24" spans="1:12" x14ac:dyDescent="0.25">
      <c r="A24" s="185"/>
      <c r="B24" s="243" t="s">
        <v>635</v>
      </c>
      <c r="C24" s="146" t="s">
        <v>636</v>
      </c>
      <c r="D24" s="151">
        <v>1</v>
      </c>
      <c r="E24" s="151">
        <v>1</v>
      </c>
      <c r="F24" s="151">
        <v>1</v>
      </c>
      <c r="J24" s="151">
        <v>1</v>
      </c>
    </row>
    <row r="25" spans="1:12" x14ac:dyDescent="0.25">
      <c r="A25" s="185"/>
      <c r="B25" s="240"/>
      <c r="C25" s="146" t="s">
        <v>637</v>
      </c>
      <c r="D25" s="151">
        <v>1</v>
      </c>
      <c r="E25" s="151">
        <v>1</v>
      </c>
      <c r="F25" s="151">
        <v>1</v>
      </c>
      <c r="J25" s="151">
        <v>1</v>
      </c>
    </row>
    <row r="26" spans="1:12" ht="19.95" customHeight="1" x14ac:dyDescent="0.25">
      <c r="A26" s="185"/>
      <c r="B26" s="243" t="s">
        <v>638</v>
      </c>
      <c r="C26" t="s">
        <v>639</v>
      </c>
      <c r="D26" s="151">
        <v>2</v>
      </c>
      <c r="E26" s="151">
        <v>2</v>
      </c>
      <c r="F26" s="151">
        <v>2</v>
      </c>
      <c r="J26" s="151">
        <v>2</v>
      </c>
    </row>
    <row r="27" spans="1:12" ht="19.95" customHeight="1" x14ac:dyDescent="0.25">
      <c r="A27" s="185"/>
      <c r="B27" s="240"/>
      <c r="C27" t="s">
        <v>640</v>
      </c>
      <c r="D27" s="151">
        <v>2</v>
      </c>
      <c r="E27" s="151">
        <v>2</v>
      </c>
      <c r="F27" s="151">
        <v>2</v>
      </c>
      <c r="L27" s="151">
        <v>2</v>
      </c>
    </row>
    <row r="28" spans="1:12" ht="19.95" customHeight="1" x14ac:dyDescent="0.25">
      <c r="D28" s="151"/>
      <c r="E28" s="151"/>
      <c r="F28" s="151"/>
    </row>
    <row r="29" spans="1:12" ht="19.95" customHeight="1" x14ac:dyDescent="0.25">
      <c r="B29" s="235" t="s">
        <v>641</v>
      </c>
      <c r="C29" t="s">
        <v>642</v>
      </c>
      <c r="E29" s="151">
        <v>2</v>
      </c>
      <c r="F29" s="151"/>
    </row>
    <row r="30" spans="1:12" ht="19.95" customHeight="1" x14ac:dyDescent="0.25">
      <c r="B30" s="236"/>
      <c r="C30" t="s">
        <v>643</v>
      </c>
      <c r="E30" s="151">
        <v>1</v>
      </c>
      <c r="F30" s="151">
        <v>1</v>
      </c>
      <c r="H30" s="151">
        <v>1</v>
      </c>
    </row>
    <row r="31" spans="1:12" ht="19.95" customHeight="1" x14ac:dyDescent="0.25">
      <c r="B31" s="152" t="s">
        <v>644</v>
      </c>
      <c r="C31" t="s">
        <v>645</v>
      </c>
      <c r="E31" s="151">
        <v>2</v>
      </c>
      <c r="F31" s="151">
        <v>2</v>
      </c>
      <c r="H31" s="151">
        <v>2</v>
      </c>
    </row>
    <row r="32" spans="1:12" ht="19.95" customHeight="1" x14ac:dyDescent="0.25">
      <c r="B32" s="159" t="s">
        <v>646</v>
      </c>
      <c r="E32" s="151">
        <v>1</v>
      </c>
      <c r="F32" s="153">
        <v>1</v>
      </c>
      <c r="G32" t="s">
        <v>647</v>
      </c>
    </row>
    <row r="33" spans="2:12" ht="19.95" customHeight="1" x14ac:dyDescent="0.25">
      <c r="B33" s="152" t="s">
        <v>648</v>
      </c>
      <c r="C33" t="s">
        <v>649</v>
      </c>
      <c r="E33" s="151">
        <v>1</v>
      </c>
      <c r="F33" s="151">
        <v>1</v>
      </c>
      <c r="H33" s="151">
        <v>1</v>
      </c>
    </row>
    <row r="34" spans="2:12" ht="19.95" customHeight="1" x14ac:dyDescent="0.25">
      <c r="B34" t="s">
        <v>650</v>
      </c>
      <c r="E34" s="151">
        <v>1</v>
      </c>
      <c r="F34" s="151"/>
    </row>
    <row r="35" spans="2:12" ht="19.95" customHeight="1" x14ac:dyDescent="0.25">
      <c r="B35" t="s">
        <v>651</v>
      </c>
      <c r="E35" s="151">
        <v>1</v>
      </c>
      <c r="F35" s="151"/>
    </row>
    <row r="36" spans="2:12" ht="19.95" customHeight="1" x14ac:dyDescent="0.25">
      <c r="B36" s="160" t="s">
        <v>652</v>
      </c>
      <c r="E36" s="151">
        <v>1</v>
      </c>
      <c r="F36" s="151"/>
    </row>
    <row r="37" spans="2:12" ht="19.95" customHeight="1" x14ac:dyDescent="0.25">
      <c r="B37" s="235" t="s">
        <v>653</v>
      </c>
      <c r="C37" t="s">
        <v>654</v>
      </c>
      <c r="E37" s="151">
        <v>1</v>
      </c>
      <c r="F37" s="151">
        <v>1</v>
      </c>
      <c r="J37" s="151">
        <v>1</v>
      </c>
    </row>
    <row r="38" spans="2:12" ht="19.95" customHeight="1" x14ac:dyDescent="0.25">
      <c r="B38" s="236"/>
      <c r="C38" t="s">
        <v>655</v>
      </c>
      <c r="E38" s="151">
        <v>1</v>
      </c>
      <c r="F38" s="151">
        <v>1</v>
      </c>
      <c r="K38" s="151">
        <v>1</v>
      </c>
    </row>
    <row r="39" spans="2:12" ht="19.95" customHeight="1" x14ac:dyDescent="0.25">
      <c r="B39" s="159" t="s">
        <v>656</v>
      </c>
      <c r="E39" s="151">
        <v>1</v>
      </c>
      <c r="F39" s="153">
        <v>1</v>
      </c>
      <c r="G39" t="s">
        <v>657</v>
      </c>
    </row>
    <row r="41" spans="2:12" ht="19.95" customHeight="1" x14ac:dyDescent="0.25">
      <c r="H41">
        <f>SUM(H2:H40)</f>
        <v>9</v>
      </c>
      <c r="I41">
        <f t="shared" ref="I41:L41" si="0">SUM(I2:I40)</f>
        <v>4</v>
      </c>
      <c r="J41">
        <f t="shared" si="0"/>
        <v>6</v>
      </c>
      <c r="K41">
        <f t="shared" si="0"/>
        <v>2</v>
      </c>
      <c r="L41">
        <f t="shared" si="0"/>
        <v>2</v>
      </c>
    </row>
    <row r="42" spans="2:12" ht="19.95" customHeight="1" x14ac:dyDescent="0.25">
      <c r="B42" t="s">
        <v>658</v>
      </c>
      <c r="C42" t="s">
        <v>659</v>
      </c>
    </row>
    <row r="43" spans="2:12" ht="19.95" customHeight="1" x14ac:dyDescent="0.25">
      <c r="B43" s="161" t="s">
        <v>660</v>
      </c>
    </row>
    <row r="44" spans="2:12" ht="19.95" customHeight="1" x14ac:dyDescent="0.25">
      <c r="B44" s="162" t="s">
        <v>661</v>
      </c>
    </row>
    <row r="45" spans="2:12" ht="19.95" customHeight="1" x14ac:dyDescent="0.25">
      <c r="B45" s="162"/>
    </row>
    <row r="46" spans="2:12" ht="19.95" customHeight="1" x14ac:dyDescent="0.25">
      <c r="B46" s="39" t="s">
        <v>662</v>
      </c>
    </row>
    <row r="47" spans="2:12" ht="19.95" customHeight="1" x14ac:dyDescent="0.25">
      <c r="B47" s="39" t="s">
        <v>663</v>
      </c>
    </row>
    <row r="48" spans="2:12" ht="19.95" customHeight="1" x14ac:dyDescent="0.25">
      <c r="B48" s="39" t="s">
        <v>664</v>
      </c>
    </row>
    <row r="49" spans="2:2" ht="19.95" customHeight="1" x14ac:dyDescent="0.25">
      <c r="B49" s="39" t="s">
        <v>665</v>
      </c>
    </row>
    <row r="51" spans="2:2" ht="19.95" customHeight="1" x14ac:dyDescent="0.25">
      <c r="B51" s="156" t="s">
        <v>666</v>
      </c>
    </row>
    <row r="52" spans="2:2" ht="19.95" customHeight="1" x14ac:dyDescent="0.25">
      <c r="B52" s="163" t="s">
        <v>667</v>
      </c>
    </row>
    <row r="53" spans="2:2" ht="19.95" customHeight="1" x14ac:dyDescent="0.25">
      <c r="B53" s="164" t="s">
        <v>668</v>
      </c>
    </row>
  </sheetData>
  <mergeCells count="15">
    <mergeCell ref="B37:B38"/>
    <mergeCell ref="A2:A3"/>
    <mergeCell ref="B2:B3"/>
    <mergeCell ref="A4:A8"/>
    <mergeCell ref="A9:A10"/>
    <mergeCell ref="B9:B10"/>
    <mergeCell ref="A12:A18"/>
    <mergeCell ref="B12:B13"/>
    <mergeCell ref="B14:B15"/>
    <mergeCell ref="B16:B17"/>
    <mergeCell ref="A19:A20"/>
    <mergeCell ref="A23:A27"/>
    <mergeCell ref="B24:B25"/>
    <mergeCell ref="B26:B27"/>
    <mergeCell ref="B29:B30"/>
  </mergeCells>
  <phoneticPr fontId="3" type="noConversion"/>
  <hyperlinks>
    <hyperlink ref="B46" r:id="rId1" xr:uid="{EDB98BE5-5E4F-441C-91F9-0BBBB35F6333}"/>
    <hyperlink ref="B47" r:id="rId2" xr:uid="{1A2A4C68-1603-491D-ABB2-D417259DF3E3}"/>
    <hyperlink ref="B48" r:id="rId3" xr:uid="{C770E59D-1A72-4905-997D-48CF5DE2FC5B}"/>
    <hyperlink ref="B49" r:id="rId4" xr:uid="{7A1C0DC1-0193-4D57-B1FE-93884A8C5F07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年前开始补款</vt:lpstr>
      <vt:lpstr>女爱豆手幅 库存</vt:lpstr>
      <vt:lpstr>(LX)毛毯 台历等 库存</vt:lpstr>
      <vt:lpstr>男爱豆手幅 库存</vt:lpstr>
      <vt:lpstr>所有 待发货 订单</vt:lpstr>
      <vt:lpstr>无法发货地区</vt:lpstr>
      <vt:lpstr>贩卖机</vt:lpstr>
      <vt:lpstr>长沙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milly</dc:creator>
  <cp:lastModifiedBy>milly</cp:lastModifiedBy>
  <dcterms:created xsi:type="dcterms:W3CDTF">2020-10-10T12:38:33Z</dcterms:created>
  <dcterms:modified xsi:type="dcterms:W3CDTF">2021-03-22T06:28:28Z</dcterms:modified>
</cp:coreProperties>
</file>