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ED953ED9-AAB9-462D-A666-0067E139FC6D}" xr6:coauthVersionLast="45" xr6:coauthVersionMax="45" xr10:uidLastSave="{00000000-0000-0000-0000-000000000000}"/>
  <bookViews>
    <workbookView xWindow="11616" yWindow="0" windowWidth="11232" windowHeight="12360" firstSheet="2" activeTab="2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补发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7" l="1"/>
  <c r="O5" i="7" l="1"/>
  <c r="C40" i="7"/>
  <c r="O3" i="7" s="1"/>
  <c r="K88" i="1" l="1"/>
  <c r="N88" i="1" s="1"/>
  <c r="N151" i="1"/>
  <c r="N140" i="1"/>
  <c r="K151" i="1"/>
  <c r="K140" i="1"/>
  <c r="K65" i="1"/>
  <c r="N65" i="1" s="1"/>
  <c r="I153" i="1" l="1"/>
  <c r="J153" i="1"/>
  <c r="K138" i="1"/>
  <c r="N138" i="1" s="1"/>
  <c r="N133" i="1"/>
  <c r="N134" i="1"/>
  <c r="K133" i="1"/>
  <c r="K134" i="1"/>
  <c r="K126" i="1" l="1"/>
  <c r="N126" i="1" s="1"/>
  <c r="K124" i="1"/>
  <c r="N124" i="1"/>
  <c r="K123" i="1"/>
  <c r="N123" i="1" s="1"/>
  <c r="K122" i="1"/>
  <c r="N122" i="1" s="1"/>
  <c r="K119" i="1"/>
  <c r="K118" i="1"/>
  <c r="N118" i="1" s="1"/>
  <c r="N119" i="1"/>
  <c r="N120" i="1"/>
  <c r="N121" i="1"/>
  <c r="N108" i="1"/>
  <c r="N109" i="1"/>
  <c r="N110" i="1"/>
  <c r="N111" i="1"/>
  <c r="N112" i="1"/>
  <c r="N113" i="1"/>
  <c r="N114" i="1"/>
  <c r="N101" i="1"/>
  <c r="N102" i="1"/>
  <c r="N103" i="1"/>
  <c r="N104" i="1"/>
  <c r="N105" i="1"/>
  <c r="N106" i="1"/>
  <c r="N107" i="1"/>
  <c r="N98" i="1"/>
  <c r="K114" i="1"/>
  <c r="K113" i="1"/>
  <c r="K112" i="1"/>
  <c r="K111" i="1"/>
  <c r="K110" i="1"/>
  <c r="K109" i="1"/>
  <c r="K108" i="1"/>
  <c r="K106" i="1"/>
  <c r="K105" i="1"/>
  <c r="K104" i="1"/>
  <c r="K102" i="1"/>
  <c r="N153" i="1" l="1"/>
  <c r="K101" i="1"/>
  <c r="K98" i="1"/>
  <c r="K90" i="1"/>
  <c r="N90" i="1" s="1"/>
  <c r="K91" i="1"/>
  <c r="N91" i="1" s="1"/>
  <c r="K93" i="1"/>
  <c r="N93" i="1" s="1"/>
  <c r="K94" i="1"/>
  <c r="N94" i="1" s="1"/>
  <c r="K95" i="1"/>
  <c r="N95" i="1" s="1"/>
  <c r="K96" i="1"/>
  <c r="N96" i="1" s="1"/>
  <c r="N80" i="1" l="1"/>
  <c r="N81" i="1"/>
  <c r="N82" i="1"/>
  <c r="N83" i="1"/>
  <c r="N84" i="1"/>
  <c r="N85" i="1"/>
  <c r="N86" i="1"/>
  <c r="N87" i="1"/>
  <c r="K86" i="1"/>
  <c r="K85" i="1"/>
  <c r="K83" i="1"/>
  <c r="K82" i="1"/>
  <c r="K80" i="1"/>
  <c r="N73" i="1"/>
  <c r="K73" i="1"/>
  <c r="C19" i="7"/>
  <c r="K81" i="1" l="1"/>
  <c r="P46" i="4" l="1"/>
  <c r="L46" i="4"/>
  <c r="O46" i="4" s="1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L47" i="4"/>
  <c r="O47" i="4" s="1"/>
  <c r="Q47" i="4" s="1"/>
  <c r="P58" i="4"/>
  <c r="L58" i="4"/>
  <c r="O58" i="4" s="1"/>
  <c r="Q58" i="4" l="1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131" i="6"/>
  <c r="I131" i="6"/>
  <c r="J131" i="6"/>
  <c r="L131" i="6"/>
  <c r="M131" i="6"/>
  <c r="G131" i="6"/>
  <c r="P79" i="4" l="1"/>
  <c r="L79" i="4"/>
  <c r="O79" i="4" s="1"/>
  <c r="P61" i="4"/>
  <c r="L61" i="4"/>
  <c r="O61" i="4" s="1"/>
  <c r="Q61" i="4" l="1"/>
  <c r="Q79" i="4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37" i="1"/>
  <c r="N137" i="1" s="1"/>
  <c r="K135" i="1" l="1"/>
  <c r="K130" i="1"/>
  <c r="N130" i="1" s="1"/>
  <c r="K117" i="1" l="1"/>
  <c r="N117" i="1" s="1"/>
  <c r="K115" i="1"/>
  <c r="N115" i="1" s="1"/>
  <c r="K107" i="1"/>
  <c r="N135" i="1" l="1"/>
  <c r="K120" i="1" l="1"/>
  <c r="K121" i="1"/>
  <c r="K87" i="1" l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K74" i="1" l="1"/>
  <c r="N74" i="1" s="1"/>
  <c r="K75" i="1"/>
  <c r="N75" i="1" s="1"/>
  <c r="K76" i="1"/>
  <c r="N76" i="1" s="1"/>
  <c r="K62" i="1" l="1"/>
  <c r="K61" i="1"/>
  <c r="N61" i="1" s="1"/>
  <c r="K103" i="1" l="1"/>
  <c r="K97" i="1"/>
  <c r="N97" i="1" s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Q5" i="4" l="1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<sst xmlns="http://schemas.openxmlformats.org/spreadsheetml/2006/main" count="2238" uniqueCount="1376">
  <si>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</si>
  <si>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</si>
  <si>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</si>
  <si>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</si>
  <si>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</si>
  <si>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</si>
  <si>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</si>
  <si>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</si>
  <si>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</si>
  <si>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</si>
  <si>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</si>
  <si>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</si>
  <si>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</si>
  <si>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</si>
  <si>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</si>
  <si>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</si>
  <si>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</si>
  <si>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</si>
  <si>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</si>
  <si>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</si>
  <si>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</si>
  <si>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</si>
  <si>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</si>
  <si>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</si>
  <si>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</si>
  <si>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</si>
  <si>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</si>
  <si>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</si>
  <si>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</si>
  <si>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</si>
  <si>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</si>
  <si>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</si>
  <si>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</si>
  <si>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</si>
  <si>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</si>
  <si>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</si>
  <si>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</si>
  <si>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</si>
  <si>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</si>
  <si>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</si>
  <si>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</si>
  <si>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</si>
  <si>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</si>
  <si>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</si>
  <si>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</si>
  <si>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</si>
  <si>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</si>
  <si>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</si>
  <si>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</si>
  <si>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</si>
  <si>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</si>
  <si>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</si>
  <si>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</si>
  <si>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</si>
  <si>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</si>
  <si>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</si>
  <si>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</si>
  <si>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</si>
  <si>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</si>
  <si>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</si>
  <si>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</si>
  <si>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</si>
  <si>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</si>
  <si>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</si>
  <si>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</si>
  <si>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</si>
  <si>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</si>
  <si>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</si>
  <si>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</si>
  <si>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</si>
  <si>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</si>
  <si>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</si>
  <si>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</si>
  <si>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</si>
  <si>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</si>
  <si>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</si>
  <si>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</si>
  <si>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</si>
  <si>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</si>
  <si>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</si>
  <si>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</si>
  <si>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</si>
  <si>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</si>
  <si>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</si>
  <si>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</si>
  <si>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</si>
  <si>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</si>
  <si>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</si>
  <si>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</si>
  <si>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</si>
  <si>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</si>
  <si>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</si>
  <si>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</si>
  <si>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</si>
  <si>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</si>
  <si>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</si>
  <si>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</si>
  <si>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</si>
  <si>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</si>
  <si>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</si>
  <si>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</si>
  <si>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</si>
  <si>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</si>
  <si>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</si>
  <si>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</si>
  <si>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</si>
  <si>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</si>
  <si>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</si>
  <si>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</si>
  <si>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</si>
  <si>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</si>
  <si>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</si>
  <si>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</si>
  <si>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</si>
  <si>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</si>
  <si>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</si>
  <si>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</si>
  <si>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</si>
  <si>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</si>
  <si>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</si>
  <si>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</si>
  <si>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</si>
  <si>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</si>
  <si>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</si>
  <si>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</si>
  <si>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</si>
  <si>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</si>
  <si>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</si>
  <si>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</si>
  <si>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</si>
  <si>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</si>
  <si>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</si>
  <si>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</si>
  <si>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</si>
  <si>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</si>
  <si>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</si>
  <si>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</si>
  <si>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</si>
  <si>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</si>
  <si>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</si>
  <si>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</si>
  <si>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</si>
  <si>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</si>
  <si>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</si>
  <si>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</si>
  <si>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</si>
  <si>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</si>
  <si>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</si>
  <si>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</si>
  <si>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</si>
  <si>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</si>
  <si>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</si>
  <si>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</si>
  <si>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</si>
  <si>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</si>
  <si>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</si>
  <si>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</si>
  <si>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</si>
  <si>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</si>
  <si>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</si>
  <si>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</si>
  <si>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</si>
  <si>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</si>
  <si>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</si>
  <si>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</si>
  <si>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</si>
  <si>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</si>
  <si>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</si>
  <si>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</si>
  <si>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</si>
  <si>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</si>
  <si>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</si>
  <si>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</si>
  <si>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</si>
  <si>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</si>
  <si>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</si>
  <si>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</si>
  <si>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</si>
  <si>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</si>
  <si>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</si>
  <si>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</si>
  <si>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</si>
  <si>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</si>
  <si>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</si>
  <si>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</si>
  <si>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</si>
  <si>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</si>
  <si>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</si>
  <si>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</si>
  <si>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</si>
  <si>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</si>
  <si>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</si>
  <si>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</si>
  <si>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</si>
  <si>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</si>
  <si>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</si>
  <si>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</si>
  <si>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</si>
  <si>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</si>
  <si>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</si>
  <si>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</si>
  <si>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</si>
  <si>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</si>
  <si>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</si>
  <si>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</si>
  <si>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</si>
  <si>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</si>
  <si>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</si>
  <si>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</si>
  <si>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</si>
  <si>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</si>
  <si>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</si>
  <si>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</si>
  <si>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</si>
  <si>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</si>
  <si>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</si>
  <si>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</si>
  <si>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</si>
  <si>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</si>
  <si>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</si>
  <si>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</si>
  <si>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</si>
  <si>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</si>
  <si>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</si>
  <si>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</si>
  <si>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</si>
  <si>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</si>
  <si>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</si>
  <si>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</si>
  <si>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</si>
  <si>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</si>
  <si>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</si>
  <si>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</si>
  <si>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</si>
  <si>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</si>
  <si>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</si>
  <si>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</si>
  <si>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</si>
  <si>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</si>
  <si>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</si>
  <si>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</si>
  <si>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</si>
  <si>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</si>
  <si>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</si>
  <si>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</si>
  <si>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</si>
  <si>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</si>
  <si>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</si>
  <si>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</si>
  <si>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</si>
  <si>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</si>
  <si>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</si>
  <si>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</si>
  <si>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</si>
  <si>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</si>
  <si>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</si>
  <si>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</si>
  <si>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</si>
  <si>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</si>
  <si>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</si>
  <si>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</si>
  <si>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</si>
  <si>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</si>
  <si>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</si>
  <si>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</si>
  <si>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</si>
  <si>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</si>
  <si>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</si>
  <si>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</si>
  <si>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</si>
  <si>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</si>
  <si>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</si>
  <si>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</si>
  <si>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</si>
  <si>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</si>
  <si>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</si>
  <si>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</si>
  <si>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</si>
  <si>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</si>
  <si>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</si>
  <si>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</si>
  <si>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</si>
  <si>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</si>
  <si>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</si>
  <si>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</si>
  <si>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</si>
  <si>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</si>
  <si>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</si>
  <si>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</si>
  <si>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</si>
  <si>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</si>
  <si>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</si>
  <si>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</si>
  <si>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</si>
  <si>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</si>
  <si>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</si>
  <si>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</si>
  <si>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</si>
  <si>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</si>
  <si>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</si>
  <si>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</si>
  <si>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</si>
  <si>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</si>
  <si>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</si>
  <si>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</si>
  <si>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</si>
  <si>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</si>
  <si>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</si>
  <si>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</si>
  <si>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</si>
  <si>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</si>
  <si>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</si>
  <si>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</si>
  <si>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</si>
  <si>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</si>
  <si>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</si>
  <si>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</si>
  <si>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</si>
  <si>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</si>
  <si>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</si>
  <si>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</si>
  <si>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</si>
  <si>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</si>
  <si>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</si>
  <si>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</si>
  <si>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</si>
  <si>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</si>
  <si>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</si>
  <si>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</si>
  <si>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</si>
  <si>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</si>
  <si>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</si>
  <si>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</si>
  <si>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</si>
  <si>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</si>
  <si>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</si>
  <si>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</si>
  <si>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</si>
  <si>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</si>
  <si>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</si>
  <si>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</si>
  <si>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</si>
  <si>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</si>
  <si>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</si>
  <si>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</si>
  <si>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</si>
  <si>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</si>
  <si>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</si>
  <si>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</si>
  <si>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</si>
  <si>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</si>
  <si>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</si>
  <si>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</si>
  <si>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</si>
  <si>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</si>
  <si>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</si>
  <si>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</si>
  <si>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</si>
  <si>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</si>
  <si>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</si>
  <si>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</si>
  <si>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</si>
  <si>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</si>
  <si>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</si>
  <si>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</si>
  <si>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</si>
  <si>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</si>
  <si>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</si>
  <si>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</si>
  <si>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</si>
  <si>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</si>
  <si>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</si>
  <si>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</si>
  <si>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</si>
  <si>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</si>
  <si>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</si>
  <si>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</si>
  <si>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</si>
  <si>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</si>
  <si>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</si>
  <si>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</si>
  <si>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</si>
  <si>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</si>
  <si>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</si>
  <si>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</si>
  <si>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</si>
  <si>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</si>
  <si>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</si>
  <si>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</si>
  <si>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</si>
  <si>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</si>
  <si>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</si>
  <si>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</si>
  <si>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</si>
  <si>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</si>
  <si>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</si>
  <si>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</si>
  <si>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</si>
  <si>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</si>
  <si>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</si>
  <si>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</si>
  <si>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</si>
  <si>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</si>
  <si>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</si>
  <si>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</si>
  <si>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</si>
  <si>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</si>
  <si>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</si>
  <si>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</si>
  <si>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</si>
  <si>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</si>
  <si>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</si>
  <si>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</si>
  <si>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</si>
  <si>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</si>
  <si>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</si>
  <si>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</si>
  <si>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</si>
  <si>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</si>
  <si>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</si>
  <si>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</si>
  <si>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</si>
  <si>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</si>
  <si>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</si>
  <si>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</si>
  <si>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</si>
  <si>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</si>
  <si>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</si>
  <si>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</si>
  <si>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</si>
  <si>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</si>
  <si>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</si>
  <si>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</si>
  <si>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</si>
  <si>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</si>
  <si>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</si>
  <si>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</si>
  <si>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</si>
  <si>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</si>
  <si>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</si>
  <si>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</si>
  <si>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</si>
  <si>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</si>
  <si>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</si>
  <si>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</si>
  <si>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</si>
  <si>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</si>
  <si>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</si>
  <si>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</si>
  <si>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</si>
  <si>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</si>
  <si>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</si>
  <si>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</si>
  <si>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</si>
  <si>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</si>
  <si>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</si>
  <si>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</si>
  <si>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</si>
  <si>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</si>
  <si>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</si>
  <si>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</si>
  <si>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</si>
  <si>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</si>
  <si>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</si>
  <si>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</si>
  <si>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</si>
  <si>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</si>
  <si>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</si>
  <si>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</si>
  <si>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</si>
  <si>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</si>
  <si>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</si>
  <si>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</si>
  <si>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</si>
  <si>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</si>
  <si>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</si>
  <si>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</si>
  <si>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</si>
  <si>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</si>
  <si>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</si>
  <si>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</si>
  <si>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</si>
  <si>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</si>
  <si>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</si>
  <si>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</si>
  <si>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</si>
  <si>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</si>
  <si>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</si>
  <si>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</si>
  <si>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</si>
  <si>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</si>
  <si>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</si>
  <si>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</si>
  <si>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</si>
  <si>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</si>
  <si>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</si>
  <si>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</si>
  <si>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</si>
  <si>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</si>
  <si>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</si>
  <si>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</si>
  <si>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</si>
  <si>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</si>
  <si>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</si>
  <si>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</si>
  <si>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</si>
  <si>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</si>
  <si>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</si>
  <si>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</si>
  <si>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</si>
  <si>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</si>
  <si>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</si>
  <si>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</si>
  <si>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</si>
  <si>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</si>
  <si>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</si>
  <si>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</si>
  <si>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</si>
  <si>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</si>
  <si>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</si>
  <si>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</si>
  <si>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</si>
  <si>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</si>
  <si>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</si>
  <si>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</si>
  <si>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</si>
  <si>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</si>
  <si>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</si>
  <si>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</si>
  <si>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</si>
  <si>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</si>
  <si>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</si>
  <si>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</si>
  <si>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</si>
  <si>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</si>
  <si>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</si>
  <si>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</si>
  <si>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</si>
  <si>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</si>
  <si>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</si>
  <si>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</si>
  <si>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</si>
  <si>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</si>
  <si>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</si>
  <si>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</si>
  <si>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</si>
  <si>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</si>
  <si>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</si>
  <si>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</si>
  <si>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</si>
  <si>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</si>
  <si>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</si>
  <si>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</si>
  <si>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</si>
  <si>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</si>
  <si>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</si>
  <si>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</si>
  <si>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</si>
  <si>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</si>
  <si>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</si>
  <si>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</si>
  <si>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</si>
  <si>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</si>
  <si>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</si>
  <si>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</si>
  <si>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</si>
  <si>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</si>
  <si>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</si>
  <si>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</si>
  <si>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</si>
  <si>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</si>
  <si>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</si>
  <si>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</si>
  <si>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</si>
  <si>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</si>
  <si>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</si>
  <si>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</si>
  <si>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</si>
  <si>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</si>
  <si>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</si>
  <si>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</si>
  <si>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</si>
  <si>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</si>
  <si>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</si>
  <si>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</si>
  <si>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</si>
  <si>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</si>
  <si>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</si>
  <si>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</si>
  <si>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</si>
  <si>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</si>
  <si>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</si>
  <si>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</si>
  <si>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</si>
  <si>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</si>
  <si>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</si>
  <si>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</si>
  <si>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</si>
  <si>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</si>
  <si>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</si>
  <si>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</si>
  <si>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</si>
  <si>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</si>
  <si>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</si>
  <si>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</si>
  <si>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</si>
  <si>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</si>
  <si>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</si>
  <si>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</si>
  <si>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</si>
  <si>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</si>
  <si>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</si>
  <si>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</si>
  <si>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</si>
  <si>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</si>
  <si>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</si>
  <si>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</si>
  <si>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</si>
  <si>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</si>
  <si>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</si>
  <si>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</si>
  <si>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</si>
  <si>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</si>
  <si>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</si>
  <si>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</si>
  <si>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</si>
  <si>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</si>
  <si>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</si>
  <si>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</si>
  <si>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</si>
  <si>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</si>
  <si>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</si>
  <si>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</si>
  <si>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</si>
  <si>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</si>
  <si>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</si>
  <si>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</si>
  <si>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</si>
  <si>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</si>
  <si>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</si>
  <si>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</si>
  <si>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</si>
  <si>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</si>
  <si>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</si>
  <si>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</si>
  <si>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</si>
  <si>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</si>
  <si>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</si>
  <si>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</si>
  <si>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</si>
  <si>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</si>
  <si>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</si>
  <si>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</si>
  <si>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</si>
  <si>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</si>
  <si>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</si>
  <si>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</si>
  <si>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</si>
  <si>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</si>
  <si>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</si>
  <si>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</si>
  <si>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</si>
  <si>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</si>
  <si>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</si>
  <si>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</si>
  <si>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</si>
  <si>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</si>
  <si>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</si>
  <si>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</si>
  <si>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</si>
  <si>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</si>
  <si>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</si>
  <si>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</si>
  <si>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</si>
  <si>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</si>
  <si>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</si>
  <si>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</si>
  <si>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</si>
  <si>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</si>
  <si>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</si>
  <si>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</si>
  <si>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</si>
  <si>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</si>
  <si>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</si>
  <si>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</si>
  <si>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</si>
  <si>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</si>
  <si>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</si>
  <si>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</si>
  <si>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</si>
  <si>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</si>
  <si>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</si>
  <si>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</si>
  <si>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</si>
  <si>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</si>
  <si>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</si>
  <si>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</si>
  <si>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</si>
  <si>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</si>
  <si>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</si>
  <si>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</si>
  <si>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</si>
  <si>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</si>
  <si>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</si>
  <si>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</si>
  <si>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</si>
  <si>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</si>
  <si>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</si>
  <si>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</si>
  <si>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</si>
  <si>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</si>
  <si>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</si>
  <si>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</si>
  <si>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</si>
  <si>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</si>
  <si>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</si>
  <si>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</si>
  <si>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</si>
  <si>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</si>
  <si>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</si>
  <si>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</si>
  <si>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</si>
  <si>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</si>
  <si>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</si>
  <si>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</si>
  <si>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</si>
  <si>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</si>
  <si>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</si>
  <si>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</si>
  <si>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</si>
  <si>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</si>
  <si>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</si>
  <si>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</si>
  <si>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</si>
  <si>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</si>
  <si>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</si>
  <si>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</si>
  <si>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</si>
  <si>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</si>
  <si>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</si>
  <si>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</si>
  <si>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</si>
  <si>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</si>
  <si>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</si>
  <si>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</si>
  <si>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</si>
  <si>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</si>
  <si>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</si>
  <si>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</si>
  <si>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</si>
  <si>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</si>
  <si>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</si>
  <si>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</si>
  <si>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</si>
  <si>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</si>
  <si>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</si>
  <si>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</si>
  <si>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</si>
  <si>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</si>
  <si>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</si>
  <si>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</si>
  <si>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</si>
  <si>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</si>
  <si>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</si>
  <si>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</si>
  <si>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</si>
  <si>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</si>
  <si>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</si>
  <si>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</si>
  <si>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</si>
  <si>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</si>
  <si>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</si>
  <si>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</si>
  <si>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</si>
  <si>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</si>
  <si>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</si>
  <si>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</si>
  <si>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</si>
  <si>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</si>
  <si>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</si>
  <si>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</si>
  <si>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</si>
  <si>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</si>
  <si>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</si>
  <si>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</si>
  <si>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</si>
  <si>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</si>
  <si>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</si>
  <si>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</si>
  <si>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</si>
  <si>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</si>
  <si>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</si>
  <si>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</si>
  <si>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</si>
  <si>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</si>
  <si>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</si>
  <si>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</si>
  <si>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</si>
  <si>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</si>
  <si>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</si>
  <si>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</si>
  <si>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</si>
  <si>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</si>
  <si>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</si>
  <si>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</si>
  <si>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</si>
  <si>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</si>
  <si>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</si>
  <si>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</si>
  <si>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</si>
  <si>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</si>
  <si>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</si>
  <si>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</si>
  <si>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</si>
  <si>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</si>
  <si>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</si>
  <si>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</si>
  <si>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</si>
  <si>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</si>
  <si>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</si>
  <si>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</si>
  <si>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</si>
  <si>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</si>
  <si>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</si>
  <si>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</si>
  <si>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</si>
  <si>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</si>
  <si>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</si>
  <si>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</si>
  <si>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</si>
  <si>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</si>
  <si>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</si>
  <si>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</si>
  <si>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</si>
  <si>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</si>
  <si>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</si>
  <si>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</si>
  <si>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</si>
  <si>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</si>
  <si>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</si>
  <si>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</si>
  <si>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</si>
  <si>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</si>
  <si>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</si>
  <si>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</si>
  <si>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</si>
  <si>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</si>
  <si>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</si>
  <si>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</si>
  <si>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</si>
  <si>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</si>
  <si>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</si>
  <si>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</si>
  <si>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</si>
  <si>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</si>
  <si>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</si>
  <si>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</si>
  <si>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</si>
  <si>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</si>
  <si>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</si>
  <si>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</si>
  <si>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</si>
  <si>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</si>
  <si>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</si>
  <si>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</si>
  <si>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</si>
  <si>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</si>
  <si>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</si>
  <si>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</si>
  <si>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</si>
  <si>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</si>
  <si>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</si>
  <si>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</si>
  <si>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</si>
  <si>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</si>
  <si>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</si>
  <si>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</si>
  <si>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</si>
  <si>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</si>
  <si>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</si>
  <si>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</si>
  <si>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</si>
  <si>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</si>
  <si>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</si>
  <si>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</si>
  <si>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</si>
  <si>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</si>
  <si>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</si>
  <si>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</si>
  <si>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</si>
  <si>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</si>
  <si>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</si>
  <si>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</si>
  <si>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</si>
  <si>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</si>
  <si>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</si>
  <si>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</si>
  <si>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</si>
  <si>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</si>
  <si>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</si>
  <si>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</si>
  <si>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</si>
  <si>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</si>
  <si>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</si>
  <si>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</si>
  <si>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</si>
  <si>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</si>
  <si>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</si>
  <si>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</si>
  <si>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</si>
  <si>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</si>
  <si>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</si>
  <si>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</si>
  <si>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</si>
  <si>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</si>
  <si>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</si>
  <si>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</si>
  <si>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</si>
  <si>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</si>
  <si>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</si>
  <si>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</si>
  <si>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</si>
  <si>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</si>
  <si>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</si>
  <si>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</si>
  <si>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</si>
  <si>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</si>
  <si>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</si>
  <si>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</si>
  <si>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</si>
  <si>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</si>
  <si>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</si>
  <si>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</si>
  <si>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</si>
  <si>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</si>
  <si>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</si>
  <si>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</si>
  <si>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</si>
  <si>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</si>
  <si>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</si>
  <si>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</si>
  <si>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</si>
  <si>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</si>
  <si>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</si>
  <si>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</si>
  <si>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</si>
  <si>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</si>
  <si>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</si>
  <si>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</si>
  <si>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</si>
  <si>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</si>
  <si>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</si>
  <si>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</si>
  <si>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</si>
  <si>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</si>
  <si>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</si>
  <si>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</si>
  <si>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</si>
  <si>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</si>
  <si>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</si>
  <si>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</si>
  <si>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</si>
  <si>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</si>
  <si>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</si>
  <si>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</si>
  <si>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</si>
  <si>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</si>
  <si>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</si>
  <si>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</si>
  <si>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</si>
  <si>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</si>
  <si>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</si>
  <si>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12.9：12月底或一月发货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</si>
  <si>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</si>
  <si>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</si>
  <si>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</si>
  <si>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</si>
  <si>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</si>
  <si>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</si>
  <si>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</si>
  <si>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</si>
  <si>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</si>
  <si>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</si>
  <si>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</si>
  <si>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</si>
  <si>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</si>
  <si>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</si>
  <si>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</si>
  <si>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</si>
  <si>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</si>
  <si>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</si>
  <si>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</si>
  <si>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</si>
  <si>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</si>
  <si>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</si>
  <si>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</si>
  <si>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</si>
  <si>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</si>
  <si>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</si>
  <si>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</si>
  <si>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</si>
  <si>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</si>
  <si>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</si>
  <si>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</si>
  <si>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</si>
  <si>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</si>
  <si>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</si>
  <si>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</si>
  <si>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</si>
  <si>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</si>
  <si>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</si>
  <si>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</si>
  <si>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</si>
  <si>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</si>
  <si>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</si>
  <si>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</si>
  <si>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</si>
  <si>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</si>
  <si>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</si>
  <si>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</si>
  <si>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</si>
  <si>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</si>
  <si>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</si>
  <si>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</si>
  <si>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</si>
  <si>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</si>
  <si>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</si>
  <si>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</si>
  <si>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</si>
  <si>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</si>
  <si>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</si>
  <si>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</si>
  <si>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</si>
  <si>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12.10到货</t>
    <phoneticPr fontId="2" type="noConversion"/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</si>
  <si>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</si>
  <si>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</si>
  <si>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</si>
  <si>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</si>
  <si>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</si>
  <si>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</si>
  <si>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</si>
  <si>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</si>
  <si>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</si>
  <si>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</si>
  <si>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</si>
  <si>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12.10：12月发货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</si>
  <si>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</si>
  <si>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</si>
  <si>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</si>
  <si>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</si>
  <si>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</si>
  <si>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</si>
  <si>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</si>
  <si>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</si>
  <si>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</si>
  <si>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</si>
  <si>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</si>
  <si>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</si>
  <si>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</si>
  <si>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</si>
  <si>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</si>
  <si>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</si>
  <si>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</si>
  <si>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</si>
  <si>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</si>
  <si>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</si>
  <si>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</si>
  <si>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</si>
  <si>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</si>
  <si>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</si>
  <si>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</si>
  <si>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</si>
  <si>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</si>
  <si>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</si>
  <si>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</si>
  <si>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</si>
  <si>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</si>
  <si>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</si>
  <si>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</si>
  <si>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辉映 HONEY HWIYOUNG CHEERING KIT 库存贩卖  【25】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</si>
  <si>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</si>
  <si>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</si>
  <si>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</si>
  <si>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</si>
  <si>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</si>
  <si>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12.13：12月发货</t>
    <phoneticPr fontId="2" type="noConversion"/>
  </si>
  <si>
    <t>中国发货 / 12.13：YT2030013144802</t>
    <phoneticPr fontId="2" type="noConversion"/>
  </si>
  <si>
    <t>12.13：月末发货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</si>
  <si>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</si>
  <si>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</si>
  <si>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</si>
  <si>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</si>
  <si>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</si>
  <si>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</si>
  <si>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</si>
  <si>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</si>
  <si>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</si>
  <si>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</si>
  <si>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</si>
  <si>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和二贩一起发 漏发白色帆布袋*1  年底补发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</si>
  <si>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</si>
  <si>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</si>
  <si>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</si>
  <si>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</si>
  <si>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</si>
  <si>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</si>
  <si>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</si>
  <si>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</si>
  <si>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</si>
  <si>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</si>
  <si>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</si>
  <si>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</si>
  <si>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</si>
  <si>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</si>
  <si>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</si>
  <si>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</si>
  <si>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</si>
  <si>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</si>
  <si>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</si>
  <si>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</si>
  <si>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</si>
  <si>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</si>
  <si>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</si>
  <si>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</si>
  <si>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</si>
  <si>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</si>
  <si>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</si>
  <si>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</si>
  <si>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</si>
  <si>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</si>
  <si>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</si>
  <si>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</si>
  <si>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</si>
  <si>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</si>
  <si>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</si>
  <si>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</si>
  <si>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</si>
  <si>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</si>
  <si>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</si>
  <si>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</si>
  <si>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12.14：制作预计20年2.10完成 / 中国工厂发货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</si>
  <si>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</si>
  <si>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</si>
  <si>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</si>
  <si>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</si>
  <si>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</si>
  <si>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</si>
  <si>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</si>
  <si>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</si>
  <si>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</si>
  <si>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12.1推文： 打样中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</si>
  <si>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</si>
  <si>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</si>
  <si>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</si>
  <si>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</si>
  <si>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</si>
  <si>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</si>
  <si>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</si>
  <si>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</si>
  <si>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</si>
  <si>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</si>
  <si>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</si>
  <si>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</si>
  <si>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</si>
  <si>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</si>
  <si>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</si>
  <si>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</si>
  <si>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12.16国内到货：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</si>
  <si>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</si>
  <si>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</si>
  <si>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</si>
  <si>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</si>
  <si>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</si>
  <si>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</si>
  <si>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</si>
  <si>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</si>
  <si>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推主多寄一条WOONGRAMZI / 袋破*1 补发</t>
    <phoneticPr fontId="2" type="noConversion"/>
  </si>
  <si>
    <t>12.13：还需3~4个月</t>
    <phoneticPr fontId="2" type="noConversion"/>
  </si>
  <si>
    <t>12.17：预计下周发货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</si>
  <si>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</si>
  <si>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</si>
  <si>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</si>
  <si>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</si>
  <si>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</si>
  <si>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</si>
  <si>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</si>
  <si>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</si>
  <si>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</si>
  <si>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</si>
  <si>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</si>
  <si>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</si>
  <si>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</si>
  <si>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</si>
  <si>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</si>
  <si>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</si>
  <si>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</si>
  <si>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</si>
  <si>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</si>
  <si>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</si>
  <si>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</si>
  <si>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</si>
  <si>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</si>
  <si>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</si>
  <si>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</si>
  <si>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</si>
  <si>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</si>
  <si>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</si>
  <si>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</si>
  <si>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</si>
  <si>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</si>
  <si>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</si>
  <si>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</si>
  <si>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</si>
  <si>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</si>
  <si>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</si>
  <si>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</si>
  <si>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</si>
  <si>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</si>
  <si>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</si>
  <si>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</si>
  <si>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</si>
  <si>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</si>
  <si>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</si>
  <si>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</si>
  <si>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</si>
  <si>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</si>
  <si>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</si>
  <si>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</si>
  <si>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</si>
  <si>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</si>
  <si>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</si>
  <si>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</si>
  <si>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</si>
  <si>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</si>
  <si>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</si>
  <si>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</si>
  <si>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</si>
  <si>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</si>
  <si>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</si>
  <si>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</si>
  <si>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</si>
  <si>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</si>
  <si>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</si>
  <si>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</si>
  <si>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</si>
  <si>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</si>
  <si>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</si>
  <si>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</si>
  <si>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</si>
  <si>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</si>
  <si>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</si>
  <si>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r>
      <t>12.17：cj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6272-9804-8402</t>
    </r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</si>
  <si>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</si>
  <si>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</si>
  <si>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</si>
  <si>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</si>
  <si>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</si>
  <si>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</si>
  <si>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</si>
  <si>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</si>
  <si>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</si>
  <si>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</si>
  <si>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</si>
  <si>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</si>
  <si>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</si>
  <si>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</si>
  <si>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</si>
  <si>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</si>
  <si>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</si>
  <si>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</si>
  <si>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</si>
  <si>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</si>
  <si>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</si>
  <si>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</si>
  <si>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</si>
  <si>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</si>
  <si>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</si>
  <si>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</si>
  <si>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</si>
  <si>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</si>
  <si>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</si>
  <si>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</si>
  <si>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</si>
  <si>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12.18：下周一发货</t>
    <phoneticPr fontId="2" type="noConversion"/>
  </si>
  <si>
    <t>✔✔</t>
    <phoneticPr fontId="2" type="noConversion"/>
  </si>
  <si>
    <t>12.9：12月下旬寄出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</si>
  <si>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</si>
  <si>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</si>
  <si>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</si>
  <si>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</si>
  <si>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</si>
  <si>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</si>
  <si>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</si>
  <si>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</si>
  <si>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</si>
  <si>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12.19：预计圣诞节前后发货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</si>
  <si>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</si>
  <si>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</si>
  <si>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363213944031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</si>
  <si>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</si>
  <si>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</si>
  <si>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12.19韩国到货：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</si>
  <si>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</si>
  <si>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</si>
  <si>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10"/>
        <color rgb="FF0070C0"/>
        <rFont val="等线"/>
        <family val="2"/>
        <charset val="134"/>
      </rPr>
      <t>【姜惠元】微博</t>
    </r>
    <r>
      <rPr>
        <b/>
        <sz val="10"/>
        <color rgb="FF0070C0"/>
        <rFont val="Arial"/>
        <family val="2"/>
      </rPr>
      <t xml:space="preserve">: </t>
    </r>
    <r>
      <rPr>
        <b/>
        <sz val="10"/>
        <color rgb="FF0070C0"/>
        <rFont val="等线"/>
        <family val="2"/>
        <charset val="134"/>
      </rPr>
      <t>有生之年</t>
    </r>
    <r>
      <rPr>
        <b/>
        <sz val="10"/>
        <color rgb="FF0070C0"/>
        <rFont val="Arial"/>
        <family val="2"/>
      </rPr>
      <t>_</t>
    </r>
    <r>
      <rPr>
        <b/>
        <sz val="10"/>
        <color rgb="FF0070C0"/>
        <rFont val="等线"/>
        <family val="2"/>
        <charset val="134"/>
      </rPr>
      <t>南城北海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推主</t>
    </r>
    <r>
      <rPr>
        <b/>
        <sz val="10"/>
        <color rgb="FF0070C0"/>
        <rFont val="Arial"/>
        <family val="2"/>
      </rPr>
      <t>: @clearflavorr</t>
    </r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</si>
  <si>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</si>
  <si>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rPr>
        <b/>
        <sz val="9"/>
        <color rgb="FF0070C0"/>
        <rFont val="宋体"/>
        <family val="3"/>
        <charset val="134"/>
      </rPr>
      <t>张元英</t>
    </r>
    <r>
      <rPr>
        <b/>
        <sz val="9"/>
        <color rgb="FF0070C0"/>
        <rFont val="Arial"/>
        <family val="2"/>
        <charset val="134"/>
      </rPr>
      <t xml:space="preserve"> Ayano_WonYoung 2020 Season's Greetings  </t>
    </r>
    <r>
      <rPr>
        <b/>
        <sz val="9"/>
        <color rgb="FF0070C0"/>
        <rFont val="宋体"/>
        <family val="3"/>
        <charset val="134"/>
      </rPr>
      <t>【8】</t>
    </r>
    <phoneticPr fontId="2" type="noConversion"/>
  </si>
  <si>
    <t>12.20：12.25开始发货</t>
    <phoneticPr fontId="2" type="noConversion"/>
  </si>
  <si>
    <t>12.8：预计12.23发货</t>
    <phoneticPr fontId="2" type="noConversion"/>
  </si>
  <si>
    <t>12.20：能在12.31前发货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</si>
  <si>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</si>
  <si>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</si>
  <si>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</si>
  <si>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</si>
  <si>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</si>
  <si>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12.20：下周一或周二发货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</si>
  <si>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</si>
  <si>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</si>
  <si>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</si>
  <si>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</si>
  <si>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</si>
  <si>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</si>
  <si>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</si>
  <si>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泰国发货 / 12.22：预计12.25-26发货</t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</si>
  <si>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宋体"/>
        <family val="3"/>
        <charset val="134"/>
      </rPr>
      <t>【3】</t>
    </r>
    <phoneticPr fontId="2" type="noConversion"/>
  </si>
  <si>
    <t>12.19：6897116566299 / 未核对到货数量</t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</si>
  <si>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</si>
  <si>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</si>
  <si>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</si>
  <si>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</si>
  <si>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</si>
  <si>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12.21：漏发一条 / 特典更改：便签本+Mini明信片</t>
    <phoneticPr fontId="2" type="noConversion"/>
  </si>
  <si>
    <t>12.22：漏发台历*1，下周一或周二补发到沈阳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</si>
  <si>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</si>
  <si>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</si>
  <si>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</si>
  <si>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</si>
  <si>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</si>
  <si>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</si>
  <si>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</si>
  <si>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</si>
  <si>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</si>
  <si>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</si>
  <si>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</si>
  <si>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包装及运费!A1</t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</si>
  <si>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</si>
  <si>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</si>
  <si>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</si>
  <si>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</si>
  <si>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</si>
  <si>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</si>
  <si>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12.22</t>
    </r>
    <r>
      <rPr>
        <b/>
        <sz val="10"/>
        <color rgb="FF0070C0"/>
        <rFont val="等线"/>
        <family val="2"/>
        <charset val="134"/>
      </rPr>
      <t>韩国到货：</t>
    </r>
    <phoneticPr fontId="2" type="noConversion"/>
  </si>
  <si>
    <t>12.22：明年一月发货</t>
    <phoneticPr fontId="2" type="noConversion"/>
  </si>
  <si>
    <t>12.23：今天开始发货</t>
    <phoneticPr fontId="2" type="noConversion"/>
  </si>
  <si>
    <t>12.23：12月发货 / 和漏发的COOL钥匙扣*4 一起发</t>
    <phoneticPr fontId="2" type="noConversion"/>
  </si>
  <si>
    <t>12.23：12月最后一周发货</t>
    <phoneticPr fontId="2" type="noConversion"/>
  </si>
  <si>
    <t>12.23：本周发货</t>
    <phoneticPr fontId="2" type="noConversion"/>
  </si>
  <si>
    <t>12.23：12.26开始发货</t>
    <phoneticPr fontId="2" type="noConversion"/>
  </si>
  <si>
    <t>12.23：明天发货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</si>
  <si>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</si>
  <si>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12.23：预计26号发货</t>
    <phoneticPr fontId="2" type="noConversion"/>
  </si>
  <si>
    <t>12.23：1417202513001</t>
    <phoneticPr fontId="2" type="noConversion"/>
  </si>
  <si>
    <t>12.23：已发货</t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</si>
  <si>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</si>
  <si>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</si>
  <si>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</si>
  <si>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t>12.23：尽量12月发货</t>
    <phoneticPr fontId="2" type="noConversion"/>
  </si>
  <si>
    <t>12.23：预计12.26发货</t>
    <phoneticPr fontId="2" type="noConversion"/>
  </si>
  <si>
    <t>12.23：今明两天发货</t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</si>
  <si>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</si>
  <si>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12.23：预计1月第一周或第二周发货</t>
    <phoneticPr fontId="2" type="noConversion"/>
  </si>
  <si>
    <t>12.23：最迟本周周末发货</t>
    <phoneticPr fontId="2" type="noConversion"/>
  </si>
  <si>
    <t>退款4套 已退48,000 / 12.23：预计一月第一周发货</t>
    <phoneticPr fontId="2" type="noConversion"/>
  </si>
  <si>
    <t>12.23：预计一月发货</t>
    <phoneticPr fontId="2" type="noConversion"/>
  </si>
  <si>
    <t>12.19：预计一月发货</t>
    <phoneticPr fontId="2" type="noConversion"/>
  </si>
  <si>
    <t>12.23：53566-0500-5713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</si>
</sst>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mm/dd/yy;@"/>
  </numFmts>
  <fonts count="9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b/>
      <sz val="9"/>
      <color rgb="FF0070C0"/>
      <name val="Arial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Arial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57" fillId="0" borderId="0" xfId="0" applyFont="1">
      <alignment vertical="center"/>
    </xf>
    <xf numFmtId="0" fontId="0" fillId="7" borderId="0" xfId="0" applyFill="1">
      <alignment vertical="center"/>
    </xf>
    <xf numFmtId="0" fontId="62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5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9" fillId="0" borderId="0" xfId="0" applyFont="1" applyProtection="1">
      <alignment vertical="center"/>
      <protection locked="0"/>
    </xf>
    <xf numFmtId="0" fontId="62" fillId="0" borderId="0" xfId="0" applyFont="1" applyProtection="1">
      <alignment vertical="center"/>
      <protection locked="0"/>
    </xf>
    <xf numFmtId="0" fontId="63" fillId="0" borderId="0" xfId="0" applyFont="1" applyProtection="1">
      <alignment vertical="center"/>
      <protection locked="0"/>
    </xf>
    <xf numFmtId="0" fontId="61" fillId="0" borderId="0" xfId="0" applyFont="1" applyAlignment="1" applyProtection="1">
      <alignment vertical="center" wrapText="1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2" fillId="0" borderId="0" xfId="0" applyFont="1" applyFill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0" fillId="0" borderId="0" xfId="0" applyFont="1" applyAlignment="1" applyProtection="1">
      <alignment vertical="center" wrapText="1"/>
      <protection locked="0"/>
    </xf>
    <xf numFmtId="0" fontId="71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4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6" fillId="0" borderId="0" xfId="0" applyFont="1">
      <alignment vertical="center"/>
    </xf>
    <xf numFmtId="176" fontId="77" fillId="0" borderId="0" xfId="0" applyNumberFormat="1" applyFont="1">
      <alignment vertical="center"/>
    </xf>
    <xf numFmtId="0" fontId="78" fillId="0" borderId="0" xfId="0" applyFont="1" applyAlignment="1">
      <alignment horizontal="center" vertical="center" wrapText="1"/>
    </xf>
    <xf numFmtId="0" fontId="7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80" fillId="0" borderId="0" xfId="0" applyFont="1" applyAlignment="1">
      <alignment horizontal="center" vertical="center"/>
    </xf>
    <xf numFmtId="0" fontId="8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82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85" fillId="0" borderId="0" xfId="0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83" fillId="7" borderId="0" xfId="0" applyFont="1" applyFill="1">
      <alignment vertical="center"/>
    </xf>
    <xf numFmtId="0" fontId="83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3" fillId="6" borderId="0" xfId="0" applyFont="1" applyFill="1">
      <alignment vertical="center"/>
    </xf>
    <xf numFmtId="0" fontId="6" fillId="7" borderId="0" xfId="0" applyFont="1" applyFill="1">
      <alignment vertical="center"/>
    </xf>
    <xf numFmtId="0" fontId="89" fillId="0" borderId="0" xfId="0" applyFont="1">
      <alignment vertical="center"/>
    </xf>
    <xf numFmtId="0" fontId="6" fillId="0" borderId="0" xfId="0" applyFont="1">
      <alignment vertical="center"/>
    </xf>
    <xf numFmtId="0" fontId="88" fillId="0" borderId="0" xfId="2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57"/>
  <sheetViews>
    <sheetView topLeftCell="A63" zoomScale="70" zoomScaleNormal="70" workbookViewId="0">
      <pane xSplit="1" topLeftCell="N1" activePane="topRight" state="frozen"/>
      <selection activeCell="A27" sqref="A27"/>
      <selection pane="topRight" activeCell="O80" sqref="O80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0" width="8.5546875" bestFit="1" customWidth="1"/>
    <col min="11" max="11" width="10.77734375" bestFit="1" customWidth="1"/>
    <col min="12" max="12" width="23.109375" customWidth="1"/>
    <col min="13" max="13" width="7.5546875" bestFit="1" customWidth="1"/>
    <col min="14" max="14" width="10.77734375" bestFit="1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355</v>
      </c>
      <c r="F1" s="22" t="s">
        <v>212</v>
      </c>
      <c r="G1" s="21" t="s">
        <v>213</v>
      </c>
      <c r="H1" s="22" t="s">
        <v>214</v>
      </c>
      <c r="I1" s="22" t="s">
        <v>289</v>
      </c>
      <c r="J1" s="22" t="s">
        <v>290</v>
      </c>
      <c r="K1" s="19" t="s">
        <v>505</v>
      </c>
      <c r="L1" s="21" t="s">
        <v>294</v>
      </c>
      <c r="M1" s="38" t="s">
        <v>323</v>
      </c>
      <c r="N1" s="50" t="s">
        <v>506</v>
      </c>
      <c r="O1" s="15" t="s">
        <v>215</v>
      </c>
    </row>
    <row r="3" spans="1:19" s="57" customFormat="1" ht="28.05" customHeight="1" x14ac:dyDescent="0.25">
      <c r="A3" s="5" t="s">
        <v>353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439</v>
      </c>
      <c r="M3" s="5">
        <v>5.7</v>
      </c>
      <c r="N3" s="51">
        <f>K3-M3</f>
        <v>169.83621999999997</v>
      </c>
      <c r="O3" s="5" t="s">
        <v>438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437</v>
      </c>
      <c r="B4" t="s">
        <v>436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440</v>
      </c>
      <c r="M4">
        <v>13</v>
      </c>
      <c r="N4" s="4">
        <f>K4-M4</f>
        <v>3.437579999999997</v>
      </c>
      <c r="O4" t="s">
        <v>441</v>
      </c>
    </row>
    <row r="5" spans="1:19" ht="28.05" customHeight="1" x14ac:dyDescent="0.25">
      <c r="A5" s="48" t="s">
        <v>448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449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451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518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206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207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344</v>
      </c>
      <c r="M10">
        <v>5</v>
      </c>
      <c r="N10" s="4">
        <f t="shared" si="1"/>
        <v>87.530059999999992</v>
      </c>
      <c r="O10" t="s">
        <v>342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209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695</v>
      </c>
    </row>
    <row r="13" spans="1:19" ht="28.05" customHeight="1" x14ac:dyDescent="0.25">
      <c r="A13" s="3" t="s">
        <v>328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360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329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324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208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671</v>
      </c>
      <c r="Q16" s="5" t="s">
        <v>675</v>
      </c>
      <c r="R16" s="5" t="s">
        <v>672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210</v>
      </c>
      <c r="B18" t="s">
        <v>10</v>
      </c>
      <c r="D18" t="s">
        <v>364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592</v>
      </c>
      <c r="M18">
        <v>16.32</v>
      </c>
      <c r="N18" s="4">
        <f t="shared" si="1"/>
        <v>58.315359999999991</v>
      </c>
      <c r="O18" t="s">
        <v>591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343</v>
      </c>
    </row>
    <row r="21" spans="1:19" ht="28.05" customHeight="1" x14ac:dyDescent="0.25">
      <c r="A21" s="152" t="s">
        <v>1341</v>
      </c>
      <c r="B21" t="s">
        <v>10</v>
      </c>
      <c r="D21" t="s">
        <v>295</v>
      </c>
      <c r="E21" t="s">
        <v>187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361</v>
      </c>
      <c r="M21">
        <v>28</v>
      </c>
      <c r="N21" s="4"/>
      <c r="O21" t="s">
        <v>362</v>
      </c>
    </row>
    <row r="22" spans="1:19" ht="28.05" customHeight="1" x14ac:dyDescent="0.25">
      <c r="A22" s="12" t="s">
        <v>178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161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179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346</v>
      </c>
      <c r="M24" s="5">
        <v>21</v>
      </c>
      <c r="N24" s="51">
        <f t="shared" si="1"/>
        <v>26.271359999999987</v>
      </c>
      <c r="O24" s="5" t="s">
        <v>345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350</v>
      </c>
      <c r="B25" t="s">
        <v>10</v>
      </c>
      <c r="C25" s="13" t="s">
        <v>175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176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351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177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352</v>
      </c>
    </row>
    <row r="28" spans="1:19" s="57" customFormat="1" ht="28.05" customHeight="1" x14ac:dyDescent="0.25">
      <c r="A28" s="5" t="s">
        <v>676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1247</v>
      </c>
      <c r="M28" s="5">
        <v>13</v>
      </c>
      <c r="N28" s="51">
        <f t="shared" si="1"/>
        <v>9.3784000000000063</v>
      </c>
      <c r="O28" s="5" t="s">
        <v>1060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174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354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667</v>
      </c>
      <c r="M30">
        <v>125.51</v>
      </c>
      <c r="N30" s="4">
        <f t="shared" si="1"/>
        <v>1242.50944</v>
      </c>
      <c r="O30" t="s">
        <v>668</v>
      </c>
    </row>
    <row r="31" spans="1:19" ht="28.05" customHeight="1" x14ac:dyDescent="0.25">
      <c r="A31" s="3" t="s">
        <v>180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181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182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183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363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241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184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483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485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486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260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450</v>
      </c>
    </row>
    <row r="40" spans="1:19" ht="28.05" customHeight="1" x14ac:dyDescent="0.25">
      <c r="A40" s="42" t="s">
        <v>356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484</v>
      </c>
    </row>
    <row r="41" spans="1:19" ht="28.05" customHeight="1" x14ac:dyDescent="0.25">
      <c r="A41" s="3" t="s">
        <v>517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520</v>
      </c>
      <c r="M41">
        <v>8</v>
      </c>
      <c r="N41" s="4">
        <f t="shared" si="1"/>
        <v>110.37224000000015</v>
      </c>
      <c r="O41" t="s">
        <v>519</v>
      </c>
    </row>
    <row r="42" spans="1:19" s="57" customFormat="1" ht="28.05" customHeight="1" x14ac:dyDescent="0.25">
      <c r="A42" s="5" t="s">
        <v>669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670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189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521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522</v>
      </c>
    </row>
    <row r="47" spans="1:19" ht="28.05" customHeight="1" x14ac:dyDescent="0.25">
      <c r="A47" s="3" t="s">
        <v>190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188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191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537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589</v>
      </c>
      <c r="M51" s="5">
        <v>31.51</v>
      </c>
      <c r="N51" s="51">
        <f t="shared" si="2"/>
        <v>746.45763999999986</v>
      </c>
      <c r="O51" s="5" t="s">
        <v>538</v>
      </c>
      <c r="P51" s="5" t="s">
        <v>673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192</v>
      </c>
      <c r="B52" s="5" t="s">
        <v>143</v>
      </c>
      <c r="C52" s="5" t="s">
        <v>194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539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193</v>
      </c>
      <c r="B53" t="s">
        <v>143</v>
      </c>
      <c r="E53" t="s">
        <v>552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204</v>
      </c>
      <c r="B54" t="s">
        <v>143</v>
      </c>
      <c r="C54" s="6" t="s">
        <v>205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259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160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301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590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195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557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196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197</v>
      </c>
      <c r="B60" t="s">
        <v>144</v>
      </c>
      <c r="C60" s="6" t="s">
        <v>198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199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593</v>
      </c>
      <c r="M62">
        <v>127.66</v>
      </c>
      <c r="N62" s="4"/>
    </row>
    <row r="63" spans="1:19" s="57" customFormat="1" ht="28.05" customHeight="1" x14ac:dyDescent="0.25">
      <c r="A63" s="5" t="s">
        <v>435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434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200</v>
      </c>
      <c r="B65" s="5" t="s">
        <v>145</v>
      </c>
      <c r="C65" s="5"/>
      <c r="D65" s="5"/>
      <c r="E65" s="5" t="s">
        <v>92</v>
      </c>
      <c r="F65" s="5">
        <v>262.42</v>
      </c>
      <c r="G65" s="5">
        <v>264.06</v>
      </c>
      <c r="H65" s="5">
        <v>41.04</v>
      </c>
      <c r="I65" s="5">
        <v>3.02</v>
      </c>
      <c r="J65" s="5">
        <v>13.08</v>
      </c>
      <c r="K65" s="51">
        <f>F65+H65*0.994-G65</f>
        <v>39.153760000000034</v>
      </c>
      <c r="L65" s="5"/>
      <c r="M65" s="5"/>
      <c r="N65" s="51">
        <f t="shared" si="2"/>
        <v>39.153760000000034</v>
      </c>
      <c r="O65" s="5" t="s">
        <v>677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678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s="96" t="s">
        <v>97</v>
      </c>
      <c r="B68" t="s">
        <v>147</v>
      </c>
      <c r="E68" t="s">
        <v>187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620</v>
      </c>
    </row>
    <row r="69" spans="1:20" ht="28.05" customHeight="1" x14ac:dyDescent="0.25">
      <c r="A69" s="32" t="s">
        <v>203</v>
      </c>
      <c r="B69" t="s">
        <v>147</v>
      </c>
      <c r="C69" s="6" t="s">
        <v>205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325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679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s="96" t="s">
        <v>202</v>
      </c>
      <c r="B72" s="57" t="s">
        <v>218</v>
      </c>
      <c r="E72" t="s">
        <v>187</v>
      </c>
      <c r="F72">
        <v>1542.69</v>
      </c>
      <c r="H72">
        <v>115.24</v>
      </c>
      <c r="I72">
        <v>7.27</v>
      </c>
      <c r="J72">
        <v>28.18</v>
      </c>
      <c r="L72" t="s">
        <v>621</v>
      </c>
      <c r="M72">
        <v>1.53</v>
      </c>
      <c r="O72" s="57" t="s">
        <v>645</v>
      </c>
      <c r="S72">
        <f>SUM(S1:S71)</f>
        <v>892.34000000000015</v>
      </c>
      <c r="T72" t="s">
        <v>680</v>
      </c>
    </row>
    <row r="73" spans="1:20" s="57" customFormat="1" ht="28.05" customHeight="1" x14ac:dyDescent="0.25">
      <c r="A73" s="57" t="s">
        <v>622</v>
      </c>
      <c r="B73" s="57" t="s">
        <v>218</v>
      </c>
      <c r="D73" s="35" t="s">
        <v>89</v>
      </c>
      <c r="E73" s="57" t="s">
        <v>92</v>
      </c>
      <c r="F73" s="57">
        <v>2791.15</v>
      </c>
      <c r="G73" s="57">
        <v>2602.34</v>
      </c>
      <c r="H73" s="57">
        <v>175.6</v>
      </c>
      <c r="I73" s="57">
        <v>22.2</v>
      </c>
      <c r="J73" s="57">
        <v>145.9</v>
      </c>
      <c r="K73" s="58">
        <f t="shared" ref="K73:K76" si="6">F73+H73*0.994-G73</f>
        <v>363.35640000000012</v>
      </c>
      <c r="N73" s="58">
        <f t="shared" ref="N73:N76" si="7">K73-M73</f>
        <v>363.35640000000012</v>
      </c>
    </row>
    <row r="74" spans="1:20" ht="28.05" customHeight="1" x14ac:dyDescent="0.25">
      <c r="A74" t="s">
        <v>623</v>
      </c>
      <c r="B74" t="s">
        <v>218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si="6"/>
        <v>103.70423999999991</v>
      </c>
      <c r="N74" s="58">
        <f t="shared" si="7"/>
        <v>103.70423999999991</v>
      </c>
    </row>
    <row r="75" spans="1:20" ht="28.05" customHeight="1" x14ac:dyDescent="0.25">
      <c r="A75" t="s">
        <v>101</v>
      </c>
      <c r="B75" t="s">
        <v>218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631</v>
      </c>
      <c r="M75">
        <v>25</v>
      </c>
      <c r="N75" s="58">
        <f t="shared" si="7"/>
        <v>310.1264799999999</v>
      </c>
      <c r="O75" s="57" t="s">
        <v>630</v>
      </c>
    </row>
    <row r="76" spans="1:20" ht="28.05" customHeight="1" x14ac:dyDescent="0.25">
      <c r="A76" t="s">
        <v>118</v>
      </c>
      <c r="B76" t="s">
        <v>218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639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239</v>
      </c>
      <c r="B77" t="s">
        <v>218</v>
      </c>
      <c r="E77" t="s">
        <v>240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s="96" t="s">
        <v>211</v>
      </c>
      <c r="B78" t="s">
        <v>218</v>
      </c>
      <c r="E78" s="57" t="s">
        <v>663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640</v>
      </c>
    </row>
    <row r="79" spans="1:20" ht="28.05" customHeight="1" x14ac:dyDescent="0.25">
      <c r="A79" t="s">
        <v>217</v>
      </c>
      <c r="B79" t="s">
        <v>218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:K80" si="8">F79+H79*0.994-G79</f>
        <v>93.841020000000015</v>
      </c>
      <c r="L79" t="s">
        <v>642</v>
      </c>
      <c r="M79">
        <v>4</v>
      </c>
      <c r="N79" s="58">
        <f t="shared" ref="N79:N88" si="9">K79-M79</f>
        <v>89.841020000000015</v>
      </c>
      <c r="O79" t="s">
        <v>641</v>
      </c>
    </row>
    <row r="80" spans="1:20" ht="28.05" customHeight="1" x14ac:dyDescent="0.25">
      <c r="A80" t="s">
        <v>201</v>
      </c>
      <c r="B80" t="s">
        <v>246</v>
      </c>
      <c r="E80" t="s">
        <v>92</v>
      </c>
      <c r="F80">
        <v>858.82</v>
      </c>
      <c r="G80">
        <v>821.24</v>
      </c>
      <c r="H80">
        <v>84.8</v>
      </c>
      <c r="I80">
        <v>8.9600000000000009</v>
      </c>
      <c r="J80">
        <v>50.31</v>
      </c>
      <c r="K80" s="58">
        <f t="shared" si="8"/>
        <v>121.87120000000004</v>
      </c>
      <c r="N80" s="58">
        <f t="shared" si="9"/>
        <v>121.87120000000004</v>
      </c>
    </row>
    <row r="81" spans="1:15" ht="28.05" customHeight="1" x14ac:dyDescent="0.25">
      <c r="A81" s="35" t="s">
        <v>249</v>
      </c>
      <c r="B81" t="s">
        <v>246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 t="shared" ref="K81:K88" si="10">F81+H81*0.994-G81</f>
        <v>347.91759999999999</v>
      </c>
      <c r="N81" s="58">
        <f t="shared" si="9"/>
        <v>347.91759999999999</v>
      </c>
      <c r="O81" t="s">
        <v>643</v>
      </c>
    </row>
    <row r="82" spans="1:15" ht="28.05" customHeight="1" x14ac:dyDescent="0.25">
      <c r="A82" t="s">
        <v>172</v>
      </c>
      <c r="B82" t="s">
        <v>246</v>
      </c>
      <c r="C82" s="6" t="s">
        <v>114</v>
      </c>
      <c r="E82" t="s">
        <v>92</v>
      </c>
      <c r="F82">
        <v>196.8</v>
      </c>
      <c r="G82">
        <v>202.48</v>
      </c>
      <c r="H82">
        <v>24.26</v>
      </c>
      <c r="I82">
        <v>1.3</v>
      </c>
      <c r="J82">
        <v>8.0500000000000007</v>
      </c>
      <c r="K82" s="58">
        <f t="shared" si="10"/>
        <v>18.434440000000023</v>
      </c>
      <c r="N82" s="58">
        <f t="shared" si="9"/>
        <v>18.434440000000023</v>
      </c>
      <c r="O82" s="57" t="s">
        <v>644</v>
      </c>
    </row>
    <row r="83" spans="1:15" ht="28.05" customHeight="1" x14ac:dyDescent="0.25">
      <c r="A83" t="s">
        <v>166</v>
      </c>
      <c r="B83" t="s">
        <v>246</v>
      </c>
      <c r="E83" s="57" t="s">
        <v>92</v>
      </c>
      <c r="F83">
        <v>214.7</v>
      </c>
      <c r="G83">
        <v>223.64</v>
      </c>
      <c r="H83">
        <v>33.119999999999997</v>
      </c>
      <c r="I83">
        <v>2.6</v>
      </c>
      <c r="J83">
        <v>18.11</v>
      </c>
      <c r="K83" s="58">
        <f t="shared" si="10"/>
        <v>23.981279999999998</v>
      </c>
      <c r="N83" s="58">
        <f t="shared" si="9"/>
        <v>23.981279999999998</v>
      </c>
    </row>
    <row r="84" spans="1:15" ht="28.05" customHeight="1" x14ac:dyDescent="0.25">
      <c r="A84" t="s">
        <v>171</v>
      </c>
      <c r="B84" t="s">
        <v>246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 t="shared" si="10"/>
        <v>46.050200000000018</v>
      </c>
      <c r="N84" s="58">
        <f t="shared" si="9"/>
        <v>46.050200000000018</v>
      </c>
      <c r="O84" s="57" t="s">
        <v>645</v>
      </c>
    </row>
    <row r="85" spans="1:15" ht="28.05" customHeight="1" x14ac:dyDescent="0.25">
      <c r="A85" t="s">
        <v>646</v>
      </c>
      <c r="B85" t="s">
        <v>246</v>
      </c>
      <c r="E85" t="s">
        <v>92</v>
      </c>
      <c r="F85">
        <v>190.85</v>
      </c>
      <c r="G85">
        <v>200.12</v>
      </c>
      <c r="H85">
        <v>39.96</v>
      </c>
      <c r="I85">
        <v>1.53</v>
      </c>
      <c r="J85">
        <v>8.0500000000000007</v>
      </c>
      <c r="K85" s="58">
        <f t="shared" si="10"/>
        <v>30.450240000000008</v>
      </c>
      <c r="N85" s="58">
        <f t="shared" si="9"/>
        <v>30.450240000000008</v>
      </c>
    </row>
    <row r="86" spans="1:15" ht="28.05" customHeight="1" x14ac:dyDescent="0.25">
      <c r="A86" t="s">
        <v>108</v>
      </c>
      <c r="B86" t="s">
        <v>246</v>
      </c>
      <c r="E86" t="s">
        <v>92</v>
      </c>
      <c r="F86">
        <v>429.41</v>
      </c>
      <c r="G86">
        <v>435.52</v>
      </c>
      <c r="H86">
        <v>56.88</v>
      </c>
      <c r="I86">
        <v>4.59</v>
      </c>
      <c r="J86">
        <v>24.15</v>
      </c>
      <c r="K86" s="58">
        <f t="shared" si="10"/>
        <v>50.428720000000055</v>
      </c>
      <c r="L86" t="s">
        <v>648</v>
      </c>
      <c r="M86">
        <v>18</v>
      </c>
      <c r="N86" s="58">
        <f t="shared" si="9"/>
        <v>32.428720000000055</v>
      </c>
      <c r="O86" s="57" t="s">
        <v>647</v>
      </c>
    </row>
    <row r="87" spans="1:15" ht="28.05" customHeight="1" x14ac:dyDescent="0.25">
      <c r="A87" t="s">
        <v>250</v>
      </c>
      <c r="B87" t="s">
        <v>246</v>
      </c>
      <c r="C87" s="6" t="s">
        <v>375</v>
      </c>
      <c r="D87" t="s">
        <v>376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 t="shared" si="10"/>
        <v>43.044960000000003</v>
      </c>
      <c r="N87" s="58">
        <f t="shared" si="9"/>
        <v>43.044960000000003</v>
      </c>
      <c r="O87" s="57"/>
    </row>
    <row r="88" spans="1:15" ht="28.05" customHeight="1" x14ac:dyDescent="0.25">
      <c r="A88" t="s">
        <v>78</v>
      </c>
      <c r="B88" t="s">
        <v>245</v>
      </c>
      <c r="E88" s="57" t="s">
        <v>187</v>
      </c>
      <c r="F88">
        <v>1180.8699999999999</v>
      </c>
      <c r="G88">
        <v>1511.76</v>
      </c>
      <c r="H88">
        <v>156.6</v>
      </c>
      <c r="I88">
        <v>22.2</v>
      </c>
      <c r="J88">
        <v>134.83000000000001</v>
      </c>
      <c r="K88" s="58">
        <f t="shared" si="10"/>
        <v>-175.22960000000012</v>
      </c>
      <c r="N88" s="58">
        <f t="shared" si="9"/>
        <v>-175.22960000000012</v>
      </c>
    </row>
    <row r="89" spans="1:15" ht="28.05" customHeight="1" x14ac:dyDescent="0.25">
      <c r="A89" s="43" t="s">
        <v>165</v>
      </c>
      <c r="B89" t="s">
        <v>245</v>
      </c>
    </row>
    <row r="90" spans="1:15" ht="28.05" customHeight="1" x14ac:dyDescent="0.25">
      <c r="A90" t="s">
        <v>168</v>
      </c>
      <c r="B90" t="s">
        <v>245</v>
      </c>
      <c r="C90" s="6" t="s">
        <v>100</v>
      </c>
      <c r="E90" s="57" t="s">
        <v>92</v>
      </c>
      <c r="F90">
        <v>608.33000000000004</v>
      </c>
      <c r="G90">
        <v>595.97</v>
      </c>
      <c r="H90">
        <v>72.180000000000007</v>
      </c>
      <c r="I90">
        <v>4.67</v>
      </c>
      <c r="J90">
        <v>26.16</v>
      </c>
      <c r="K90" s="58">
        <f t="shared" ref="K90:K96" si="11">F90+H90*0.994-G90</f>
        <v>84.106920000000059</v>
      </c>
      <c r="N90" s="58">
        <f t="shared" ref="N90:N96" si="12">K90-M90</f>
        <v>84.106920000000059</v>
      </c>
    </row>
    <row r="91" spans="1:15" ht="28.05" customHeight="1" x14ac:dyDescent="0.25">
      <c r="A91" s="32" t="s">
        <v>103</v>
      </c>
      <c r="B91" t="s">
        <v>245</v>
      </c>
      <c r="D91" s="35" t="s">
        <v>253</v>
      </c>
      <c r="E91" t="s">
        <v>92</v>
      </c>
      <c r="F91">
        <v>2254.39</v>
      </c>
      <c r="G91">
        <v>2135.29</v>
      </c>
      <c r="H91">
        <v>202.73</v>
      </c>
      <c r="I91">
        <v>20.13</v>
      </c>
      <c r="J91">
        <v>102.64</v>
      </c>
      <c r="K91" s="58">
        <f t="shared" si="11"/>
        <v>320.61362000000008</v>
      </c>
      <c r="N91" s="58">
        <f t="shared" si="12"/>
        <v>320.61362000000008</v>
      </c>
      <c r="O91" s="57" t="s">
        <v>661</v>
      </c>
    </row>
    <row r="92" spans="1:15" ht="28.05" customHeight="1" x14ac:dyDescent="0.25">
      <c r="A92" s="96" t="s">
        <v>57</v>
      </c>
      <c r="B92" t="s">
        <v>245</v>
      </c>
      <c r="D92" s="35" t="s">
        <v>252</v>
      </c>
      <c r="E92" t="s">
        <v>187</v>
      </c>
      <c r="H92">
        <v>108.72</v>
      </c>
      <c r="I92">
        <v>6.61</v>
      </c>
      <c r="J92">
        <v>46.28</v>
      </c>
      <c r="K92" s="58"/>
      <c r="N92" s="58"/>
      <c r="O92" s="57" t="s">
        <v>662</v>
      </c>
    </row>
    <row r="93" spans="1:15" ht="28.05" customHeight="1" x14ac:dyDescent="0.25">
      <c r="A93" t="s">
        <v>59</v>
      </c>
      <c r="B93" t="s">
        <v>245</v>
      </c>
      <c r="D93" s="35" t="s">
        <v>254</v>
      </c>
      <c r="E93" s="57" t="s">
        <v>92</v>
      </c>
      <c r="F93">
        <v>942.31</v>
      </c>
      <c r="G93">
        <v>1114.82</v>
      </c>
      <c r="H93">
        <v>91.88</v>
      </c>
      <c r="I93">
        <v>10.029999999999999</v>
      </c>
      <c r="J93">
        <v>52.32</v>
      </c>
      <c r="K93" s="58">
        <f t="shared" si="11"/>
        <v>-81.181280000000015</v>
      </c>
      <c r="N93" s="58">
        <f t="shared" si="12"/>
        <v>-81.181280000000015</v>
      </c>
    </row>
    <row r="94" spans="1:15" ht="28.05" customHeight="1" x14ac:dyDescent="0.25">
      <c r="A94" t="s">
        <v>170</v>
      </c>
      <c r="B94" t="s">
        <v>245</v>
      </c>
      <c r="D94" s="35" t="s">
        <v>110</v>
      </c>
      <c r="E94" s="57" t="s">
        <v>92</v>
      </c>
      <c r="F94">
        <v>858.82</v>
      </c>
      <c r="G94">
        <v>1208.21</v>
      </c>
      <c r="H94">
        <v>120.3</v>
      </c>
      <c r="I94">
        <v>11.6</v>
      </c>
      <c r="J94">
        <v>72.44</v>
      </c>
      <c r="K94" s="58">
        <f t="shared" si="11"/>
        <v>-229.81179999999995</v>
      </c>
      <c r="N94" s="58">
        <f t="shared" si="12"/>
        <v>-229.81179999999995</v>
      </c>
    </row>
    <row r="95" spans="1:15" ht="28.05" customHeight="1" x14ac:dyDescent="0.25">
      <c r="A95" t="s">
        <v>251</v>
      </c>
      <c r="B95" t="s">
        <v>245</v>
      </c>
      <c r="E95" s="57" t="s">
        <v>92</v>
      </c>
      <c r="F95">
        <v>793.21</v>
      </c>
      <c r="G95">
        <v>788.35</v>
      </c>
      <c r="H95">
        <v>91.56</v>
      </c>
      <c r="I95">
        <v>4.5599999999999996</v>
      </c>
      <c r="J95">
        <v>34.21</v>
      </c>
      <c r="K95" s="58">
        <f t="shared" si="11"/>
        <v>95.87063999999998</v>
      </c>
      <c r="N95" s="58">
        <f t="shared" si="12"/>
        <v>95.87063999999998</v>
      </c>
      <c r="O95" s="57" t="s">
        <v>697</v>
      </c>
    </row>
    <row r="96" spans="1:15" ht="28.05" customHeight="1" x14ac:dyDescent="0.25">
      <c r="A96" s="32" t="s">
        <v>169</v>
      </c>
      <c r="B96" t="s">
        <v>245</v>
      </c>
      <c r="E96" s="57" t="s">
        <v>92</v>
      </c>
      <c r="F96">
        <v>270.37</v>
      </c>
      <c r="G96">
        <v>281</v>
      </c>
      <c r="H96">
        <v>39.340000000000003</v>
      </c>
      <c r="I96">
        <v>0</v>
      </c>
      <c r="J96">
        <v>0</v>
      </c>
      <c r="K96" s="58">
        <f t="shared" si="11"/>
        <v>28.473960000000034</v>
      </c>
      <c r="N96" s="58">
        <f t="shared" si="12"/>
        <v>28.473960000000034</v>
      </c>
    </row>
    <row r="97" spans="1:15" ht="28.05" customHeight="1" x14ac:dyDescent="0.25">
      <c r="A97" t="s">
        <v>65</v>
      </c>
      <c r="B97" t="s">
        <v>245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296</v>
      </c>
      <c r="B98" t="s">
        <v>272</v>
      </c>
      <c r="E98" s="57" t="s">
        <v>92</v>
      </c>
      <c r="F98">
        <v>506.94</v>
      </c>
      <c r="G98">
        <v>495.68</v>
      </c>
      <c r="H98">
        <v>60.45</v>
      </c>
      <c r="I98">
        <v>7.65</v>
      </c>
      <c r="J98">
        <v>34.21</v>
      </c>
      <c r="K98" s="58">
        <f>F98+H98*0.994-G98</f>
        <v>71.347299999999962</v>
      </c>
      <c r="L98" t="s">
        <v>1247</v>
      </c>
      <c r="M98">
        <v>26</v>
      </c>
      <c r="N98" s="58">
        <f>K98-M98</f>
        <v>45.347299999999962</v>
      </c>
    </row>
    <row r="99" spans="1:15" ht="28.05" customHeight="1" x14ac:dyDescent="0.25">
      <c r="A99" t="s">
        <v>70</v>
      </c>
      <c r="B99" t="s">
        <v>272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2" si="13">F99+H99*0.994-G99</f>
        <v>92.465599999999995</v>
      </c>
      <c r="N99" s="58">
        <f t="shared" ref="N99:N114" si="14">K99-M99</f>
        <v>92.465599999999995</v>
      </c>
    </row>
    <row r="100" spans="1:15" ht="28.05" customHeight="1" x14ac:dyDescent="0.25">
      <c r="A100" t="s">
        <v>86</v>
      </c>
      <c r="B100" t="s">
        <v>272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3"/>
        <v>27.35596000000001</v>
      </c>
      <c r="N100" s="58">
        <f t="shared" si="14"/>
        <v>27.35596000000001</v>
      </c>
    </row>
    <row r="101" spans="1:15" ht="28.05" customHeight="1" x14ac:dyDescent="0.25">
      <c r="A101" t="s">
        <v>102</v>
      </c>
      <c r="B101" t="s">
        <v>272</v>
      </c>
      <c r="D101" s="40" t="s">
        <v>146</v>
      </c>
      <c r="E101" s="57" t="s">
        <v>92</v>
      </c>
      <c r="F101">
        <v>202.78</v>
      </c>
      <c r="G101">
        <v>235.41</v>
      </c>
      <c r="H101">
        <v>39.64</v>
      </c>
      <c r="I101">
        <v>3.06</v>
      </c>
      <c r="J101">
        <v>16.100000000000001</v>
      </c>
      <c r="K101" s="58">
        <f t="shared" si="13"/>
        <v>6.7721600000000137</v>
      </c>
      <c r="L101" s="57" t="s">
        <v>699</v>
      </c>
      <c r="M101">
        <v>131.4</v>
      </c>
      <c r="N101" s="58">
        <f t="shared" si="14"/>
        <v>-124.62783999999999</v>
      </c>
    </row>
    <row r="102" spans="1:15" ht="28.05" customHeight="1" x14ac:dyDescent="0.25">
      <c r="A102" t="s">
        <v>66</v>
      </c>
      <c r="B102" t="s">
        <v>272</v>
      </c>
      <c r="E102" s="57" t="s">
        <v>187</v>
      </c>
      <c r="F102">
        <v>226.63</v>
      </c>
      <c r="G102">
        <v>235.41</v>
      </c>
      <c r="H102">
        <v>55.44</v>
      </c>
      <c r="I102">
        <v>0</v>
      </c>
      <c r="J102">
        <v>0</v>
      </c>
      <c r="K102" s="58">
        <f t="shared" si="13"/>
        <v>46.32735999999997</v>
      </c>
      <c r="N102" s="58">
        <f t="shared" si="14"/>
        <v>46.32735999999997</v>
      </c>
    </row>
    <row r="103" spans="1:15" ht="28.05" customHeight="1" x14ac:dyDescent="0.25">
      <c r="A103" s="35" t="s">
        <v>125</v>
      </c>
      <c r="B103" t="s">
        <v>272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 t="shared" ref="K103:K115" si="15">F103+H103*0.994-G103</f>
        <v>42.424320000000023</v>
      </c>
      <c r="N103" s="58">
        <f t="shared" si="14"/>
        <v>42.424320000000023</v>
      </c>
    </row>
    <row r="104" spans="1:15" ht="28.05" customHeight="1" x14ac:dyDescent="0.25">
      <c r="A104" t="s">
        <v>60</v>
      </c>
      <c r="B104" t="s">
        <v>272</v>
      </c>
      <c r="C104" s="6" t="s">
        <v>244</v>
      </c>
      <c r="E104" s="57" t="s">
        <v>92</v>
      </c>
      <c r="F104">
        <v>715.68</v>
      </c>
      <c r="G104">
        <v>711.88</v>
      </c>
      <c r="H104">
        <v>83.16</v>
      </c>
      <c r="I104">
        <v>2.62</v>
      </c>
      <c r="J104">
        <v>16.100000000000001</v>
      </c>
      <c r="K104" s="58">
        <f t="shared" si="15"/>
        <v>86.461039999999912</v>
      </c>
      <c r="L104" t="s">
        <v>1051</v>
      </c>
      <c r="M104">
        <v>19</v>
      </c>
      <c r="N104" s="58">
        <f t="shared" si="14"/>
        <v>67.461039999999912</v>
      </c>
    </row>
    <row r="105" spans="1:15" ht="28.05" customHeight="1" x14ac:dyDescent="0.25">
      <c r="A105" t="s">
        <v>68</v>
      </c>
      <c r="B105" t="s">
        <v>272</v>
      </c>
      <c r="E105" s="57" t="s">
        <v>92</v>
      </c>
      <c r="F105">
        <v>143.13999999999999</v>
      </c>
      <c r="G105">
        <v>153.49</v>
      </c>
      <c r="H105">
        <v>35.119999999999997</v>
      </c>
      <c r="I105">
        <v>3.14</v>
      </c>
      <c r="J105">
        <v>16.100000000000001</v>
      </c>
      <c r="K105" s="58">
        <f t="shared" si="15"/>
        <v>24.559279999999973</v>
      </c>
      <c r="N105" s="58">
        <f t="shared" si="14"/>
        <v>24.559279999999973</v>
      </c>
    </row>
    <row r="106" spans="1:15" ht="28.05" customHeight="1" x14ac:dyDescent="0.25">
      <c r="A106" t="s">
        <v>81</v>
      </c>
      <c r="B106" t="s">
        <v>272</v>
      </c>
      <c r="E106" s="57" t="s">
        <v>92</v>
      </c>
      <c r="F106">
        <v>143.13999999999999</v>
      </c>
      <c r="G106">
        <v>153.05000000000001</v>
      </c>
      <c r="H106">
        <v>37.36</v>
      </c>
      <c r="I106">
        <v>3.06</v>
      </c>
      <c r="J106">
        <v>18.11</v>
      </c>
      <c r="K106" s="58">
        <f t="shared" si="15"/>
        <v>27.225839999999977</v>
      </c>
      <c r="N106" s="58">
        <f t="shared" si="14"/>
        <v>27.225839999999977</v>
      </c>
    </row>
    <row r="107" spans="1:15" ht="28.05" customHeight="1" x14ac:dyDescent="0.25">
      <c r="A107" s="35" t="s">
        <v>126</v>
      </c>
      <c r="B107" t="s">
        <v>272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 t="shared" si="15"/>
        <v>43.062439999999981</v>
      </c>
      <c r="N107" s="58">
        <f t="shared" si="14"/>
        <v>43.062439999999981</v>
      </c>
    </row>
    <row r="108" spans="1:15" ht="28.05" customHeight="1" x14ac:dyDescent="0.25">
      <c r="A108" s="32" t="s">
        <v>63</v>
      </c>
      <c r="B108" t="s">
        <v>272</v>
      </c>
      <c r="E108" t="s">
        <v>92</v>
      </c>
      <c r="F108">
        <v>190.85</v>
      </c>
      <c r="G108">
        <v>291.29000000000002</v>
      </c>
      <c r="H108">
        <v>29.1</v>
      </c>
      <c r="I108">
        <v>2.02</v>
      </c>
      <c r="J108">
        <v>18.11</v>
      </c>
      <c r="K108" s="58">
        <f t="shared" si="15"/>
        <v>-71.51460000000003</v>
      </c>
      <c r="N108" s="58">
        <f t="shared" si="14"/>
        <v>-71.51460000000003</v>
      </c>
    </row>
    <row r="109" spans="1:15" ht="28.05" customHeight="1" x14ac:dyDescent="0.25">
      <c r="A109" t="s">
        <v>79</v>
      </c>
      <c r="B109" t="s">
        <v>272</v>
      </c>
      <c r="E109" s="57" t="s">
        <v>92</v>
      </c>
      <c r="F109">
        <v>357.84</v>
      </c>
      <c r="G109">
        <v>365.88</v>
      </c>
      <c r="H109">
        <v>53.85</v>
      </c>
      <c r="I109">
        <v>1.53</v>
      </c>
      <c r="J109">
        <v>8.0500000000000007</v>
      </c>
      <c r="K109" s="58">
        <f t="shared" si="15"/>
        <v>45.486899999999991</v>
      </c>
      <c r="N109" s="58">
        <f t="shared" si="14"/>
        <v>45.486899999999991</v>
      </c>
      <c r="O109" s="57" t="s">
        <v>696</v>
      </c>
    </row>
    <row r="110" spans="1:15" ht="28.05" customHeight="1" x14ac:dyDescent="0.25">
      <c r="A110" t="s">
        <v>84</v>
      </c>
      <c r="B110" t="s">
        <v>271</v>
      </c>
      <c r="E110" s="57" t="s">
        <v>92</v>
      </c>
      <c r="F110">
        <v>839.93</v>
      </c>
      <c r="G110">
        <v>791.29</v>
      </c>
      <c r="H110">
        <v>40.04</v>
      </c>
      <c r="I110">
        <v>4.55</v>
      </c>
      <c r="J110">
        <v>40.25</v>
      </c>
      <c r="K110" s="58">
        <f t="shared" si="15"/>
        <v>88.439759999999978</v>
      </c>
      <c r="N110" s="58">
        <f t="shared" si="14"/>
        <v>88.439759999999978</v>
      </c>
      <c r="O110" s="57" t="s">
        <v>1052</v>
      </c>
    </row>
    <row r="111" spans="1:15" ht="28.05" customHeight="1" x14ac:dyDescent="0.25">
      <c r="A111" t="s">
        <v>51</v>
      </c>
      <c r="B111" t="s">
        <v>271</v>
      </c>
      <c r="E111" s="57" t="s">
        <v>92</v>
      </c>
      <c r="F111">
        <v>57.65</v>
      </c>
      <c r="G111">
        <v>67.58</v>
      </c>
      <c r="H111">
        <v>7.46</v>
      </c>
      <c r="I111">
        <v>0</v>
      </c>
      <c r="J111">
        <v>0</v>
      </c>
      <c r="K111" s="58">
        <f t="shared" si="15"/>
        <v>-2.5147599999999954</v>
      </c>
      <c r="N111" s="58">
        <f t="shared" si="14"/>
        <v>-2.5147599999999954</v>
      </c>
      <c r="O111" s="57" t="s">
        <v>1054</v>
      </c>
    </row>
    <row r="112" spans="1:15" ht="28.05" customHeight="1" x14ac:dyDescent="0.25">
      <c r="A112" t="s">
        <v>77</v>
      </c>
      <c r="B112" t="s">
        <v>271</v>
      </c>
      <c r="E112" s="57" t="s">
        <v>92</v>
      </c>
      <c r="F112">
        <v>149.1</v>
      </c>
      <c r="G112">
        <v>114.82</v>
      </c>
      <c r="H112">
        <v>27.54</v>
      </c>
      <c r="I112">
        <v>8.14</v>
      </c>
      <c r="J112">
        <v>52.32</v>
      </c>
      <c r="K112" s="58">
        <f t="shared" si="15"/>
        <v>61.65476000000001</v>
      </c>
      <c r="N112" s="58">
        <f t="shared" si="14"/>
        <v>61.65476000000001</v>
      </c>
      <c r="O112" s="57" t="s">
        <v>714</v>
      </c>
    </row>
    <row r="113" spans="1:15" ht="28.05" customHeight="1" x14ac:dyDescent="0.25">
      <c r="A113" t="s">
        <v>258</v>
      </c>
      <c r="B113" t="s">
        <v>271</v>
      </c>
      <c r="E113" t="s">
        <v>92</v>
      </c>
      <c r="F113">
        <v>322.06</v>
      </c>
      <c r="G113">
        <v>316.85000000000002</v>
      </c>
      <c r="H113">
        <v>35.78</v>
      </c>
      <c r="I113">
        <v>1.95</v>
      </c>
      <c r="J113">
        <v>24.15</v>
      </c>
      <c r="K113" s="58">
        <f t="shared" si="15"/>
        <v>40.775319999999965</v>
      </c>
      <c r="N113" s="58">
        <f t="shared" si="14"/>
        <v>40.775319999999965</v>
      </c>
      <c r="O113" s="57" t="s">
        <v>1053</v>
      </c>
    </row>
    <row r="114" spans="1:15" ht="28.05" customHeight="1" x14ac:dyDescent="0.25">
      <c r="A114" t="s">
        <v>3</v>
      </c>
      <c r="B114" t="s">
        <v>271</v>
      </c>
      <c r="E114" s="57" t="s">
        <v>92</v>
      </c>
      <c r="F114">
        <v>827</v>
      </c>
      <c r="G114">
        <v>593.72</v>
      </c>
      <c r="H114">
        <v>75.48</v>
      </c>
      <c r="I114">
        <v>18.77</v>
      </c>
      <c r="J114">
        <v>106.66</v>
      </c>
      <c r="K114" s="58">
        <f t="shared" si="15"/>
        <v>308.30711999999994</v>
      </c>
      <c r="N114" s="58">
        <f t="shared" si="14"/>
        <v>308.30711999999994</v>
      </c>
      <c r="O114" s="57" t="s">
        <v>711</v>
      </c>
    </row>
    <row r="115" spans="1:15" s="57" customFormat="1" ht="28.05" customHeight="1" x14ac:dyDescent="0.25">
      <c r="A115" s="57" t="s">
        <v>1055</v>
      </c>
      <c r="B115" s="57" t="s">
        <v>271</v>
      </c>
      <c r="E115" s="57" t="s">
        <v>92</v>
      </c>
      <c r="F115" s="157">
        <v>1335.94</v>
      </c>
      <c r="G115" s="157">
        <v>1182.3499999999999</v>
      </c>
      <c r="H115" s="157">
        <v>92.52</v>
      </c>
      <c r="I115" s="157">
        <v>9.34</v>
      </c>
      <c r="J115" s="157">
        <v>112.7</v>
      </c>
      <c r="K115" s="155">
        <f t="shared" si="15"/>
        <v>245.55488000000014</v>
      </c>
      <c r="L115" s="156" t="s">
        <v>1059</v>
      </c>
      <c r="M115" s="157">
        <v>23</v>
      </c>
      <c r="N115" s="155">
        <f>K115-M115</f>
        <v>222.55488000000014</v>
      </c>
      <c r="O115" s="57" t="s">
        <v>1057</v>
      </c>
    </row>
    <row r="116" spans="1:15" ht="28.05" customHeight="1" x14ac:dyDescent="0.25">
      <c r="A116" t="s">
        <v>1056</v>
      </c>
      <c r="B116" t="s">
        <v>271</v>
      </c>
      <c r="E116" s="57" t="s">
        <v>92</v>
      </c>
      <c r="F116" s="157"/>
      <c r="G116" s="157"/>
      <c r="H116" s="157">
        <v>49.72</v>
      </c>
      <c r="I116" s="157">
        <v>4.84</v>
      </c>
      <c r="J116" s="157">
        <v>50.31</v>
      </c>
      <c r="K116" s="155"/>
      <c r="L116" s="156" t="s">
        <v>1059</v>
      </c>
      <c r="M116" s="157">
        <v>23</v>
      </c>
      <c r="N116" s="157"/>
      <c r="O116" s="57" t="s">
        <v>1058</v>
      </c>
    </row>
    <row r="117" spans="1:15" ht="28.05" customHeight="1" x14ac:dyDescent="0.25">
      <c r="A117" s="32" t="s">
        <v>64</v>
      </c>
      <c r="B117" t="s">
        <v>280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 t="shared" ref="K117:K124" si="16"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280</v>
      </c>
      <c r="C118" s="6" t="s">
        <v>247</v>
      </c>
      <c r="D118" s="35" t="s">
        <v>282</v>
      </c>
      <c r="E118" s="57" t="s">
        <v>92</v>
      </c>
      <c r="F118">
        <v>500.98</v>
      </c>
      <c r="G118">
        <v>547.16999999999996</v>
      </c>
      <c r="H118">
        <v>56.88</v>
      </c>
      <c r="I118">
        <v>4.07</v>
      </c>
      <c r="J118">
        <v>24.15</v>
      </c>
      <c r="K118" s="58">
        <f t="shared" si="16"/>
        <v>10.348720000000071</v>
      </c>
      <c r="N118" s="58">
        <f t="shared" ref="N118:N123" si="17">K118-M118</f>
        <v>10.348720000000071</v>
      </c>
      <c r="O118" s="57" t="s">
        <v>710</v>
      </c>
    </row>
    <row r="119" spans="1:15" ht="28.05" customHeight="1" x14ac:dyDescent="0.25">
      <c r="A119" t="s">
        <v>61</v>
      </c>
      <c r="B119" t="s">
        <v>280</v>
      </c>
      <c r="E119" s="57" t="s">
        <v>92</v>
      </c>
      <c r="F119">
        <v>1192.8</v>
      </c>
      <c r="G119">
        <v>1152.94</v>
      </c>
      <c r="H119">
        <v>113.3</v>
      </c>
      <c r="I119">
        <v>8.5500000000000007</v>
      </c>
      <c r="J119">
        <v>60.37</v>
      </c>
      <c r="K119" s="58">
        <f t="shared" si="16"/>
        <v>152.48019999999997</v>
      </c>
      <c r="N119" s="58">
        <f t="shared" si="17"/>
        <v>152.48019999999997</v>
      </c>
    </row>
    <row r="120" spans="1:15" ht="28.05" customHeight="1" x14ac:dyDescent="0.25">
      <c r="A120" t="s">
        <v>18</v>
      </c>
      <c r="B120" t="s">
        <v>280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 t="shared" si="16"/>
        <v>45.15779999999998</v>
      </c>
      <c r="N120" s="58">
        <f t="shared" si="17"/>
        <v>45.15779999999998</v>
      </c>
      <c r="O120" t="s">
        <v>700</v>
      </c>
    </row>
    <row r="121" spans="1:15" ht="28.05" customHeight="1" x14ac:dyDescent="0.25">
      <c r="A121" s="35" t="s">
        <v>255</v>
      </c>
      <c r="B121" t="s">
        <v>280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 t="shared" si="16"/>
        <v>187.08611999999994</v>
      </c>
      <c r="N121" s="58">
        <f t="shared" si="17"/>
        <v>187.08611999999994</v>
      </c>
      <c r="O121" s="57" t="s">
        <v>698</v>
      </c>
    </row>
    <row r="122" spans="1:15" ht="28.05" customHeight="1" x14ac:dyDescent="0.25">
      <c r="A122" t="s">
        <v>74</v>
      </c>
      <c r="B122" t="s">
        <v>280</v>
      </c>
      <c r="D122" s="35" t="s">
        <v>372</v>
      </c>
      <c r="E122" t="s">
        <v>92</v>
      </c>
      <c r="F122">
        <v>6387.44</v>
      </c>
      <c r="G122">
        <v>6300</v>
      </c>
      <c r="H122">
        <v>788.97</v>
      </c>
      <c r="I122">
        <v>68.680000000000007</v>
      </c>
      <c r="J122">
        <v>370.27</v>
      </c>
      <c r="K122" s="58">
        <f t="shared" si="16"/>
        <v>871.67617999999948</v>
      </c>
      <c r="N122" s="58">
        <f t="shared" si="17"/>
        <v>871.67617999999948</v>
      </c>
      <c r="O122" s="57" t="s">
        <v>681</v>
      </c>
    </row>
    <row r="123" spans="1:15" ht="28.05" customHeight="1" x14ac:dyDescent="0.25">
      <c r="A123" s="32" t="s">
        <v>106</v>
      </c>
      <c r="B123" t="s">
        <v>280</v>
      </c>
      <c r="E123" t="s">
        <v>92</v>
      </c>
      <c r="F123">
        <v>3381.59</v>
      </c>
      <c r="G123">
        <v>3214.7</v>
      </c>
      <c r="H123">
        <v>251.44</v>
      </c>
      <c r="I123">
        <v>15.9</v>
      </c>
      <c r="J123">
        <v>108.67</v>
      </c>
      <c r="K123" s="58">
        <f t="shared" si="16"/>
        <v>416.82136000000037</v>
      </c>
      <c r="N123" s="58">
        <f t="shared" si="17"/>
        <v>416.82136000000037</v>
      </c>
      <c r="O123" t="s">
        <v>694</v>
      </c>
    </row>
    <row r="124" spans="1:15" ht="28.05" customHeight="1" x14ac:dyDescent="0.25">
      <c r="A124" t="s">
        <v>67</v>
      </c>
      <c r="B124" t="s">
        <v>280</v>
      </c>
      <c r="E124" t="s">
        <v>92</v>
      </c>
      <c r="F124">
        <v>304.16000000000003</v>
      </c>
      <c r="G124">
        <v>306</v>
      </c>
      <c r="H124">
        <v>37.26</v>
      </c>
      <c r="I124">
        <v>2.54</v>
      </c>
      <c r="J124">
        <v>16.100000000000001</v>
      </c>
      <c r="K124" s="58">
        <f t="shared" si="16"/>
        <v>35.196440000000052</v>
      </c>
      <c r="N124" s="58">
        <f>K124-M124</f>
        <v>35.196440000000052</v>
      </c>
    </row>
    <row r="125" spans="1:15" ht="28.05" customHeight="1" x14ac:dyDescent="0.25">
      <c r="A125" s="96" t="s">
        <v>19</v>
      </c>
      <c r="B125" t="s">
        <v>293</v>
      </c>
      <c r="D125" t="s">
        <v>20</v>
      </c>
      <c r="E125" t="s">
        <v>92</v>
      </c>
      <c r="F125">
        <v>304.16000000000003</v>
      </c>
      <c r="L125" t="s">
        <v>326</v>
      </c>
      <c r="M125">
        <v>306</v>
      </c>
      <c r="N125" s="58">
        <f>K125-M125</f>
        <v>-306</v>
      </c>
    </row>
    <row r="126" spans="1:15" ht="28.05" customHeight="1" x14ac:dyDescent="0.25">
      <c r="A126" t="s">
        <v>185</v>
      </c>
      <c r="B126" t="s">
        <v>148</v>
      </c>
      <c r="D126" s="156" t="s">
        <v>297</v>
      </c>
      <c r="E126" s="156" t="s">
        <v>92</v>
      </c>
      <c r="F126" s="157">
        <v>1566.74</v>
      </c>
      <c r="G126" s="157">
        <v>1566.14</v>
      </c>
      <c r="H126" s="157">
        <v>160.19</v>
      </c>
      <c r="I126" s="157">
        <v>1.61</v>
      </c>
      <c r="J126" s="157">
        <v>26.16</v>
      </c>
      <c r="K126" s="158">
        <f>F126+H126*0.994-G126</f>
        <v>159.82885999999985</v>
      </c>
      <c r="L126" s="156"/>
      <c r="M126" s="156"/>
      <c r="N126" s="155">
        <f>K126-M126</f>
        <v>159.82885999999985</v>
      </c>
      <c r="O126" s="156"/>
    </row>
    <row r="127" spans="1:15" ht="28.05" customHeight="1" x14ac:dyDescent="0.25">
      <c r="A127" t="s">
        <v>26</v>
      </c>
      <c r="B127" t="s">
        <v>148</v>
      </c>
      <c r="D127" s="156"/>
      <c r="E127" s="156"/>
      <c r="F127" s="157"/>
      <c r="G127" s="157"/>
      <c r="H127" s="157"/>
      <c r="I127" s="157"/>
      <c r="J127" s="157"/>
      <c r="K127" s="158"/>
      <c r="L127" s="156"/>
      <c r="M127" s="156"/>
      <c r="N127" s="155"/>
      <c r="O127" s="156"/>
    </row>
    <row r="128" spans="1:15" ht="28.05" customHeight="1" x14ac:dyDescent="0.25">
      <c r="A128" t="s">
        <v>27</v>
      </c>
      <c r="B128" t="s">
        <v>148</v>
      </c>
      <c r="D128" s="156"/>
      <c r="E128" s="156"/>
      <c r="F128" s="157"/>
      <c r="G128" s="157"/>
      <c r="H128" s="157"/>
      <c r="I128" s="157"/>
      <c r="J128" s="157"/>
      <c r="K128" s="158"/>
      <c r="L128" s="156"/>
      <c r="M128" s="156"/>
      <c r="N128" s="155"/>
      <c r="O128" s="156"/>
    </row>
    <row r="129" spans="1:15" ht="28.05" customHeight="1" x14ac:dyDescent="0.25">
      <c r="A129" t="s">
        <v>186</v>
      </c>
      <c r="B129" t="s">
        <v>148</v>
      </c>
      <c r="D129" s="156"/>
      <c r="E129" s="156"/>
      <c r="F129" s="157"/>
      <c r="G129" s="157"/>
      <c r="H129" s="157"/>
      <c r="I129" s="157"/>
      <c r="J129" s="157"/>
      <c r="K129" s="158"/>
      <c r="L129" s="156"/>
      <c r="M129" s="156"/>
      <c r="N129" s="155"/>
      <c r="O129" s="156"/>
    </row>
    <row r="130" spans="1:15" ht="25.05" customHeight="1" x14ac:dyDescent="0.25">
      <c r="A130" t="s">
        <v>418</v>
      </c>
      <c r="B130" t="s">
        <v>417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5" ht="28.05" customHeight="1" x14ac:dyDescent="0.25">
      <c r="A131" s="96" t="s">
        <v>1164</v>
      </c>
      <c r="B131" s="57" t="s">
        <v>417</v>
      </c>
      <c r="E131" s="57" t="s">
        <v>187</v>
      </c>
      <c r="F131">
        <v>111.33</v>
      </c>
      <c r="H131">
        <v>10.87</v>
      </c>
      <c r="I131">
        <v>1.53</v>
      </c>
      <c r="J131">
        <v>8.0500000000000007</v>
      </c>
    </row>
    <row r="132" spans="1:15" s="57" customFormat="1" ht="28.05" customHeight="1" x14ac:dyDescent="0.25"/>
    <row r="133" spans="1:15" ht="28.05" customHeight="1" x14ac:dyDescent="0.25">
      <c r="A133" t="s">
        <v>80</v>
      </c>
      <c r="B133" t="s">
        <v>318</v>
      </c>
      <c r="E133" s="57" t="s">
        <v>92</v>
      </c>
      <c r="F133">
        <v>473.12</v>
      </c>
      <c r="G133">
        <v>463.47</v>
      </c>
      <c r="H133">
        <v>162.72</v>
      </c>
      <c r="I133">
        <v>0</v>
      </c>
      <c r="J133">
        <v>66.41</v>
      </c>
      <c r="K133" s="64">
        <f t="shared" ref="K133:K140" si="18">F133+H133*0.994-G133</f>
        <v>171.39368000000002</v>
      </c>
      <c r="N133" s="58">
        <f t="shared" ref="N133:N140" si="19">K133-M133</f>
        <v>171.39368000000002</v>
      </c>
    </row>
    <row r="134" spans="1:15" ht="28.05" customHeight="1" x14ac:dyDescent="0.25">
      <c r="A134" t="s">
        <v>107</v>
      </c>
      <c r="B134" t="s">
        <v>318</v>
      </c>
      <c r="C134" t="s">
        <v>112</v>
      </c>
      <c r="D134" s="35" t="s">
        <v>317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 t="shared" si="18"/>
        <v>271.86771999999996</v>
      </c>
      <c r="N134" s="58">
        <f t="shared" si="19"/>
        <v>271.86771999999996</v>
      </c>
    </row>
    <row r="135" spans="1:15" ht="25.05" customHeight="1" x14ac:dyDescent="0.25">
      <c r="A135" t="s">
        <v>62</v>
      </c>
      <c r="B135" t="s">
        <v>445</v>
      </c>
      <c r="D135" t="s">
        <v>712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 t="shared" si="18"/>
        <v>19.45608</v>
      </c>
      <c r="N135" s="58">
        <f t="shared" si="19"/>
        <v>19.45608</v>
      </c>
      <c r="O135" s="57" t="s">
        <v>713</v>
      </c>
    </row>
    <row r="136" spans="1:15" ht="25.05" customHeight="1" x14ac:dyDescent="0.25">
      <c r="A136" t="s">
        <v>55</v>
      </c>
      <c r="B136" t="s">
        <v>445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 t="shared" si="18"/>
        <v>586.66499999999996</v>
      </c>
      <c r="N136" s="58">
        <f t="shared" si="19"/>
        <v>586.66499999999996</v>
      </c>
      <c r="O136" s="57" t="s">
        <v>682</v>
      </c>
    </row>
    <row r="137" spans="1:15" ht="25.05" customHeight="1" x14ac:dyDescent="0.25">
      <c r="A137" t="s">
        <v>163</v>
      </c>
      <c r="B137" t="s">
        <v>445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 t="shared" si="18"/>
        <v>282.82951999999977</v>
      </c>
      <c r="N137" s="58">
        <f t="shared" si="19"/>
        <v>282.82951999999977</v>
      </c>
    </row>
    <row r="138" spans="1:15" ht="25.05" customHeight="1" x14ac:dyDescent="0.25">
      <c r="A138" s="44" t="s">
        <v>76</v>
      </c>
      <c r="B138" t="s">
        <v>515</v>
      </c>
      <c r="C138" s="6" t="s">
        <v>378</v>
      </c>
      <c r="E138" t="s">
        <v>92</v>
      </c>
      <c r="F138">
        <v>644.11</v>
      </c>
      <c r="G138">
        <v>641.29</v>
      </c>
      <c r="H138">
        <v>86.05</v>
      </c>
      <c r="I138">
        <v>6.75</v>
      </c>
      <c r="J138">
        <v>48.29</v>
      </c>
      <c r="K138" s="64">
        <f t="shared" si="18"/>
        <v>88.353700000000003</v>
      </c>
      <c r="N138" s="58">
        <f t="shared" si="19"/>
        <v>88.353700000000003</v>
      </c>
      <c r="O138" s="57" t="s">
        <v>1062</v>
      </c>
    </row>
    <row r="139" spans="1:15" ht="25.05" customHeight="1" x14ac:dyDescent="0.25">
      <c r="A139" s="44" t="s">
        <v>73</v>
      </c>
      <c r="B139" t="s">
        <v>515</v>
      </c>
      <c r="C139" s="6" t="s">
        <v>377</v>
      </c>
      <c r="D139" t="s">
        <v>516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 t="shared" si="18"/>
        <v>53.422239999999988</v>
      </c>
      <c r="N139" s="58">
        <f t="shared" si="19"/>
        <v>53.422239999999988</v>
      </c>
      <c r="O139" t="s">
        <v>1061</v>
      </c>
    </row>
    <row r="140" spans="1:15" ht="25.05" customHeight="1" x14ac:dyDescent="0.25">
      <c r="A140" s="44" t="s">
        <v>105</v>
      </c>
      <c r="B140" t="s">
        <v>515</v>
      </c>
      <c r="C140" s="6" t="s">
        <v>380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 t="shared" si="18"/>
        <v>102.23936000000003</v>
      </c>
      <c r="N140" s="58">
        <f t="shared" si="19"/>
        <v>102.23936000000003</v>
      </c>
    </row>
    <row r="141" spans="1:15" ht="25.05" customHeight="1" x14ac:dyDescent="0.25">
      <c r="A141" t="s">
        <v>46</v>
      </c>
      <c r="B141" t="s">
        <v>558</v>
      </c>
      <c r="E141" s="57" t="s">
        <v>92</v>
      </c>
    </row>
    <row r="142" spans="1:15" ht="28.05" customHeight="1" x14ac:dyDescent="0.25">
      <c r="A142" t="s">
        <v>248</v>
      </c>
      <c r="B142" t="s">
        <v>417</v>
      </c>
      <c r="E142" s="57" t="s">
        <v>92</v>
      </c>
    </row>
    <row r="144" spans="1:15" ht="28.05" customHeight="1" x14ac:dyDescent="0.25">
      <c r="A144" s="153" t="s">
        <v>600</v>
      </c>
      <c r="B144" t="s">
        <v>1165</v>
      </c>
      <c r="E144" s="57" t="s">
        <v>187</v>
      </c>
      <c r="F144">
        <v>131.21</v>
      </c>
      <c r="H144">
        <v>27.97</v>
      </c>
      <c r="I144">
        <v>1.23</v>
      </c>
      <c r="J144">
        <v>8.0500000000000007</v>
      </c>
    </row>
    <row r="145" spans="1:17" ht="25.05" customHeight="1" x14ac:dyDescent="0.25">
      <c r="A145" s="153" t="s">
        <v>72</v>
      </c>
      <c r="B145" s="57" t="s">
        <v>1165</v>
      </c>
      <c r="C145" s="6" t="s">
        <v>373</v>
      </c>
      <c r="E145" t="s">
        <v>92</v>
      </c>
    </row>
    <row r="147" spans="1:17" ht="28.05" customHeight="1" x14ac:dyDescent="0.25">
      <c r="A147" t="s">
        <v>1033</v>
      </c>
    </row>
    <row r="148" spans="1:17" ht="28.05" customHeight="1" x14ac:dyDescent="0.25">
      <c r="A148" s="153" t="s">
        <v>82</v>
      </c>
      <c r="B148" s="57" t="s">
        <v>1313</v>
      </c>
      <c r="C148" s="6" t="s">
        <v>381</v>
      </c>
      <c r="D148" t="s">
        <v>386</v>
      </c>
      <c r="E148" t="s">
        <v>92</v>
      </c>
    </row>
    <row r="149" spans="1:17" ht="25.05" customHeight="1" x14ac:dyDescent="0.25">
      <c r="A149" s="44" t="s">
        <v>162</v>
      </c>
      <c r="B149" s="57" t="s">
        <v>1313</v>
      </c>
      <c r="C149" s="6" t="s">
        <v>420</v>
      </c>
      <c r="D149" t="s">
        <v>1340</v>
      </c>
      <c r="E149" t="s">
        <v>92</v>
      </c>
      <c r="Q149"/>
    </row>
    <row r="151" spans="1:17" ht="28.05" customHeight="1" x14ac:dyDescent="0.25">
      <c r="A151" t="s">
        <v>1338</v>
      </c>
      <c r="F151">
        <v>2485</v>
      </c>
      <c r="G151">
        <v>2500</v>
      </c>
      <c r="K151" s="58">
        <f>F151+H151-G151</f>
        <v>-15</v>
      </c>
      <c r="L151" t="s">
        <v>1339</v>
      </c>
      <c r="M151">
        <v>850</v>
      </c>
      <c r="N151" s="58">
        <f>K151-M151</f>
        <v>-865</v>
      </c>
    </row>
    <row r="152" spans="1:17" s="57" customFormat="1" ht="28.05" customHeight="1" x14ac:dyDescent="0.25">
      <c r="K152" s="58"/>
      <c r="N152" s="58"/>
    </row>
    <row r="153" spans="1:17" ht="28.05" customHeight="1" x14ac:dyDescent="0.25">
      <c r="F153" s="58"/>
      <c r="G153" s="58"/>
      <c r="H153" s="58"/>
      <c r="I153" s="58">
        <f>SUM(I3:I151)</f>
        <v>1119.4999999999993</v>
      </c>
      <c r="J153" s="58">
        <f>SUM(J3:J151)</f>
        <v>7076.4900000000016</v>
      </c>
      <c r="K153" s="58"/>
      <c r="L153" s="58"/>
      <c r="M153" s="58"/>
      <c r="N153" s="58">
        <f>SUM(N3:N151)</f>
        <v>11237.087219999994</v>
      </c>
    </row>
    <row r="155" spans="1:17" ht="28.05" customHeight="1" x14ac:dyDescent="0.25">
      <c r="A155" s="57" t="s">
        <v>1335</v>
      </c>
      <c r="B155" s="154" t="s">
        <v>1344</v>
      </c>
      <c r="C155">
        <v>2221.9299999999998</v>
      </c>
    </row>
    <row r="156" spans="1:17" ht="28.05" customHeight="1" x14ac:dyDescent="0.25">
      <c r="A156" s="57" t="s">
        <v>1337</v>
      </c>
      <c r="B156" s="154"/>
      <c r="C156">
        <v>23500.84</v>
      </c>
    </row>
    <row r="157" spans="1:17" ht="28.05" customHeight="1" x14ac:dyDescent="0.25">
      <c r="A157" s="57" t="s">
        <v>1336</v>
      </c>
      <c r="B157" s="154"/>
      <c r="C157">
        <v>14428</v>
      </c>
    </row>
  </sheetData>
  <mergeCells count="22"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  <mergeCell ref="B155:B157"/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</mergeCells>
  <phoneticPr fontId="2" type="noConversion"/>
  <hyperlinks>
    <hyperlink ref="B155" location="包装及运费!A1" display="包装及运费!A1" xr:uid="{E1DD4FDC-70DE-4709-8E75-628FCAC5712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40"/>
  <sheetViews>
    <sheetView topLeftCell="A226" zoomScale="85" zoomScaleNormal="85" workbookViewId="0">
      <pane xSplit="1" topLeftCell="B1" activePane="topRight" state="frozen"/>
      <selection pane="topRight" activeCell="A240" sqref="A240:XFD240"/>
    </sheetView>
  </sheetViews>
  <sheetFormatPr defaultRowHeight="28.05" customHeight="1" x14ac:dyDescent="0.25"/>
  <cols>
    <col min="1" max="1" width="50.109375" customWidth="1"/>
    <col min="2" max="2" width="15" bestFit="1" customWidth="1"/>
    <col min="3" max="3" width="14.44140625" customWidth="1"/>
    <col min="4" max="4" width="43.88671875" customWidth="1"/>
    <col min="5" max="5" width="6.77734375" customWidth="1"/>
    <col min="6" max="6" width="6.77734375" style="57" customWidth="1"/>
    <col min="7" max="7" width="9.5546875" bestFit="1" customWidth="1"/>
    <col min="9" max="11" width="7.5546875" bestFit="1" customWidth="1"/>
    <col min="12" max="12" width="9" bestFit="1" customWidth="1"/>
    <col min="13" max="13" width="13.6640625" customWidth="1"/>
    <col min="14" max="14" width="7.21875" customWidth="1"/>
    <col min="15" max="15" width="9.88671875" bestFit="1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1181</v>
      </c>
      <c r="G1" s="19" t="s">
        <v>212</v>
      </c>
      <c r="H1" s="20" t="s">
        <v>213</v>
      </c>
      <c r="I1" s="19" t="s">
        <v>214</v>
      </c>
      <c r="J1" s="19" t="s">
        <v>291</v>
      </c>
      <c r="K1" s="26" t="s">
        <v>292</v>
      </c>
      <c r="L1" s="28" t="s">
        <v>334</v>
      </c>
      <c r="M1" s="27" t="s">
        <v>216</v>
      </c>
      <c r="N1" s="33" t="s">
        <v>323</v>
      </c>
      <c r="O1" s="24" t="s">
        <v>335</v>
      </c>
      <c r="P1" s="34" t="s">
        <v>337</v>
      </c>
      <c r="Q1" s="25" t="s">
        <v>332</v>
      </c>
      <c r="R1" s="23" t="s">
        <v>215</v>
      </c>
      <c r="T1" t="s">
        <v>333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>G2+I2*0.994-H2</f>
        <v>87.636320000000069</v>
      </c>
      <c r="M2" t="s">
        <v>1248</v>
      </c>
      <c r="N2">
        <v>47</v>
      </c>
      <c r="O2" s="39">
        <f>L2-N2</f>
        <v>40.636320000000069</v>
      </c>
      <c r="P2" s="36">
        <f t="shared" ref="P2:P44" si="0">K2*0.994+J2*0.994</f>
        <v>18.001339999999999</v>
      </c>
      <c r="Q2" s="37">
        <f t="shared" ref="Q2:Q44" si="1">O2+P2</f>
        <v>58.637660000000068</v>
      </c>
      <c r="R2" s="10" t="s">
        <v>370</v>
      </c>
      <c r="T2" t="s">
        <v>341</v>
      </c>
    </row>
    <row r="3" spans="1:20" ht="28.05" customHeight="1" x14ac:dyDescent="0.25">
      <c r="A3" s="3" t="s">
        <v>256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ref="L3:L31" si="2">G3+I3*0.994-H3</f>
        <v>2.986140000000006</v>
      </c>
      <c r="O3" s="39">
        <f t="shared" ref="O3:O44" si="3">L3-N3</f>
        <v>2.986140000000006</v>
      </c>
      <c r="P3" s="36">
        <f t="shared" si="0"/>
        <v>6.987820000000001</v>
      </c>
      <c r="Q3" s="37">
        <f t="shared" si="1"/>
        <v>9.973960000000007</v>
      </c>
      <c r="R3" t="s">
        <v>331</v>
      </c>
      <c r="T3" t="s">
        <v>336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2"/>
        <v>322.4043999999999</v>
      </c>
      <c r="O4" s="39">
        <f t="shared" si="3"/>
        <v>322.4043999999999</v>
      </c>
      <c r="P4" s="36">
        <f t="shared" si="0"/>
        <v>118.50468000000001</v>
      </c>
      <c r="Q4" s="37">
        <f t="shared" si="1"/>
        <v>440.9090799999999</v>
      </c>
      <c r="R4" s="10" t="s">
        <v>369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2"/>
        <v>8.366500000000002</v>
      </c>
      <c r="O5" s="39">
        <f t="shared" si="3"/>
        <v>8.366500000000002</v>
      </c>
      <c r="P5" s="36">
        <f t="shared" si="0"/>
        <v>0</v>
      </c>
      <c r="Q5" s="37">
        <f t="shared" si="1"/>
        <v>8.366500000000002</v>
      </c>
      <c r="R5" t="s">
        <v>331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2"/>
        <v>26.40948000000003</v>
      </c>
      <c r="O6" s="39">
        <f t="shared" si="3"/>
        <v>26.40948000000003</v>
      </c>
      <c r="P6" s="36">
        <f t="shared" si="0"/>
        <v>19.005280000000003</v>
      </c>
      <c r="Q6" s="37">
        <f t="shared" si="1"/>
        <v>45.41476000000003</v>
      </c>
      <c r="R6" s="10" t="s">
        <v>331</v>
      </c>
    </row>
    <row r="7" spans="1:20" ht="28.05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2"/>
        <v>41.801159999999982</v>
      </c>
      <c r="O7" s="39">
        <f t="shared" si="3"/>
        <v>41.801159999999982</v>
      </c>
      <c r="P7" s="36">
        <f t="shared" si="0"/>
        <v>119.97579999999999</v>
      </c>
      <c r="Q7" s="37">
        <f t="shared" si="1"/>
        <v>161.77695999999997</v>
      </c>
    </row>
    <row r="8" spans="1:20" ht="28.05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2"/>
        <v>8.362560000000002</v>
      </c>
      <c r="O8" s="39">
        <f t="shared" si="3"/>
        <v>8.362560000000002</v>
      </c>
      <c r="P8" s="36">
        <f t="shared" si="0"/>
        <v>8.0017000000000014</v>
      </c>
      <c r="Q8" s="37">
        <f t="shared" si="1"/>
        <v>16.364260000000002</v>
      </c>
    </row>
    <row r="9" spans="1:20" ht="28.05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2"/>
        <v>22.55419999999998</v>
      </c>
      <c r="O9" s="39">
        <f t="shared" si="3"/>
        <v>22.55419999999998</v>
      </c>
      <c r="P9" s="36">
        <f t="shared" si="0"/>
        <v>1.5009399999999999</v>
      </c>
      <c r="Q9" s="37">
        <f t="shared" si="1"/>
        <v>24.05513999999998</v>
      </c>
    </row>
    <row r="10" spans="1:20" ht="28.05" customHeight="1" x14ac:dyDescent="0.25">
      <c r="A10" s="35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2"/>
        <v>68.212620000000015</v>
      </c>
      <c r="M10" t="s">
        <v>327</v>
      </c>
      <c r="N10">
        <v>150</v>
      </c>
      <c r="O10" s="39">
        <f t="shared" si="3"/>
        <v>-81.787379999999985</v>
      </c>
      <c r="P10" s="36">
        <f t="shared" si="0"/>
        <v>54.013959999999997</v>
      </c>
      <c r="Q10" s="37">
        <f t="shared" si="1"/>
        <v>-27.773419999999987</v>
      </c>
      <c r="R10" t="s">
        <v>330</v>
      </c>
    </row>
    <row r="11" spans="1:20" ht="28.05" customHeight="1" x14ac:dyDescent="0.25">
      <c r="A11" t="s">
        <v>44</v>
      </c>
      <c r="B11" t="s">
        <v>45</v>
      </c>
      <c r="E11" t="s">
        <v>257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2"/>
        <v>280.00592000000006</v>
      </c>
      <c r="M11" s="10" t="s">
        <v>1249</v>
      </c>
      <c r="N11">
        <v>16</v>
      </c>
      <c r="O11" s="39">
        <f t="shared" si="3"/>
        <v>264.00592000000006</v>
      </c>
      <c r="P11" s="36">
        <f t="shared" si="0"/>
        <v>65.544360000000012</v>
      </c>
      <c r="Q11" s="37">
        <f t="shared" si="1"/>
        <v>329.55028000000004</v>
      </c>
    </row>
    <row r="12" spans="1:20" ht="28.05" customHeight="1" x14ac:dyDescent="0.25">
      <c r="A12" s="35" t="s">
        <v>133</v>
      </c>
      <c r="B12" t="s">
        <v>136</v>
      </c>
      <c r="D12" t="s">
        <v>368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2"/>
        <v>25.674640000000011</v>
      </c>
      <c r="N12" s="4"/>
      <c r="O12" s="39">
        <f t="shared" si="3"/>
        <v>25.674640000000011</v>
      </c>
      <c r="P12" s="36">
        <f t="shared" si="0"/>
        <v>19.104680000000002</v>
      </c>
      <c r="Q12" s="37">
        <f t="shared" si="1"/>
        <v>44.779320000000013</v>
      </c>
    </row>
    <row r="13" spans="1:20" ht="28.05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2"/>
        <v>22.384719999999987</v>
      </c>
      <c r="O13" s="39">
        <f t="shared" si="3"/>
        <v>22.384719999999987</v>
      </c>
      <c r="P13" s="36">
        <f t="shared" si="0"/>
        <v>3.0018799999999999</v>
      </c>
      <c r="Q13" s="37">
        <f t="shared" si="1"/>
        <v>25.386599999999987</v>
      </c>
    </row>
    <row r="14" spans="1:20" ht="28.05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2"/>
        <v>52.362920000000031</v>
      </c>
      <c r="O14" s="39">
        <f t="shared" si="3"/>
        <v>52.362920000000031</v>
      </c>
      <c r="P14" s="91">
        <f t="shared" si="0"/>
        <v>16.003399999999999</v>
      </c>
      <c r="Q14" s="37">
        <f t="shared" si="1"/>
        <v>68.36632000000003</v>
      </c>
    </row>
    <row r="15" spans="1:20" ht="28.05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3"/>
        <v>0</v>
      </c>
      <c r="P15" s="92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si="2"/>
        <v>13.710700000000031</v>
      </c>
      <c r="O16" s="39">
        <f t="shared" si="3"/>
        <v>13.710700000000031</v>
      </c>
      <c r="P16" s="92">
        <f t="shared" si="0"/>
        <v>11.500580000000001</v>
      </c>
      <c r="Q16" s="37">
        <f t="shared" si="1"/>
        <v>25.211280000000031</v>
      </c>
    </row>
    <row r="17" spans="1:18" ht="28.05" customHeight="1" x14ac:dyDescent="0.25">
      <c r="A17" t="s">
        <v>223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2"/>
        <v>91.73599999999999</v>
      </c>
      <c r="O17" s="39">
        <f t="shared" si="3"/>
        <v>91.73599999999999</v>
      </c>
      <c r="P17" s="92">
        <f t="shared" si="0"/>
        <v>56.1113</v>
      </c>
      <c r="Q17" s="37">
        <f t="shared" si="1"/>
        <v>147.84729999999999</v>
      </c>
      <c r="R17" t="s">
        <v>487</v>
      </c>
    </row>
    <row r="18" spans="1:18" ht="28.05" customHeight="1" x14ac:dyDescent="0.25">
      <c r="A18" s="8" t="s">
        <v>151</v>
      </c>
      <c r="B18" t="s">
        <v>218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2"/>
        <v>248.70800000000008</v>
      </c>
      <c r="O18" s="39">
        <f t="shared" si="3"/>
        <v>248.70800000000008</v>
      </c>
      <c r="P18" s="92">
        <f t="shared" si="0"/>
        <v>94.33059999999999</v>
      </c>
      <c r="Q18" s="37">
        <f t="shared" si="1"/>
        <v>343.03860000000009</v>
      </c>
      <c r="R18" t="s">
        <v>488</v>
      </c>
    </row>
    <row r="19" spans="1:18" ht="28.05" customHeight="1" x14ac:dyDescent="0.25">
      <c r="A19" s="31" t="s">
        <v>339</v>
      </c>
      <c r="B19" t="s">
        <v>218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2"/>
        <v>113.42960000000005</v>
      </c>
      <c r="M19" t="s">
        <v>1247</v>
      </c>
      <c r="N19">
        <v>20</v>
      </c>
      <c r="O19" s="39">
        <f t="shared" si="3"/>
        <v>93.42960000000005</v>
      </c>
      <c r="P19" s="92">
        <f t="shared" si="0"/>
        <v>28.41846</v>
      </c>
      <c r="Q19" s="37">
        <f t="shared" si="1"/>
        <v>121.84806000000005</v>
      </c>
    </row>
    <row r="20" spans="1:18" ht="28.05" customHeight="1" x14ac:dyDescent="0.25">
      <c r="A20" s="8" t="s">
        <v>489</v>
      </c>
      <c r="B20" t="s">
        <v>222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2"/>
        <v>112.57272000000012</v>
      </c>
      <c r="O20" s="39">
        <f t="shared" si="3"/>
        <v>112.57272000000012</v>
      </c>
      <c r="P20" s="92">
        <f t="shared" si="0"/>
        <v>80.971240000000009</v>
      </c>
      <c r="Q20" s="37">
        <f t="shared" si="1"/>
        <v>193.54396000000014</v>
      </c>
    </row>
    <row r="21" spans="1:18" ht="28.05" customHeight="1" x14ac:dyDescent="0.25">
      <c r="A21" s="8" t="s">
        <v>140</v>
      </c>
      <c r="B21" t="s">
        <v>222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2"/>
        <v>1188.7339000000002</v>
      </c>
      <c r="M21" t="s">
        <v>490</v>
      </c>
      <c r="N21">
        <v>20</v>
      </c>
      <c r="O21" s="39">
        <f t="shared" si="3"/>
        <v>1168.7339000000002</v>
      </c>
      <c r="P21" s="92">
        <f t="shared" si="0"/>
        <v>629.33122000000003</v>
      </c>
      <c r="Q21" s="37">
        <f t="shared" si="1"/>
        <v>1798.0651200000002</v>
      </c>
      <c r="R21" t="s">
        <v>491</v>
      </c>
    </row>
    <row r="22" spans="1:18" ht="28.05" customHeight="1" x14ac:dyDescent="0.25">
      <c r="A22" t="s">
        <v>224</v>
      </c>
      <c r="B22" t="s">
        <v>272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2"/>
        <v>96.873200000000111</v>
      </c>
      <c r="O22" s="39">
        <f t="shared" si="3"/>
        <v>96.873200000000111</v>
      </c>
      <c r="P22" s="92">
        <f t="shared" si="0"/>
        <v>39.57114</v>
      </c>
      <c r="Q22" s="37">
        <f t="shared" si="1"/>
        <v>136.44434000000012</v>
      </c>
      <c r="R22" t="s">
        <v>504</v>
      </c>
    </row>
    <row r="23" spans="1:18" ht="28.05" customHeight="1" x14ac:dyDescent="0.25">
      <c r="A23" s="8" t="s">
        <v>139</v>
      </c>
      <c r="B23" t="s">
        <v>272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2"/>
        <v>38.316060000000007</v>
      </c>
      <c r="O23" s="39">
        <f t="shared" si="3"/>
        <v>38.316060000000007</v>
      </c>
      <c r="P23" s="92">
        <f t="shared" si="0"/>
        <v>30.5655</v>
      </c>
      <c r="Q23" s="49">
        <f t="shared" si="1"/>
        <v>68.881560000000007</v>
      </c>
    </row>
    <row r="24" spans="1:18" ht="28.05" customHeight="1" x14ac:dyDescent="0.25">
      <c r="A24" s="31" t="s">
        <v>340</v>
      </c>
      <c r="B24" t="s">
        <v>272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2"/>
        <v>38.68471999999997</v>
      </c>
      <c r="O24" s="39">
        <f t="shared" si="3"/>
        <v>38.68471999999997</v>
      </c>
      <c r="P24" s="92">
        <f t="shared" si="0"/>
        <v>11.520460000000002</v>
      </c>
      <c r="Q24" s="93">
        <f t="shared" si="1"/>
        <v>50.20517999999997</v>
      </c>
    </row>
    <row r="25" spans="1:18" ht="28.05" customHeight="1" x14ac:dyDescent="0.25">
      <c r="A25" s="8" t="s">
        <v>507</v>
      </c>
      <c r="B25" t="s">
        <v>272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2"/>
        <v>77.802400000000034</v>
      </c>
      <c r="O25" s="39">
        <f t="shared" si="3"/>
        <v>77.802400000000034</v>
      </c>
      <c r="P25" s="92">
        <f t="shared" si="0"/>
        <v>49.411739999999995</v>
      </c>
      <c r="Q25" s="93">
        <f t="shared" si="1"/>
        <v>127.21414000000003</v>
      </c>
    </row>
    <row r="26" spans="1:18" ht="28.05" customHeight="1" x14ac:dyDescent="0.25">
      <c r="A26" s="8" t="s">
        <v>127</v>
      </c>
      <c r="B26" t="s">
        <v>280</v>
      </c>
      <c r="E26" t="s">
        <v>270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91">
        <f t="shared" si="2"/>
        <v>33.174239999999998</v>
      </c>
      <c r="O26" s="39">
        <f t="shared" si="3"/>
        <v>33.174239999999998</v>
      </c>
      <c r="P26" s="92">
        <f t="shared" si="0"/>
        <v>9.5225200000000019</v>
      </c>
      <c r="Q26" s="93">
        <f t="shared" si="1"/>
        <v>42.696759999999998</v>
      </c>
    </row>
    <row r="27" spans="1:18" ht="28.05" customHeight="1" x14ac:dyDescent="0.25">
      <c r="A27" s="29" t="s">
        <v>219</v>
      </c>
      <c r="B27" t="s">
        <v>280</v>
      </c>
      <c r="E27" t="s">
        <v>270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91">
        <f t="shared" si="2"/>
        <v>15.784220000000005</v>
      </c>
      <c r="O27" s="39">
        <f t="shared" si="3"/>
        <v>15.784220000000005</v>
      </c>
      <c r="P27" s="92">
        <f t="shared" si="0"/>
        <v>0</v>
      </c>
      <c r="Q27" s="93">
        <f t="shared" si="1"/>
        <v>15.784220000000005</v>
      </c>
    </row>
    <row r="28" spans="1:18" ht="28.05" customHeight="1" x14ac:dyDescent="0.25">
      <c r="A28" s="16" t="s">
        <v>277</v>
      </c>
      <c r="B28" t="s">
        <v>280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91">
        <f t="shared" si="2"/>
        <v>281.95479999999998</v>
      </c>
      <c r="O28" s="39">
        <f t="shared" si="3"/>
        <v>281.95479999999998</v>
      </c>
      <c r="P28" s="92">
        <f t="shared" si="0"/>
        <v>153.82149999999999</v>
      </c>
      <c r="Q28" s="93">
        <f t="shared" si="1"/>
        <v>435.77629999999999</v>
      </c>
    </row>
    <row r="29" spans="1:18" ht="28.05" customHeight="1" x14ac:dyDescent="0.25">
      <c r="A29" s="8" t="s">
        <v>154</v>
      </c>
      <c r="B29" t="s">
        <v>280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91">
        <f t="shared" si="2"/>
        <v>208.47400000000005</v>
      </c>
      <c r="O29" s="39">
        <f t="shared" si="3"/>
        <v>208.47400000000005</v>
      </c>
      <c r="P29" s="92">
        <f t="shared" si="0"/>
        <v>104.0718</v>
      </c>
      <c r="Q29" s="93">
        <f t="shared" si="1"/>
        <v>312.54580000000004</v>
      </c>
    </row>
    <row r="30" spans="1:18" ht="28.05" customHeight="1" x14ac:dyDescent="0.25">
      <c r="A30" s="17" t="s">
        <v>278</v>
      </c>
      <c r="B30" t="s">
        <v>280</v>
      </c>
      <c r="E30" t="s">
        <v>270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91">
        <f t="shared" si="2"/>
        <v>34.175880000000006</v>
      </c>
      <c r="O30" s="39">
        <f t="shared" si="3"/>
        <v>34.175880000000006</v>
      </c>
      <c r="P30" s="92">
        <f t="shared" si="0"/>
        <v>9.5225200000000019</v>
      </c>
      <c r="Q30" s="93">
        <f t="shared" si="1"/>
        <v>43.698400000000007</v>
      </c>
    </row>
    <row r="31" spans="1:18" ht="28.05" customHeight="1" x14ac:dyDescent="0.25">
      <c r="A31" s="95" t="s">
        <v>1069</v>
      </c>
      <c r="B31" t="s">
        <v>280</v>
      </c>
      <c r="E31" t="s">
        <v>270</v>
      </c>
      <c r="F31" s="57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91">
        <f t="shared" si="2"/>
        <v>97.856800000000021</v>
      </c>
      <c r="O31" s="39">
        <f t="shared" si="3"/>
        <v>97.856800000000021</v>
      </c>
      <c r="P31" s="92">
        <f t="shared" si="0"/>
        <v>88.237380000000002</v>
      </c>
      <c r="Q31" s="93">
        <f t="shared" si="1"/>
        <v>186.09418000000002</v>
      </c>
      <c r="R31" t="s">
        <v>1070</v>
      </c>
    </row>
    <row r="32" spans="1:18" ht="28.05" customHeight="1" x14ac:dyDescent="0.25">
      <c r="A32" s="31" t="s">
        <v>338</v>
      </c>
      <c r="B32" t="s">
        <v>280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ref="L32:L36" si="4">G32+I32*0.994-H32</f>
        <v>132.55466000000001</v>
      </c>
      <c r="O32" s="39">
        <f t="shared" si="3"/>
        <v>132.55466000000001</v>
      </c>
      <c r="P32" s="92">
        <f t="shared" si="0"/>
        <v>40.08802</v>
      </c>
      <c r="Q32" s="93">
        <f t="shared" si="1"/>
        <v>172.64268000000001</v>
      </c>
      <c r="R32" t="s">
        <v>1067</v>
      </c>
    </row>
    <row r="33" spans="1:18" ht="28.05" customHeight="1" x14ac:dyDescent="0.25">
      <c r="A33" s="31" t="s">
        <v>235</v>
      </c>
      <c r="B33" s="4" t="s">
        <v>318</v>
      </c>
      <c r="D33" t="s">
        <v>319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21">
        <f t="shared" si="4"/>
        <v>49.934339999999963</v>
      </c>
      <c r="O33" s="39">
        <f t="shared" si="3"/>
        <v>49.934339999999963</v>
      </c>
      <c r="P33" s="120">
        <f t="shared" si="0"/>
        <v>19.939640000000004</v>
      </c>
      <c r="Q33" s="49">
        <f t="shared" si="1"/>
        <v>69.87397999999996</v>
      </c>
    </row>
    <row r="34" spans="1:18" ht="28.05" customHeight="1" x14ac:dyDescent="0.25">
      <c r="A34" s="31" t="s">
        <v>233</v>
      </c>
      <c r="B34" s="4" t="s">
        <v>318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92">
        <f t="shared" si="4"/>
        <v>74.989120000000014</v>
      </c>
      <c r="O34" s="122">
        <f t="shared" si="3"/>
        <v>74.989120000000014</v>
      </c>
      <c r="P34" s="123">
        <f t="shared" si="0"/>
        <v>19.045040000000004</v>
      </c>
      <c r="Q34" s="124">
        <f t="shared" si="1"/>
        <v>94.034160000000014</v>
      </c>
    </row>
    <row r="35" spans="1:18" ht="28.05" customHeight="1" x14ac:dyDescent="0.25">
      <c r="A35" s="17" t="s">
        <v>232</v>
      </c>
      <c r="B35" s="4" t="s">
        <v>318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92">
        <f t="shared" si="4"/>
        <v>55.161799999999971</v>
      </c>
      <c r="O35" s="90">
        <f t="shared" si="3"/>
        <v>55.161799999999971</v>
      </c>
      <c r="P35" s="92">
        <f t="shared" si="0"/>
        <v>9.5225200000000019</v>
      </c>
      <c r="Q35" s="37">
        <f t="shared" si="1"/>
        <v>64.684319999999971</v>
      </c>
      <c r="R35" s="57" t="s">
        <v>1256</v>
      </c>
    </row>
    <row r="36" spans="1:18" ht="28.05" customHeight="1" x14ac:dyDescent="0.25">
      <c r="A36" s="16" t="s">
        <v>299</v>
      </c>
      <c r="B36" s="4" t="s">
        <v>318</v>
      </c>
      <c r="C36" s="30" t="s">
        <v>269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20">
        <f t="shared" si="4"/>
        <v>45.522180000000048</v>
      </c>
      <c r="O36" s="90">
        <f t="shared" si="3"/>
        <v>45.522180000000048</v>
      </c>
      <c r="P36" s="92">
        <f t="shared" si="0"/>
        <v>30.128139999999998</v>
      </c>
      <c r="Q36" s="37">
        <f t="shared" si="1"/>
        <v>75.65032000000005</v>
      </c>
    </row>
    <row r="37" spans="1:18" ht="28.05" customHeight="1" x14ac:dyDescent="0.25">
      <c r="A37" s="8" t="s">
        <v>298</v>
      </c>
      <c r="B37" s="4" t="s">
        <v>318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92">
        <f t="shared" ref="L37:L44" si="5">G37+I37*0.994-H37</f>
        <v>204.03775999999971</v>
      </c>
      <c r="M37" t="s">
        <v>1255</v>
      </c>
      <c r="N37">
        <v>8</v>
      </c>
      <c r="O37" s="90">
        <f t="shared" si="3"/>
        <v>196.03775999999971</v>
      </c>
      <c r="P37" s="92">
        <f t="shared" si="0"/>
        <v>53.338040000000007</v>
      </c>
      <c r="Q37" s="37">
        <f t="shared" si="1"/>
        <v>249.37579999999971</v>
      </c>
      <c r="R37" s="57" t="s">
        <v>1254</v>
      </c>
    </row>
    <row r="38" spans="1:18" ht="25.05" customHeight="1" x14ac:dyDescent="0.25">
      <c r="A38" s="8" t="s">
        <v>131</v>
      </c>
      <c r="B38" s="4" t="s">
        <v>445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92">
        <f t="shared" si="5"/>
        <v>288.81792000000019</v>
      </c>
      <c r="O38" s="90">
        <f t="shared" si="3"/>
        <v>288.81792000000019</v>
      </c>
      <c r="P38" s="125">
        <f t="shared" si="0"/>
        <v>138.07654000000002</v>
      </c>
      <c r="Q38" s="37">
        <f t="shared" si="1"/>
        <v>426.89446000000021</v>
      </c>
    </row>
    <row r="39" spans="1:18" ht="25.05" customHeight="1" x14ac:dyDescent="0.25">
      <c r="A39" s="8" t="s">
        <v>130</v>
      </c>
      <c r="B39" s="4" t="s">
        <v>445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9">
        <f t="shared" si="5"/>
        <v>39.321439999999967</v>
      </c>
      <c r="O39" s="131">
        <f t="shared" si="3"/>
        <v>39.321439999999967</v>
      </c>
      <c r="P39" s="132">
        <f t="shared" si="0"/>
        <v>15.52628</v>
      </c>
      <c r="Q39" s="133">
        <f t="shared" si="1"/>
        <v>54.847719999999967</v>
      </c>
      <c r="R39" s="57" t="s">
        <v>1267</v>
      </c>
    </row>
    <row r="40" spans="1:18" ht="25.05" customHeight="1" x14ac:dyDescent="0.25">
      <c r="A40" s="16" t="s">
        <v>279</v>
      </c>
      <c r="B40" s="4" t="s">
        <v>445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30">
        <f t="shared" si="5"/>
        <v>54.595959999999991</v>
      </c>
      <c r="O40" s="131">
        <f t="shared" si="3"/>
        <v>54.595959999999991</v>
      </c>
      <c r="P40" s="132">
        <f t="shared" si="0"/>
        <v>30.267299999999999</v>
      </c>
      <c r="Q40" s="133">
        <f t="shared" si="1"/>
        <v>84.863259999999997</v>
      </c>
    </row>
    <row r="41" spans="1:18" ht="25.05" customHeight="1" x14ac:dyDescent="0.25">
      <c r="A41" s="8" t="s">
        <v>276</v>
      </c>
      <c r="B41" s="4" t="s">
        <v>445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30">
        <f t="shared" si="5"/>
        <v>26.476159999999993</v>
      </c>
      <c r="O41" s="131">
        <f t="shared" si="3"/>
        <v>26.476159999999993</v>
      </c>
      <c r="P41" s="132">
        <f t="shared" si="0"/>
        <v>8.5981000000000005</v>
      </c>
      <c r="Q41" s="133">
        <f t="shared" si="1"/>
        <v>35.074259999999995</v>
      </c>
    </row>
    <row r="42" spans="1:18" ht="25.05" customHeight="1" x14ac:dyDescent="0.25">
      <c r="A42" s="16" t="s">
        <v>231</v>
      </c>
      <c r="B42" s="4" t="s">
        <v>445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30">
        <f t="shared" si="5"/>
        <v>40.737480000000005</v>
      </c>
      <c r="O42" s="126">
        <f t="shared" si="3"/>
        <v>40.737480000000005</v>
      </c>
      <c r="P42" s="127">
        <f t="shared" si="0"/>
        <v>44.292640000000006</v>
      </c>
      <c r="Q42" s="128">
        <f t="shared" si="1"/>
        <v>85.030120000000011</v>
      </c>
    </row>
    <row r="43" spans="1:18" ht="25.05" customHeight="1" x14ac:dyDescent="0.25">
      <c r="A43" s="17" t="s">
        <v>230</v>
      </c>
      <c r="B43" s="4" t="s">
        <v>446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4">
        <f t="shared" si="5"/>
        <v>120.05520000000001</v>
      </c>
      <c r="O43" s="126">
        <f t="shared" si="3"/>
        <v>120.05520000000001</v>
      </c>
      <c r="P43" s="127">
        <f t="shared" si="0"/>
        <v>74.510239999999996</v>
      </c>
      <c r="Q43" s="128">
        <f t="shared" si="1"/>
        <v>194.56544000000002</v>
      </c>
    </row>
    <row r="44" spans="1:18" ht="25.05" customHeight="1" x14ac:dyDescent="0.25">
      <c r="A44" s="17" t="s">
        <v>228</v>
      </c>
      <c r="B44" s="4" t="s">
        <v>446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4">
        <f t="shared" si="5"/>
        <v>60.958039999999983</v>
      </c>
      <c r="O44" s="39">
        <f t="shared" si="3"/>
        <v>60.958039999999983</v>
      </c>
      <c r="P44" s="135">
        <f t="shared" si="0"/>
        <v>49.560839999999999</v>
      </c>
      <c r="Q44" s="136">
        <f t="shared" si="1"/>
        <v>110.51887999999998</v>
      </c>
    </row>
    <row r="45" spans="1:18" ht="25.05" customHeight="1" x14ac:dyDescent="0.25">
      <c r="A45" s="8" t="s">
        <v>274</v>
      </c>
      <c r="B45" s="4" t="s">
        <v>446</v>
      </c>
      <c r="E45" t="s">
        <v>270</v>
      </c>
      <c r="O45" s="137"/>
      <c r="P45" s="137"/>
      <c r="Q45" s="137"/>
    </row>
    <row r="46" spans="1:18" ht="25.05" customHeight="1" x14ac:dyDescent="0.25">
      <c r="A46" s="8" t="s">
        <v>284</v>
      </c>
      <c r="B46" s="4" t="s">
        <v>446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30">
        <f t="shared" ref="L46:L47" si="6">G46+I46*0.994-H46</f>
        <v>26.504359999999991</v>
      </c>
      <c r="O46" s="131">
        <f t="shared" ref="O46:O47" si="7">L46-N46</f>
        <v>26.504359999999991</v>
      </c>
      <c r="P46" s="132">
        <f t="shared" ref="P46:P47" si="8">K46*0.994+J46*0.994</f>
        <v>18.418820000000004</v>
      </c>
      <c r="Q46" s="133">
        <f t="shared" ref="Q46:Q47" si="9">O46+P46</f>
        <v>44.923179999999995</v>
      </c>
    </row>
    <row r="47" spans="1:18" ht="25.05" customHeight="1" x14ac:dyDescent="0.25">
      <c r="A47" s="8" t="s">
        <v>347</v>
      </c>
      <c r="B47" s="4" t="s">
        <v>446</v>
      </c>
      <c r="D47" t="s">
        <v>349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30">
        <f t="shared" si="6"/>
        <v>7.9152599999999893</v>
      </c>
      <c r="O47" s="131">
        <f t="shared" si="7"/>
        <v>7.9152599999999893</v>
      </c>
      <c r="P47" s="132">
        <f t="shared" si="8"/>
        <v>8.4987000000000013</v>
      </c>
      <c r="Q47" s="133">
        <f t="shared" si="9"/>
        <v>16.413959999999989</v>
      </c>
      <c r="R47" s="57" t="s">
        <v>1270</v>
      </c>
    </row>
    <row r="48" spans="1:18" ht="25.05" customHeight="1" x14ac:dyDescent="0.25">
      <c r="A48" s="8" t="s">
        <v>300</v>
      </c>
      <c r="B48" s="4" t="s">
        <v>446</v>
      </c>
      <c r="E48" t="s">
        <v>92</v>
      </c>
    </row>
    <row r="49" spans="1:18" ht="25.05" customHeight="1" x14ac:dyDescent="0.25">
      <c r="A49" s="8" t="s">
        <v>262</v>
      </c>
      <c r="B49" s="4" t="s">
        <v>446</v>
      </c>
      <c r="E49" t="s">
        <v>92</v>
      </c>
    </row>
    <row r="50" spans="1:18" ht="25.05" customHeight="1" x14ac:dyDescent="0.25">
      <c r="A50" s="17" t="s">
        <v>220</v>
      </c>
      <c r="B50" s="4" t="s">
        <v>446</v>
      </c>
      <c r="E50" t="s">
        <v>92</v>
      </c>
    </row>
    <row r="51" spans="1:18" ht="25.05" customHeight="1" x14ac:dyDescent="0.25">
      <c r="A51" s="8" t="s">
        <v>149</v>
      </c>
      <c r="B51" s="4" t="s">
        <v>446</v>
      </c>
      <c r="E51" t="s">
        <v>92</v>
      </c>
    </row>
    <row r="52" spans="1:18" ht="25.05" customHeight="1" x14ac:dyDescent="0.25">
      <c r="A52" s="17" t="s">
        <v>221</v>
      </c>
      <c r="B52" s="4" t="s">
        <v>446</v>
      </c>
      <c r="E52" t="s">
        <v>92</v>
      </c>
    </row>
    <row r="53" spans="1:18" ht="25.05" customHeight="1" x14ac:dyDescent="0.25">
      <c r="A53" s="8" t="s">
        <v>267</v>
      </c>
      <c r="B53" s="4" t="s">
        <v>447</v>
      </c>
      <c r="E53" t="s">
        <v>92</v>
      </c>
    </row>
    <row r="54" spans="1:18" ht="25.05" customHeight="1" x14ac:dyDescent="0.25">
      <c r="A54" s="17" t="s">
        <v>237</v>
      </c>
      <c r="B54" s="4" t="s">
        <v>515</v>
      </c>
      <c r="E54" t="s">
        <v>92</v>
      </c>
    </row>
    <row r="55" spans="1:18" ht="25.05" customHeight="1" x14ac:dyDescent="0.25">
      <c r="A55" s="17" t="s">
        <v>236</v>
      </c>
      <c r="B55" s="4" t="s">
        <v>515</v>
      </c>
      <c r="E55" t="s">
        <v>92</v>
      </c>
    </row>
    <row r="56" spans="1:18" ht="25.05" customHeight="1" x14ac:dyDescent="0.25">
      <c r="A56" t="s">
        <v>310</v>
      </c>
      <c r="B56" s="4" t="s">
        <v>515</v>
      </c>
      <c r="D56" t="s">
        <v>311</v>
      </c>
      <c r="E56" t="s">
        <v>92</v>
      </c>
    </row>
    <row r="57" spans="1:18" ht="25.05" customHeight="1" x14ac:dyDescent="0.25">
      <c r="A57" s="8" t="s">
        <v>384</v>
      </c>
      <c r="B57" s="4" t="s">
        <v>515</v>
      </c>
      <c r="E57" t="s">
        <v>92</v>
      </c>
    </row>
    <row r="58" spans="1:18" ht="25.05" customHeight="1" x14ac:dyDescent="0.25">
      <c r="A58" s="8" t="s">
        <v>348</v>
      </c>
      <c r="B58" s="4" t="s">
        <v>515</v>
      </c>
      <c r="D58" t="s">
        <v>349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 t="shared" ref="L58" si="10">G58+I58*0.994-H58</f>
        <v>28.322699999999998</v>
      </c>
      <c r="O58" s="39">
        <f t="shared" ref="O58" si="11">L58-N58</f>
        <v>28.322699999999998</v>
      </c>
      <c r="P58" s="92">
        <f t="shared" ref="P58" si="12">K58*0.994+J58*0.994</f>
        <v>23.05086</v>
      </c>
      <c r="Q58" s="93">
        <f t="shared" ref="Q58" si="13">O58+P58</f>
        <v>51.373559999999998</v>
      </c>
      <c r="R58" s="57" t="s">
        <v>1269</v>
      </c>
    </row>
    <row r="59" spans="1:18" ht="25.05" customHeight="1" x14ac:dyDescent="0.25">
      <c r="A59" s="17" t="s">
        <v>229</v>
      </c>
      <c r="B59" s="4" t="s">
        <v>515</v>
      </c>
      <c r="E59" t="s">
        <v>92</v>
      </c>
    </row>
    <row r="60" spans="1:18" ht="25.05" customHeight="1" x14ac:dyDescent="0.25">
      <c r="A60" s="8" t="s">
        <v>268</v>
      </c>
      <c r="B60" s="4" t="s">
        <v>515</v>
      </c>
      <c r="E60" t="s">
        <v>92</v>
      </c>
    </row>
    <row r="61" spans="1:18" ht="25.05" customHeight="1" x14ac:dyDescent="0.25">
      <c r="A61" s="8" t="s">
        <v>281</v>
      </c>
      <c r="B61" s="4" t="s">
        <v>515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 t="shared" ref="L61" si="14">G61+I61*0.994-H61</f>
        <v>43.191599999999994</v>
      </c>
      <c r="M61" t="s">
        <v>1247</v>
      </c>
      <c r="N61">
        <v>23</v>
      </c>
      <c r="O61" s="39">
        <f t="shared" ref="O61" si="15">L61-N61</f>
        <v>20.191599999999994</v>
      </c>
      <c r="P61" s="92">
        <f t="shared" ref="P61" si="16">K61*0.994+J61*0.994</f>
        <v>42.970619999999997</v>
      </c>
      <c r="Q61" s="93">
        <f t="shared" ref="Q61" si="17">O61+P61</f>
        <v>63.162219999999991</v>
      </c>
      <c r="R61" s="57" t="s">
        <v>1246</v>
      </c>
    </row>
    <row r="62" spans="1:18" ht="25.05" customHeight="1" x14ac:dyDescent="0.25">
      <c r="A62" s="11" t="s">
        <v>433</v>
      </c>
      <c r="B62" s="4" t="s">
        <v>515</v>
      </c>
      <c r="E62" t="s">
        <v>92</v>
      </c>
    </row>
    <row r="63" spans="1:18" ht="25.05" customHeight="1" x14ac:dyDescent="0.25">
      <c r="A63" s="11" t="s">
        <v>285</v>
      </c>
      <c r="B63" s="4" t="s">
        <v>515</v>
      </c>
      <c r="E63" t="s">
        <v>92</v>
      </c>
    </row>
    <row r="64" spans="1:18" ht="25.05" customHeight="1" x14ac:dyDescent="0.25">
      <c r="A64" s="8" t="s">
        <v>152</v>
      </c>
      <c r="B64" s="4" t="s">
        <v>515</v>
      </c>
      <c r="E64" t="s">
        <v>92</v>
      </c>
    </row>
    <row r="65" spans="1:18" ht="25.05" customHeight="1" x14ac:dyDescent="0.25">
      <c r="A65" s="8" t="s">
        <v>150</v>
      </c>
      <c r="B65" s="4" t="s">
        <v>515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 t="shared" ref="L65" si="18">G65+I65*0.994-H65</f>
        <v>466.25279999999975</v>
      </c>
      <c r="O65" s="39">
        <f t="shared" ref="O65" si="19">L65-N65</f>
        <v>466.25279999999975</v>
      </c>
      <c r="P65" s="92">
        <f t="shared" ref="P65" si="20">K65*0.994+J65*0.994</f>
        <v>73.019239999999996</v>
      </c>
      <c r="Q65" s="93">
        <f t="shared" ref="Q65" si="21">O65+P65</f>
        <v>539.27203999999972</v>
      </c>
      <c r="R65" s="57" t="s">
        <v>1268</v>
      </c>
    </row>
    <row r="66" spans="1:18" ht="25.05" customHeight="1" x14ac:dyDescent="0.25">
      <c r="A66" s="8" t="s">
        <v>286</v>
      </c>
      <c r="B66" s="4" t="s">
        <v>515</v>
      </c>
      <c r="E66" t="s">
        <v>92</v>
      </c>
    </row>
    <row r="67" spans="1:18" ht="25.05" customHeight="1" x14ac:dyDescent="0.25">
      <c r="A67" s="11" t="s">
        <v>164</v>
      </c>
      <c r="B67" s="4" t="s">
        <v>515</v>
      </c>
      <c r="E67" t="s">
        <v>92</v>
      </c>
    </row>
    <row r="68" spans="1:18" ht="25.05" customHeight="1" x14ac:dyDescent="0.25">
      <c r="A68" s="8" t="s">
        <v>366</v>
      </c>
      <c r="B68" s="4" t="s">
        <v>529</v>
      </c>
      <c r="E68" t="s">
        <v>92</v>
      </c>
    </row>
    <row r="69" spans="1:18" ht="25.05" customHeight="1" x14ac:dyDescent="0.25">
      <c r="A69" s="11" t="s">
        <v>432</v>
      </c>
      <c r="B69" s="4" t="s">
        <v>529</v>
      </c>
      <c r="E69" t="s">
        <v>92</v>
      </c>
    </row>
    <row r="70" spans="1:18" ht="25.05" customHeight="1" x14ac:dyDescent="0.25">
      <c r="A70" s="8" t="s">
        <v>302</v>
      </c>
      <c r="B70" s="4" t="s">
        <v>529</v>
      </c>
      <c r="E70" t="s">
        <v>92</v>
      </c>
    </row>
    <row r="71" spans="1:18" ht="25.05" customHeight="1" x14ac:dyDescent="0.25">
      <c r="A71" s="11" t="s">
        <v>431</v>
      </c>
      <c r="B71" s="4" t="s">
        <v>529</v>
      </c>
      <c r="E71" t="s">
        <v>92</v>
      </c>
    </row>
    <row r="72" spans="1:18" ht="25.05" customHeight="1" x14ac:dyDescent="0.25">
      <c r="A72" s="8" t="s">
        <v>263</v>
      </c>
      <c r="B72" s="4" t="s">
        <v>529</v>
      </c>
      <c r="D72" t="s">
        <v>394</v>
      </c>
      <c r="E72" t="s">
        <v>92</v>
      </c>
    </row>
    <row r="73" spans="1:18" ht="25.05" customHeight="1" x14ac:dyDescent="0.25">
      <c r="A73" t="s">
        <v>308</v>
      </c>
      <c r="B73" s="4" t="s">
        <v>530</v>
      </c>
      <c r="D73" t="s">
        <v>309</v>
      </c>
      <c r="E73" t="s">
        <v>92</v>
      </c>
    </row>
    <row r="74" spans="1:18" ht="25.05" customHeight="1" x14ac:dyDescent="0.25">
      <c r="A74" s="8" t="s">
        <v>287</v>
      </c>
      <c r="B74" s="4" t="s">
        <v>530</v>
      </c>
      <c r="E74" t="s">
        <v>92</v>
      </c>
    </row>
    <row r="75" spans="1:18" ht="25.05" customHeight="1" x14ac:dyDescent="0.25">
      <c r="A75" s="9" t="s">
        <v>391</v>
      </c>
      <c r="B75" s="4" t="s">
        <v>530</v>
      </c>
      <c r="E75" t="s">
        <v>92</v>
      </c>
    </row>
    <row r="76" spans="1:18" ht="25.05" customHeight="1" x14ac:dyDescent="0.25">
      <c r="A76" s="8" t="s">
        <v>453</v>
      </c>
      <c r="B76" s="4" t="s">
        <v>530</v>
      </c>
      <c r="D76" t="s">
        <v>452</v>
      </c>
      <c r="E76" t="s">
        <v>92</v>
      </c>
    </row>
    <row r="77" spans="1:18" ht="25.05" customHeight="1" x14ac:dyDescent="0.25">
      <c r="A77" s="8" t="s">
        <v>320</v>
      </c>
      <c r="B77" s="4" t="s">
        <v>530</v>
      </c>
      <c r="E77" t="s">
        <v>92</v>
      </c>
    </row>
    <row r="78" spans="1:18" ht="25.05" customHeight="1" x14ac:dyDescent="0.25">
      <c r="A78" s="9" t="s">
        <v>129</v>
      </c>
      <c r="B78" s="4" t="s">
        <v>549</v>
      </c>
      <c r="E78" t="s">
        <v>92</v>
      </c>
    </row>
    <row r="79" spans="1:18" ht="25.05" customHeight="1" x14ac:dyDescent="0.25">
      <c r="A79" s="8" t="s">
        <v>128</v>
      </c>
      <c r="B79" s="4" t="s">
        <v>549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 t="shared" ref="L79" si="22">G79+I79*0.994-H79</f>
        <v>153.11703999999997</v>
      </c>
      <c r="O79" s="39">
        <f t="shared" ref="O79" si="23">L79-N79</f>
        <v>153.11703999999997</v>
      </c>
      <c r="P79" s="92">
        <f t="shared" ref="P79" si="24">K79*0.994+J79*0.994</f>
        <v>60.057479999999998</v>
      </c>
      <c r="Q79" s="93">
        <f t="shared" ref="Q79" si="25">O79+P79</f>
        <v>213.17451999999997</v>
      </c>
      <c r="R79" t="s">
        <v>1068</v>
      </c>
    </row>
    <row r="80" spans="1:18" ht="25.05" customHeight="1" x14ac:dyDescent="0.25">
      <c r="A80" s="9" t="s">
        <v>458</v>
      </c>
      <c r="B80" s="4" t="s">
        <v>549</v>
      </c>
      <c r="E80" t="s">
        <v>465</v>
      </c>
    </row>
    <row r="81" spans="1:5" ht="25.05" customHeight="1" x14ac:dyDescent="0.25">
      <c r="A81" s="9" t="s">
        <v>462</v>
      </c>
      <c r="B81" s="4" t="s">
        <v>549</v>
      </c>
      <c r="E81" t="s">
        <v>92</v>
      </c>
    </row>
    <row r="82" spans="1:5" ht="25.05" customHeight="1" x14ac:dyDescent="0.25">
      <c r="A82" s="10" t="s">
        <v>466</v>
      </c>
      <c r="B82" s="4" t="s">
        <v>549</v>
      </c>
      <c r="E82" t="s">
        <v>465</v>
      </c>
    </row>
    <row r="83" spans="1:5" ht="28.05" customHeight="1" x14ac:dyDescent="0.25">
      <c r="A83" s="8" t="s">
        <v>470</v>
      </c>
      <c r="B83" s="57" t="s">
        <v>604</v>
      </c>
      <c r="C83" s="57"/>
      <c r="D83" s="57"/>
      <c r="E83" s="57" t="s">
        <v>92</v>
      </c>
    </row>
    <row r="84" spans="1:5" ht="28.05" customHeight="1" x14ac:dyDescent="0.25">
      <c r="A84" s="8" t="s">
        <v>456</v>
      </c>
      <c r="B84" s="57" t="s">
        <v>604</v>
      </c>
      <c r="E84" t="s">
        <v>465</v>
      </c>
    </row>
    <row r="85" spans="1:5" ht="28.05" customHeight="1" x14ac:dyDescent="0.25">
      <c r="A85" s="9" t="s">
        <v>390</v>
      </c>
      <c r="B85" s="57" t="s">
        <v>604</v>
      </c>
      <c r="E85" t="s">
        <v>92</v>
      </c>
    </row>
    <row r="86" spans="1:5" ht="28.05" customHeight="1" x14ac:dyDescent="0.25">
      <c r="A86" s="9" t="s">
        <v>460</v>
      </c>
      <c r="B86" s="57" t="s">
        <v>604</v>
      </c>
      <c r="E86" t="s">
        <v>465</v>
      </c>
    </row>
    <row r="87" spans="1:5" ht="28.05" customHeight="1" x14ac:dyDescent="0.25">
      <c r="A87" s="8" t="s">
        <v>476</v>
      </c>
      <c r="B87" s="57" t="s">
        <v>604</v>
      </c>
      <c r="E87" t="s">
        <v>92</v>
      </c>
    </row>
    <row r="88" spans="1:5" ht="28.05" customHeight="1" x14ac:dyDescent="0.25">
      <c r="A88" s="11" t="s">
        <v>464</v>
      </c>
      <c r="B88" s="57" t="s">
        <v>604</v>
      </c>
      <c r="E88" t="s">
        <v>465</v>
      </c>
    </row>
    <row r="89" spans="1:5" ht="28.05" customHeight="1" x14ac:dyDescent="0.25">
      <c r="A89" s="9" t="s">
        <v>496</v>
      </c>
      <c r="B89" s="57" t="s">
        <v>604</v>
      </c>
      <c r="E89" t="s">
        <v>482</v>
      </c>
    </row>
    <row r="90" spans="1:5" ht="28.05" customHeight="1" x14ac:dyDescent="0.25">
      <c r="A90" s="9" t="s">
        <v>509</v>
      </c>
      <c r="B90" s="57" t="s">
        <v>604</v>
      </c>
      <c r="E90" t="s">
        <v>511</v>
      </c>
    </row>
    <row r="91" spans="1:5" ht="28.05" customHeight="1" x14ac:dyDescent="0.25">
      <c r="A91" s="8" t="s">
        <v>401</v>
      </c>
      <c r="B91" s="57" t="s">
        <v>605</v>
      </c>
      <c r="D91" t="s">
        <v>532</v>
      </c>
      <c r="E91" t="s">
        <v>92</v>
      </c>
    </row>
    <row r="92" spans="1:5" ht="28.05" customHeight="1" x14ac:dyDescent="0.25">
      <c r="A92" s="8" t="s">
        <v>273</v>
      </c>
      <c r="B92" s="57" t="s">
        <v>605</v>
      </c>
      <c r="E92" t="s">
        <v>92</v>
      </c>
    </row>
    <row r="93" spans="1:5" ht="28.05" customHeight="1" x14ac:dyDescent="0.25">
      <c r="A93" s="8" t="s">
        <v>475</v>
      </c>
      <c r="B93" s="57" t="s">
        <v>605</v>
      </c>
      <c r="E93" t="s">
        <v>526</v>
      </c>
    </row>
    <row r="94" spans="1:5" ht="28.05" customHeight="1" x14ac:dyDescent="0.25">
      <c r="A94" s="9" t="s">
        <v>457</v>
      </c>
      <c r="B94" s="57" t="s">
        <v>605</v>
      </c>
      <c r="E94" t="s">
        <v>92</v>
      </c>
    </row>
    <row r="95" spans="1:5" ht="28.05" customHeight="1" x14ac:dyDescent="0.25">
      <c r="A95" s="11" t="s">
        <v>500</v>
      </c>
      <c r="B95" s="57" t="s">
        <v>605</v>
      </c>
      <c r="E95" t="s">
        <v>499</v>
      </c>
    </row>
    <row r="96" spans="1:5" ht="28.05" customHeight="1" x14ac:dyDescent="0.25">
      <c r="A96" s="8" t="s">
        <v>367</v>
      </c>
      <c r="B96" s="57" t="s">
        <v>605</v>
      </c>
      <c r="C96" s="30" t="s">
        <v>468</v>
      </c>
      <c r="E96" t="s">
        <v>92</v>
      </c>
    </row>
    <row r="97" spans="1:5" ht="28.05" customHeight="1" x14ac:dyDescent="0.25">
      <c r="A97" s="9" t="s">
        <v>463</v>
      </c>
      <c r="B97" s="57" t="s">
        <v>605</v>
      </c>
      <c r="C97" s="30" t="s">
        <v>468</v>
      </c>
      <c r="D97" s="57"/>
      <c r="E97" s="57" t="s">
        <v>92</v>
      </c>
    </row>
    <row r="98" spans="1:5" ht="28.05" customHeight="1" x14ac:dyDescent="0.25">
      <c r="A98" s="9" t="s">
        <v>503</v>
      </c>
      <c r="B98" s="57" t="s">
        <v>605</v>
      </c>
      <c r="C98" s="30" t="s">
        <v>468</v>
      </c>
      <c r="E98" t="s">
        <v>508</v>
      </c>
    </row>
    <row r="99" spans="1:5" ht="28.05" customHeight="1" x14ac:dyDescent="0.25">
      <c r="A99" s="8" t="s">
        <v>316</v>
      </c>
      <c r="B99" s="57" t="s">
        <v>655</v>
      </c>
      <c r="E99" t="s">
        <v>92</v>
      </c>
    </row>
    <row r="100" spans="1:5" ht="28.05" customHeight="1" x14ac:dyDescent="0.25">
      <c r="A100" s="9" t="s">
        <v>461</v>
      </c>
      <c r="B100" s="57" t="s">
        <v>655</v>
      </c>
      <c r="E100" t="s">
        <v>465</v>
      </c>
    </row>
    <row r="101" spans="1:5" ht="28.05" customHeight="1" x14ac:dyDescent="0.25">
      <c r="A101" s="11" t="s">
        <v>528</v>
      </c>
      <c r="B101" s="57" t="s">
        <v>655</v>
      </c>
      <c r="E101" t="s">
        <v>531</v>
      </c>
    </row>
    <row r="102" spans="1:5" ht="28.05" customHeight="1" x14ac:dyDescent="0.25">
      <c r="A102" s="8" t="s">
        <v>365</v>
      </c>
      <c r="B102" s="57" t="s">
        <v>655</v>
      </c>
      <c r="E102" t="s">
        <v>92</v>
      </c>
    </row>
    <row r="103" spans="1:5" ht="28.05" customHeight="1" x14ac:dyDescent="0.25">
      <c r="A103" s="9" t="s">
        <v>387</v>
      </c>
      <c r="B103" s="57" t="s">
        <v>655</v>
      </c>
      <c r="E103" t="s">
        <v>92</v>
      </c>
    </row>
    <row r="104" spans="1:5" ht="28.05" customHeight="1" x14ac:dyDescent="0.25">
      <c r="A104" s="9" t="s">
        <v>493</v>
      </c>
      <c r="B104" s="57" t="s">
        <v>655</v>
      </c>
      <c r="E104" t="s">
        <v>502</v>
      </c>
    </row>
    <row r="105" spans="1:5" ht="28.05" customHeight="1" x14ac:dyDescent="0.25">
      <c r="A105" s="11" t="s">
        <v>480</v>
      </c>
      <c r="B105" s="57" t="s">
        <v>655</v>
      </c>
      <c r="E105" t="s">
        <v>482</v>
      </c>
    </row>
    <row r="106" spans="1:5" ht="28.05" customHeight="1" x14ac:dyDescent="0.25">
      <c r="A106" s="9" t="s">
        <v>495</v>
      </c>
      <c r="B106" s="57" t="s">
        <v>656</v>
      </c>
      <c r="E106" t="s">
        <v>482</v>
      </c>
    </row>
    <row r="107" spans="1:5" ht="28.05" customHeight="1" x14ac:dyDescent="0.25">
      <c r="A107" s="61" t="s">
        <v>617</v>
      </c>
      <c r="B107" s="57" t="s">
        <v>656</v>
      </c>
      <c r="C107" s="57"/>
      <c r="D107" s="57" t="s">
        <v>724</v>
      </c>
      <c r="E107" s="57" t="s">
        <v>92</v>
      </c>
    </row>
    <row r="108" spans="1:5" ht="28.05" customHeight="1" x14ac:dyDescent="0.25">
      <c r="A108" s="11" t="s">
        <v>481</v>
      </c>
      <c r="B108" s="57" t="s">
        <v>656</v>
      </c>
      <c r="E108" t="s">
        <v>467</v>
      </c>
    </row>
    <row r="109" spans="1:5" ht="28.05" customHeight="1" x14ac:dyDescent="0.25">
      <c r="A109" s="9" t="s">
        <v>492</v>
      </c>
      <c r="B109" s="57" t="s">
        <v>656</v>
      </c>
      <c r="E109" t="s">
        <v>508</v>
      </c>
    </row>
    <row r="110" spans="1:5" ht="28.05" customHeight="1" x14ac:dyDescent="0.25">
      <c r="A110" s="9" t="s">
        <v>523</v>
      </c>
      <c r="B110" s="57" t="s">
        <v>656</v>
      </c>
      <c r="D110" t="s">
        <v>598</v>
      </c>
      <c r="E110" t="s">
        <v>596</v>
      </c>
    </row>
    <row r="111" spans="1:5" ht="28.05" customHeight="1" x14ac:dyDescent="0.25">
      <c r="A111" s="9" t="s">
        <v>389</v>
      </c>
      <c r="B111" s="57" t="s">
        <v>656</v>
      </c>
      <c r="E111" t="s">
        <v>92</v>
      </c>
    </row>
    <row r="112" spans="1:5" ht="28.05" customHeight="1" x14ac:dyDescent="0.25">
      <c r="A112" s="8" t="s">
        <v>397</v>
      </c>
      <c r="B112" s="57" t="s">
        <v>656</v>
      </c>
      <c r="E112" t="s">
        <v>92</v>
      </c>
    </row>
    <row r="113" spans="1:5" ht="28.05" customHeight="1" x14ac:dyDescent="0.25">
      <c r="A113" s="9" t="s">
        <v>497</v>
      </c>
      <c r="B113" s="57" t="s">
        <v>656</v>
      </c>
      <c r="E113" t="s">
        <v>482</v>
      </c>
    </row>
    <row r="114" spans="1:5" ht="28.05" customHeight="1" x14ac:dyDescent="0.25">
      <c r="A114" s="8" t="s">
        <v>444</v>
      </c>
      <c r="B114" s="57" t="s">
        <v>657</v>
      </c>
      <c r="E114" t="s">
        <v>454</v>
      </c>
    </row>
    <row r="115" spans="1:5" ht="28.05" customHeight="1" x14ac:dyDescent="0.25">
      <c r="A115" s="9" t="s">
        <v>535</v>
      </c>
      <c r="B115" s="57" t="s">
        <v>657</v>
      </c>
      <c r="E115" t="s">
        <v>536</v>
      </c>
    </row>
    <row r="116" spans="1:5" ht="28.05" customHeight="1" x14ac:dyDescent="0.25">
      <c r="A116" s="9" t="s">
        <v>385</v>
      </c>
      <c r="B116" s="57" t="s">
        <v>657</v>
      </c>
      <c r="E116" t="s">
        <v>92</v>
      </c>
    </row>
    <row r="117" spans="1:5" ht="28.05" customHeight="1" x14ac:dyDescent="0.25">
      <c r="A117" s="10" t="s">
        <v>543</v>
      </c>
      <c r="B117" s="57" t="s">
        <v>657</v>
      </c>
      <c r="D117" s="10" t="s">
        <v>595</v>
      </c>
      <c r="E117" t="s">
        <v>596</v>
      </c>
    </row>
    <row r="118" spans="1:5" ht="28.05" customHeight="1" x14ac:dyDescent="0.25">
      <c r="A118" s="8" t="s">
        <v>138</v>
      </c>
      <c r="B118" s="57" t="s">
        <v>657</v>
      </c>
      <c r="C118" s="13" t="s">
        <v>560</v>
      </c>
      <c r="D118" t="s">
        <v>561</v>
      </c>
      <c r="E118" t="s">
        <v>92</v>
      </c>
    </row>
    <row r="119" spans="1:5" ht="28.05" customHeight="1" x14ac:dyDescent="0.25">
      <c r="A119" s="10" t="s">
        <v>553</v>
      </c>
      <c r="B119" s="57" t="s">
        <v>657</v>
      </c>
      <c r="E119" t="s">
        <v>585</v>
      </c>
    </row>
    <row r="120" spans="1:5" ht="28.05" customHeight="1" x14ac:dyDescent="0.25">
      <c r="A120" s="11" t="s">
        <v>544</v>
      </c>
      <c r="B120" s="57" t="s">
        <v>657</v>
      </c>
      <c r="D120" t="s">
        <v>602</v>
      </c>
      <c r="E120" t="s">
        <v>550</v>
      </c>
    </row>
    <row r="121" spans="1:5" ht="28.05" customHeight="1" x14ac:dyDescent="0.25">
      <c r="A121" s="11" t="s">
        <v>399</v>
      </c>
      <c r="B121" s="57" t="s">
        <v>657</v>
      </c>
      <c r="D121" t="s">
        <v>594</v>
      </c>
      <c r="E121" t="s">
        <v>92</v>
      </c>
    </row>
    <row r="122" spans="1:5" ht="28.05" customHeight="1" x14ac:dyDescent="0.25">
      <c r="A122" s="10" t="s">
        <v>541</v>
      </c>
      <c r="B122" s="57" t="s">
        <v>657</v>
      </c>
      <c r="E122" t="s">
        <v>550</v>
      </c>
    </row>
    <row r="123" spans="1:5" ht="28.05" customHeight="1" x14ac:dyDescent="0.25">
      <c r="A123" s="8" t="s">
        <v>234</v>
      </c>
      <c r="B123" s="57" t="s">
        <v>657</v>
      </c>
      <c r="C123" s="13" t="s">
        <v>567</v>
      </c>
      <c r="D123" t="s">
        <v>613</v>
      </c>
      <c r="E123" t="s">
        <v>92</v>
      </c>
    </row>
    <row r="124" spans="1:5" ht="28.05" customHeight="1" x14ac:dyDescent="0.25">
      <c r="A124" s="9" t="s">
        <v>597</v>
      </c>
      <c r="B124" s="57" t="s">
        <v>657</v>
      </c>
      <c r="D124" t="s">
        <v>607</v>
      </c>
      <c r="E124" t="s">
        <v>601</v>
      </c>
    </row>
    <row r="125" spans="1:5" ht="28.05" customHeight="1" x14ac:dyDescent="0.25">
      <c r="A125" s="9" t="s">
        <v>501</v>
      </c>
      <c r="B125" s="57" t="s">
        <v>657</v>
      </c>
      <c r="E125" t="s">
        <v>511</v>
      </c>
    </row>
    <row r="126" spans="1:5" s="57" customFormat="1" ht="28.05" customHeight="1" x14ac:dyDescent="0.25">
      <c r="A126" s="9" t="s">
        <v>388</v>
      </c>
      <c r="B126" s="57" t="s">
        <v>659</v>
      </c>
      <c r="C126" s="13" t="s">
        <v>393</v>
      </c>
      <c r="D126"/>
      <c r="E126" t="s">
        <v>92</v>
      </c>
    </row>
    <row r="127" spans="1:5" ht="28.05" customHeight="1" x14ac:dyDescent="0.25">
      <c r="A127" s="11" t="s">
        <v>1041</v>
      </c>
      <c r="B127" s="57" t="s">
        <v>659</v>
      </c>
      <c r="E127" t="s">
        <v>92</v>
      </c>
    </row>
    <row r="128" spans="1:5" ht="28.05" customHeight="1" x14ac:dyDescent="0.25">
      <c r="A128" s="11" t="s">
        <v>359</v>
      </c>
      <c r="B128" s="57" t="s">
        <v>660</v>
      </c>
      <c r="E128" t="s">
        <v>92</v>
      </c>
    </row>
    <row r="129" spans="1:5" ht="28.05" customHeight="1" x14ac:dyDescent="0.25">
      <c r="A129" s="9" t="s">
        <v>527</v>
      </c>
      <c r="B129" s="57" t="s">
        <v>660</v>
      </c>
      <c r="E129" t="s">
        <v>536</v>
      </c>
    </row>
    <row r="130" spans="1:5" ht="28.05" customHeight="1" x14ac:dyDescent="0.25">
      <c r="A130" s="9" t="s">
        <v>498</v>
      </c>
      <c r="B130" s="57" t="s">
        <v>660</v>
      </c>
      <c r="E130" t="s">
        <v>482</v>
      </c>
    </row>
    <row r="131" spans="1:5" ht="28.05" customHeight="1" x14ac:dyDescent="0.25">
      <c r="A131" s="9" t="s">
        <v>423</v>
      </c>
      <c r="B131" s="57" t="s">
        <v>660</v>
      </c>
      <c r="E131" t="s">
        <v>92</v>
      </c>
    </row>
    <row r="132" spans="1:5" ht="28.05" customHeight="1" x14ac:dyDescent="0.25">
      <c r="A132" s="8" t="s">
        <v>264</v>
      </c>
      <c r="B132" s="57" t="s">
        <v>660</v>
      </c>
      <c r="C132" s="13" t="s">
        <v>283</v>
      </c>
      <c r="E132" t="s">
        <v>92</v>
      </c>
    </row>
    <row r="133" spans="1:5" ht="28.05" customHeight="1" x14ac:dyDescent="0.25">
      <c r="A133" s="9" t="s">
        <v>459</v>
      </c>
      <c r="B133" s="57" t="s">
        <v>660</v>
      </c>
      <c r="E133" t="s">
        <v>465</v>
      </c>
    </row>
    <row r="134" spans="1:5" ht="28.05" customHeight="1" x14ac:dyDescent="0.25">
      <c r="A134" s="9" t="s">
        <v>554</v>
      </c>
      <c r="B134" s="57" t="s">
        <v>660</v>
      </c>
      <c r="E134" t="s">
        <v>585</v>
      </c>
    </row>
    <row r="135" spans="1:5" ht="28.05" customHeight="1" x14ac:dyDescent="0.25">
      <c r="A135" s="9" t="s">
        <v>551</v>
      </c>
      <c r="B135" s="57" t="s">
        <v>660</v>
      </c>
    </row>
    <row r="136" spans="1:5" ht="28.05" customHeight="1" x14ac:dyDescent="0.25">
      <c r="A136" s="11" t="s">
        <v>658</v>
      </c>
      <c r="B136" s="57" t="s">
        <v>660</v>
      </c>
      <c r="D136" t="s">
        <v>608</v>
      </c>
      <c r="E136" t="s">
        <v>92</v>
      </c>
    </row>
    <row r="137" spans="1:5" ht="28.05" customHeight="1" x14ac:dyDescent="0.25">
      <c r="A137" s="11" t="s">
        <v>546</v>
      </c>
      <c r="B137" s="57" t="s">
        <v>719</v>
      </c>
      <c r="E137" t="s">
        <v>540</v>
      </c>
    </row>
    <row r="138" spans="1:5" ht="28.05" customHeight="1" x14ac:dyDescent="0.25">
      <c r="A138" s="11" t="s">
        <v>479</v>
      </c>
      <c r="B138" s="57" t="s">
        <v>719</v>
      </c>
      <c r="E138" t="s">
        <v>467</v>
      </c>
    </row>
    <row r="139" spans="1:5" ht="28.05" customHeight="1" x14ac:dyDescent="0.25">
      <c r="A139" s="9" t="s">
        <v>547</v>
      </c>
      <c r="B139" s="57" t="s">
        <v>719</v>
      </c>
      <c r="E139" t="s">
        <v>540</v>
      </c>
    </row>
    <row r="140" spans="1:5" ht="28.05" customHeight="1" x14ac:dyDescent="0.25">
      <c r="A140" s="9" t="s">
        <v>524</v>
      </c>
      <c r="B140" s="57" t="s">
        <v>719</v>
      </c>
      <c r="D140" t="s">
        <v>1031</v>
      </c>
      <c r="E140" t="s">
        <v>531</v>
      </c>
    </row>
    <row r="141" spans="1:5" ht="28.05" customHeight="1" x14ac:dyDescent="0.25">
      <c r="A141" s="9" t="s">
        <v>545</v>
      </c>
      <c r="B141" s="57" t="s">
        <v>719</v>
      </c>
      <c r="D141" t="s">
        <v>718</v>
      </c>
    </row>
    <row r="142" spans="1:5" ht="28.05" customHeight="1" x14ac:dyDescent="0.25">
      <c r="A142" s="11" t="s">
        <v>582</v>
      </c>
      <c r="B142" s="57" t="s">
        <v>719</v>
      </c>
      <c r="C142" s="13" t="s">
        <v>1091</v>
      </c>
      <c r="D142" s="67" t="s">
        <v>1092</v>
      </c>
      <c r="E142" t="s">
        <v>1064</v>
      </c>
    </row>
    <row r="143" spans="1:5" ht="28.05" customHeight="1" x14ac:dyDescent="0.25">
      <c r="A143" s="9" t="s">
        <v>588</v>
      </c>
      <c r="B143" s="57" t="s">
        <v>719</v>
      </c>
      <c r="D143" t="s">
        <v>633</v>
      </c>
      <c r="E143" t="s">
        <v>596</v>
      </c>
    </row>
    <row r="144" spans="1:5" ht="28.05" customHeight="1" x14ac:dyDescent="0.25">
      <c r="A144" s="8" t="s">
        <v>358</v>
      </c>
      <c r="B144" s="57" t="s">
        <v>719</v>
      </c>
      <c r="D144" t="s">
        <v>619</v>
      </c>
      <c r="E144" t="s">
        <v>92</v>
      </c>
    </row>
    <row r="145" spans="1:5" ht="28.05" customHeight="1" x14ac:dyDescent="0.25">
      <c r="A145" s="9" t="s">
        <v>510</v>
      </c>
      <c r="B145" s="57" t="s">
        <v>719</v>
      </c>
      <c r="C145" s="13" t="s">
        <v>1090</v>
      </c>
      <c r="D145" s="57"/>
      <c r="E145" t="s">
        <v>511</v>
      </c>
    </row>
    <row r="146" spans="1:5" ht="28.05" customHeight="1" x14ac:dyDescent="0.25">
      <c r="A146" s="11" t="s">
        <v>430</v>
      </c>
      <c r="B146" s="57" t="s">
        <v>719</v>
      </c>
      <c r="D146" t="s">
        <v>403</v>
      </c>
      <c r="E146" t="s">
        <v>92</v>
      </c>
    </row>
    <row r="147" spans="1:5" ht="28.05" customHeight="1" x14ac:dyDescent="0.25">
      <c r="A147" s="9" t="s">
        <v>429</v>
      </c>
      <c r="B147" s="57" t="s">
        <v>719</v>
      </c>
      <c r="E147" t="s">
        <v>92</v>
      </c>
    </row>
    <row r="148" spans="1:5" ht="28.05" customHeight="1" x14ac:dyDescent="0.25">
      <c r="A148" s="8" t="s">
        <v>471</v>
      </c>
      <c r="B148" s="57" t="s">
        <v>719</v>
      </c>
      <c r="D148" t="s">
        <v>637</v>
      </c>
      <c r="E148" t="s">
        <v>467</v>
      </c>
    </row>
    <row r="149" spans="1:5" ht="28.05" customHeight="1" x14ac:dyDescent="0.25">
      <c r="A149" s="62" t="s">
        <v>627</v>
      </c>
      <c r="B149" s="57" t="s">
        <v>1077</v>
      </c>
      <c r="E149" s="57" t="s">
        <v>92</v>
      </c>
    </row>
    <row r="150" spans="1:5" ht="28.05" customHeight="1" x14ac:dyDescent="0.25">
      <c r="A150" s="9" t="s">
        <v>610</v>
      </c>
      <c r="B150" s="57" t="s">
        <v>1077</v>
      </c>
      <c r="D150" t="s">
        <v>654</v>
      </c>
      <c r="E150" t="s">
        <v>615</v>
      </c>
    </row>
    <row r="151" spans="1:5" ht="28.05" customHeight="1" x14ac:dyDescent="0.25">
      <c r="A151" s="11" t="s">
        <v>1093</v>
      </c>
      <c r="B151" s="57" t="s">
        <v>1077</v>
      </c>
      <c r="C151" s="13" t="s">
        <v>1089</v>
      </c>
      <c r="D151" s="67" t="s">
        <v>1312</v>
      </c>
      <c r="E151" t="s">
        <v>467</v>
      </c>
    </row>
    <row r="152" spans="1:5" ht="28.05" customHeight="1" x14ac:dyDescent="0.25">
      <c r="A152" s="11" t="s">
        <v>762</v>
      </c>
      <c r="B152" s="57" t="s">
        <v>1077</v>
      </c>
      <c r="C152" s="57"/>
      <c r="D152" s="57"/>
      <c r="E152" s="57" t="s">
        <v>92</v>
      </c>
    </row>
    <row r="153" spans="1:5" ht="28.05" customHeight="1" x14ac:dyDescent="0.25">
      <c r="A153" s="8" t="s">
        <v>266</v>
      </c>
      <c r="B153" s="57" t="s">
        <v>1077</v>
      </c>
      <c r="C153" s="13" t="s">
        <v>574</v>
      </c>
      <c r="D153" s="103" t="s">
        <v>664</v>
      </c>
      <c r="E153" t="s">
        <v>92</v>
      </c>
    </row>
    <row r="154" spans="1:5" ht="28.05" customHeight="1" x14ac:dyDescent="0.25">
      <c r="A154" s="11" t="s">
        <v>303</v>
      </c>
      <c r="B154" s="57" t="s">
        <v>1077</v>
      </c>
      <c r="C154" s="13" t="s">
        <v>618</v>
      </c>
      <c r="D154" s="67" t="s">
        <v>1144</v>
      </c>
      <c r="E154" t="s">
        <v>92</v>
      </c>
    </row>
    <row r="155" spans="1:5" ht="28.05" customHeight="1" x14ac:dyDescent="0.25">
      <c r="A155" s="10" t="s">
        <v>611</v>
      </c>
      <c r="B155" s="57" t="s">
        <v>1077</v>
      </c>
      <c r="D155" t="s">
        <v>1145</v>
      </c>
      <c r="E155" t="s">
        <v>615</v>
      </c>
    </row>
    <row r="156" spans="1:5" ht="28.05" customHeight="1" x14ac:dyDescent="0.25">
      <c r="A156" s="9" t="s">
        <v>616</v>
      </c>
      <c r="B156" s="57" t="s">
        <v>1077</v>
      </c>
      <c r="E156" t="s">
        <v>615</v>
      </c>
    </row>
    <row r="157" spans="1:5" ht="28.05" customHeight="1" x14ac:dyDescent="0.25">
      <c r="A157" s="9" t="s">
        <v>533</v>
      </c>
      <c r="B157" s="57" t="s">
        <v>1077</v>
      </c>
      <c r="E157" t="s">
        <v>536</v>
      </c>
    </row>
    <row r="158" spans="1:5" ht="28.05" customHeight="1" x14ac:dyDescent="0.25">
      <c r="A158" s="9" t="s">
        <v>614</v>
      </c>
      <c r="B158" s="57" t="s">
        <v>1077</v>
      </c>
      <c r="D158" t="s">
        <v>674</v>
      </c>
      <c r="E158" t="s">
        <v>615</v>
      </c>
    </row>
    <row r="159" spans="1:5" ht="28.05" customHeight="1" x14ac:dyDescent="0.25">
      <c r="A159" s="9" t="s">
        <v>548</v>
      </c>
      <c r="B159" s="57" t="s">
        <v>1077</v>
      </c>
      <c r="E159" t="s">
        <v>540</v>
      </c>
    </row>
    <row r="160" spans="1:5" ht="28.05" customHeight="1" x14ac:dyDescent="0.25">
      <c r="A160" s="9" t="s">
        <v>525</v>
      </c>
      <c r="B160" s="57" t="s">
        <v>1094</v>
      </c>
      <c r="E160" t="s">
        <v>531</v>
      </c>
    </row>
    <row r="161" spans="1:15" ht="28.05" customHeight="1" x14ac:dyDescent="0.25">
      <c r="A161" s="17" t="s">
        <v>238</v>
      </c>
      <c r="B161" s="57" t="s">
        <v>1094</v>
      </c>
      <c r="C161" s="13" t="s">
        <v>570</v>
      </c>
      <c r="D161" t="s">
        <v>1095</v>
      </c>
      <c r="E161" t="s">
        <v>92</v>
      </c>
    </row>
    <row r="162" spans="1:15" ht="28.05" customHeight="1" x14ac:dyDescent="0.25">
      <c r="A162" s="11" t="s">
        <v>534</v>
      </c>
      <c r="B162" s="57" t="s">
        <v>1094</v>
      </c>
      <c r="E162" t="s">
        <v>536</v>
      </c>
      <c r="O162" s="58"/>
    </row>
    <row r="163" spans="1:15" ht="28.05" customHeight="1" x14ac:dyDescent="0.25">
      <c r="A163" s="9" t="s">
        <v>1096</v>
      </c>
      <c r="B163" s="57" t="s">
        <v>1094</v>
      </c>
      <c r="E163" t="s">
        <v>511</v>
      </c>
    </row>
    <row r="164" spans="1:15" ht="28.05" customHeight="1" x14ac:dyDescent="0.25">
      <c r="A164" s="9" t="s">
        <v>763</v>
      </c>
      <c r="B164" s="57" t="s">
        <v>1094</v>
      </c>
      <c r="E164" s="57" t="s">
        <v>92</v>
      </c>
    </row>
    <row r="165" spans="1:15" ht="28.05" customHeight="1" x14ac:dyDescent="0.25">
      <c r="A165" s="9" t="s">
        <v>587</v>
      </c>
      <c r="B165" s="57" t="s">
        <v>1094</v>
      </c>
      <c r="C165" s="13" t="s">
        <v>1098</v>
      </c>
      <c r="D165" t="s">
        <v>1103</v>
      </c>
      <c r="E165" t="s">
        <v>596</v>
      </c>
    </row>
    <row r="166" spans="1:15" ht="28.05" customHeight="1" x14ac:dyDescent="0.25">
      <c r="A166" s="8" t="s">
        <v>473</v>
      </c>
      <c r="B166" s="57" t="s">
        <v>1174</v>
      </c>
      <c r="C166" s="13" t="s">
        <v>754</v>
      </c>
      <c r="E166" t="s">
        <v>467</v>
      </c>
    </row>
    <row r="167" spans="1:15" ht="28.05" customHeight="1" x14ac:dyDescent="0.25">
      <c r="A167" s="9" t="s">
        <v>586</v>
      </c>
      <c r="B167" s="57" t="s">
        <v>1174</v>
      </c>
      <c r="D167" t="s">
        <v>685</v>
      </c>
      <c r="E167" t="s">
        <v>596</v>
      </c>
    </row>
    <row r="168" spans="1:15" ht="28.05" customHeight="1" x14ac:dyDescent="0.25">
      <c r="A168" s="8" t="s">
        <v>400</v>
      </c>
      <c r="B168" s="57" t="s">
        <v>1174</v>
      </c>
      <c r="C168" s="13" t="s">
        <v>737</v>
      </c>
      <c r="E168" t="s">
        <v>92</v>
      </c>
    </row>
    <row r="169" spans="1:15" ht="25.05" customHeight="1" x14ac:dyDescent="0.25">
      <c r="A169" s="86" t="s">
        <v>612</v>
      </c>
      <c r="B169" s="57" t="s">
        <v>1174</v>
      </c>
      <c r="C169" s="13" t="s">
        <v>901</v>
      </c>
      <c r="D169" t="s">
        <v>653</v>
      </c>
      <c r="E169" s="67" t="s">
        <v>615</v>
      </c>
      <c r="H169" s="57"/>
      <c r="I169" s="57"/>
      <c r="J169" s="57"/>
      <c r="K169" s="57"/>
    </row>
    <row r="170" spans="1:15" ht="28.05" customHeight="1" x14ac:dyDescent="0.25">
      <c r="A170" t="s">
        <v>494</v>
      </c>
      <c r="B170" s="57" t="s">
        <v>1174</v>
      </c>
      <c r="C170" s="13" t="s">
        <v>761</v>
      </c>
      <c r="E170" t="s">
        <v>531</v>
      </c>
    </row>
    <row r="171" spans="1:15" ht="28.05" customHeight="1" x14ac:dyDescent="0.25">
      <c r="A171" s="75" t="s">
        <v>1271</v>
      </c>
      <c r="B171" s="57" t="s">
        <v>1174</v>
      </c>
      <c r="C171" s="13" t="s">
        <v>564</v>
      </c>
      <c r="D171" s="57" t="s">
        <v>982</v>
      </c>
      <c r="E171" s="65" t="s">
        <v>92</v>
      </c>
    </row>
    <row r="172" spans="1:15" ht="25.05" customHeight="1" x14ac:dyDescent="0.25">
      <c r="A172" s="74" t="s">
        <v>442</v>
      </c>
      <c r="B172" s="57" t="s">
        <v>1313</v>
      </c>
      <c r="C172" s="13" t="s">
        <v>740</v>
      </c>
      <c r="D172" s="156" t="s">
        <v>1263</v>
      </c>
      <c r="E172" s="67" t="s">
        <v>467</v>
      </c>
      <c r="H172" s="57"/>
      <c r="I172" s="57"/>
      <c r="J172" s="57"/>
      <c r="K172" s="57"/>
      <c r="M172">
        <v>1</v>
      </c>
    </row>
    <row r="173" spans="1:15" s="57" customFormat="1" ht="25.05" customHeight="1" x14ac:dyDescent="0.25">
      <c r="A173" s="75" t="s">
        <v>688</v>
      </c>
      <c r="B173" s="57" t="s">
        <v>1313</v>
      </c>
      <c r="C173" s="13" t="s">
        <v>1002</v>
      </c>
      <c r="D173" s="156"/>
      <c r="E173" s="67" t="s">
        <v>92</v>
      </c>
      <c r="M173" s="57">
        <v>1</v>
      </c>
    </row>
    <row r="174" spans="1:15" ht="28.05" customHeight="1" x14ac:dyDescent="0.25">
      <c r="A174" s="68" t="s">
        <v>831</v>
      </c>
      <c r="B174" s="57" t="s">
        <v>1313</v>
      </c>
      <c r="C174" s="13" t="s">
        <v>783</v>
      </c>
      <c r="D174" t="s">
        <v>994</v>
      </c>
      <c r="E174" s="67" t="s">
        <v>536</v>
      </c>
    </row>
    <row r="175" spans="1:15" ht="28.05" customHeight="1" x14ac:dyDescent="0.25">
      <c r="A175" s="78" t="s">
        <v>956</v>
      </c>
      <c r="B175" s="57" t="s">
        <v>1313</v>
      </c>
      <c r="C175" s="13" t="s">
        <v>913</v>
      </c>
      <c r="D175" s="57" t="s">
        <v>979</v>
      </c>
      <c r="E175" s="67" t="s">
        <v>624</v>
      </c>
    </row>
    <row r="176" spans="1:15" ht="28.05" customHeight="1" x14ac:dyDescent="0.25">
      <c r="A176" s="80" t="s">
        <v>849</v>
      </c>
      <c r="B176" s="57" t="s">
        <v>1313</v>
      </c>
      <c r="C176" s="13" t="s">
        <v>750</v>
      </c>
      <c r="D176" s="57" t="s">
        <v>976</v>
      </c>
      <c r="E176" s="67" t="s">
        <v>467</v>
      </c>
    </row>
    <row r="177" spans="1:8" ht="28.05" customHeight="1" x14ac:dyDescent="0.25">
      <c r="A177" s="80" t="s">
        <v>474</v>
      </c>
      <c r="B177" s="57" t="s">
        <v>1313</v>
      </c>
      <c r="C177" s="13" t="s">
        <v>758</v>
      </c>
      <c r="D177" s="57" t="s">
        <v>770</v>
      </c>
      <c r="E177" s="67" t="s">
        <v>92</v>
      </c>
    </row>
    <row r="178" spans="1:8" ht="28.05" customHeight="1" x14ac:dyDescent="0.25">
      <c r="A178" s="74" t="s">
        <v>396</v>
      </c>
      <c r="B178" s="57" t="s">
        <v>1313</v>
      </c>
      <c r="C178" s="13" t="s">
        <v>734</v>
      </c>
      <c r="E178" t="s">
        <v>92</v>
      </c>
    </row>
    <row r="179" spans="1:8" ht="28.05" customHeight="1" x14ac:dyDescent="0.25">
      <c r="A179" s="71" t="s">
        <v>764</v>
      </c>
      <c r="B179" s="57" t="s">
        <v>1313</v>
      </c>
      <c r="C179" s="13" t="s">
        <v>564</v>
      </c>
      <c r="D179" s="57" t="s">
        <v>981</v>
      </c>
      <c r="E179" s="67" t="s">
        <v>92</v>
      </c>
    </row>
    <row r="180" spans="1:8" ht="28.05" customHeight="1" x14ac:dyDescent="0.25">
      <c r="A180" s="78" t="s">
        <v>865</v>
      </c>
      <c r="B180" s="57" t="s">
        <v>1313</v>
      </c>
      <c r="C180" s="13" t="s">
        <v>564</v>
      </c>
      <c r="D180" s="57" t="s">
        <v>1176</v>
      </c>
      <c r="E180" s="67" t="s">
        <v>550</v>
      </c>
    </row>
    <row r="181" spans="1:8" ht="28.05" customHeight="1" x14ac:dyDescent="0.25">
      <c r="A181" s="77" t="s">
        <v>857</v>
      </c>
      <c r="B181" s="57" t="s">
        <v>1313</v>
      </c>
      <c r="C181" s="13" t="s">
        <v>732</v>
      </c>
      <c r="D181" s="57" t="s">
        <v>993</v>
      </c>
      <c r="E181" s="67" t="s">
        <v>92</v>
      </c>
    </row>
    <row r="182" spans="1:8" ht="25.05" customHeight="1" x14ac:dyDescent="0.25">
      <c r="A182" s="16" t="s">
        <v>1030</v>
      </c>
      <c r="B182" s="57" t="s">
        <v>1313</v>
      </c>
      <c r="C182" s="13" t="s">
        <v>571</v>
      </c>
      <c r="D182" t="s">
        <v>715</v>
      </c>
      <c r="E182" s="67" t="s">
        <v>92</v>
      </c>
      <c r="H182" s="57"/>
    </row>
    <row r="183" spans="1:8" ht="28.05" customHeight="1" x14ac:dyDescent="0.25">
      <c r="A183" s="75" t="s">
        <v>650</v>
      </c>
      <c r="B183" s="57" t="s">
        <v>1313</v>
      </c>
      <c r="C183" s="13" t="s">
        <v>924</v>
      </c>
      <c r="D183" s="57" t="s">
        <v>1029</v>
      </c>
      <c r="E183" s="67" t="s">
        <v>92</v>
      </c>
    </row>
    <row r="184" spans="1:8" s="57" customFormat="1" ht="28.05" customHeight="1" x14ac:dyDescent="0.25">
      <c r="A184" s="57" t="s">
        <v>1321</v>
      </c>
      <c r="B184" s="58" t="s">
        <v>1322</v>
      </c>
      <c r="C184" s="13" t="s">
        <v>1320</v>
      </c>
      <c r="E184" s="67"/>
    </row>
    <row r="185" spans="1:8" s="57" customFormat="1" ht="28.05" customHeight="1" x14ac:dyDescent="0.25">
      <c r="B185" s="58"/>
      <c r="C185" s="13"/>
      <c r="E185" s="67"/>
    </row>
    <row r="186" spans="1:8" ht="28.05" customHeight="1" x14ac:dyDescent="0.25">
      <c r="A186" s="8" t="s">
        <v>305</v>
      </c>
      <c r="B186">
        <v>9.2899999999999991</v>
      </c>
      <c r="D186" s="57" t="s">
        <v>728</v>
      </c>
      <c r="E186" t="s">
        <v>92</v>
      </c>
    </row>
    <row r="187" spans="1:8" ht="28.05" customHeight="1" x14ac:dyDescent="0.25">
      <c r="A187" s="66" t="s">
        <v>225</v>
      </c>
      <c r="B187">
        <v>9.11</v>
      </c>
      <c r="C187" s="13" t="s">
        <v>568</v>
      </c>
      <c r="D187" s="67" t="s">
        <v>569</v>
      </c>
      <c r="E187" t="s">
        <v>92</v>
      </c>
    </row>
    <row r="188" spans="1:8" ht="25.05" customHeight="1" x14ac:dyDescent="0.25">
      <c r="A188" s="11" t="s">
        <v>723</v>
      </c>
      <c r="B188">
        <v>9.19</v>
      </c>
      <c r="C188" s="13" t="s">
        <v>1088</v>
      </c>
      <c r="D188" t="s">
        <v>1099</v>
      </c>
      <c r="E188" t="s">
        <v>92</v>
      </c>
    </row>
    <row r="189" spans="1:8" ht="28.05" customHeight="1" x14ac:dyDescent="0.25">
      <c r="A189" s="32" t="s">
        <v>603</v>
      </c>
      <c r="B189" s="58">
        <v>11.18</v>
      </c>
      <c r="C189" s="13" t="s">
        <v>745</v>
      </c>
      <c r="D189" s="67" t="s">
        <v>746</v>
      </c>
      <c r="E189" s="57" t="s">
        <v>1064</v>
      </c>
    </row>
    <row r="190" spans="1:8" s="57" customFormat="1" ht="28.05" customHeight="1" x14ac:dyDescent="0.25">
      <c r="A190" s="32"/>
      <c r="B190" s="58"/>
      <c r="C190" s="13"/>
    </row>
    <row r="191" spans="1:8" ht="28.05" customHeight="1" x14ac:dyDescent="0.25">
      <c r="A191" s="57" t="s">
        <v>1048</v>
      </c>
    </row>
    <row r="192" spans="1:8" ht="28.05" customHeight="1" x14ac:dyDescent="0.25">
      <c r="A192" s="9" t="s">
        <v>1032</v>
      </c>
      <c r="C192" s="13" t="s">
        <v>1146</v>
      </c>
      <c r="D192" s="67" t="s">
        <v>1147</v>
      </c>
      <c r="E192" s="57" t="s">
        <v>92</v>
      </c>
    </row>
    <row r="193" spans="1:11" ht="28.05" customHeight="1" x14ac:dyDescent="0.25">
      <c r="A193" s="86" t="s">
        <v>606</v>
      </c>
      <c r="B193" s="58">
        <v>11.19</v>
      </c>
      <c r="C193" s="13" t="s">
        <v>898</v>
      </c>
      <c r="D193" s="57" t="s">
        <v>821</v>
      </c>
      <c r="E193" s="67" t="s">
        <v>92</v>
      </c>
    </row>
    <row r="195" spans="1:11" s="57" customFormat="1" ht="28.05" customHeight="1" x14ac:dyDescent="0.25"/>
    <row r="196" spans="1:11" ht="28.05" customHeight="1" x14ac:dyDescent="0.25">
      <c r="A196" t="s">
        <v>1047</v>
      </c>
    </row>
    <row r="197" spans="1:11" s="57" customFormat="1" ht="28.05" customHeight="1" x14ac:dyDescent="0.25">
      <c r="A197" s="78" t="s">
        <v>823</v>
      </c>
      <c r="B197" s="58">
        <v>11.1</v>
      </c>
      <c r="C197" s="13" t="s">
        <v>793</v>
      </c>
      <c r="D197" s="57" t="s">
        <v>943</v>
      </c>
      <c r="E197" s="67" t="s">
        <v>540</v>
      </c>
    </row>
    <row r="198" spans="1:11" ht="28.05" customHeight="1" x14ac:dyDescent="0.25">
      <c r="A198" s="77" t="s">
        <v>965</v>
      </c>
      <c r="B198" s="58">
        <v>11.29</v>
      </c>
      <c r="C198" s="13" t="s">
        <v>925</v>
      </c>
      <c r="D198" s="57" t="s">
        <v>1050</v>
      </c>
      <c r="E198" s="67" t="s">
        <v>92</v>
      </c>
    </row>
    <row r="199" spans="1:11" ht="28.05" customHeight="1" x14ac:dyDescent="0.25">
      <c r="A199" s="78" t="s">
        <v>846</v>
      </c>
      <c r="B199" s="57">
        <v>11.4</v>
      </c>
      <c r="C199" s="13" t="s">
        <v>778</v>
      </c>
      <c r="D199" s="57" t="s">
        <v>1034</v>
      </c>
      <c r="E199" s="65" t="s">
        <v>92</v>
      </c>
    </row>
    <row r="200" spans="1:11" ht="28.05" customHeight="1" x14ac:dyDescent="0.25">
      <c r="A200" s="78" t="s">
        <v>928</v>
      </c>
      <c r="B200" s="58">
        <v>11.17</v>
      </c>
      <c r="C200" s="13" t="s">
        <v>886</v>
      </c>
      <c r="D200" s="57" t="s">
        <v>819</v>
      </c>
      <c r="E200" s="67" t="s">
        <v>92</v>
      </c>
    </row>
    <row r="201" spans="1:11" ht="28.05" customHeight="1" x14ac:dyDescent="0.25">
      <c r="A201" s="78" t="s">
        <v>869</v>
      </c>
      <c r="B201" s="58">
        <v>11.14</v>
      </c>
      <c r="C201" s="13" t="s">
        <v>802</v>
      </c>
      <c r="D201" s="57" t="s">
        <v>1017</v>
      </c>
      <c r="E201" s="67" t="s">
        <v>596</v>
      </c>
    </row>
    <row r="202" spans="1:11" ht="28.05" customHeight="1" x14ac:dyDescent="0.25">
      <c r="A202" s="78" t="s">
        <v>957</v>
      </c>
      <c r="B202" s="58">
        <v>11.26</v>
      </c>
      <c r="C202" s="13" t="s">
        <v>914</v>
      </c>
      <c r="D202" s="57" t="s">
        <v>819</v>
      </c>
      <c r="E202" s="67" t="s">
        <v>638</v>
      </c>
    </row>
    <row r="203" spans="1:11" s="57" customFormat="1" ht="28.05" customHeight="1" x14ac:dyDescent="0.25">
      <c r="A203" s="78"/>
      <c r="B203" s="58"/>
      <c r="C203" s="13"/>
      <c r="D203" s="103"/>
      <c r="E203" s="103"/>
    </row>
    <row r="204" spans="1:11" s="57" customFormat="1" ht="28.05" customHeight="1" x14ac:dyDescent="0.25">
      <c r="A204" s="57" t="s">
        <v>1167</v>
      </c>
    </row>
    <row r="205" spans="1:11" ht="25.05" customHeight="1" x14ac:dyDescent="0.25">
      <c r="A205" s="75" t="s">
        <v>996</v>
      </c>
      <c r="B205" s="58">
        <v>9.27</v>
      </c>
      <c r="C205" s="13" t="s">
        <v>796</v>
      </c>
      <c r="D205" s="67" t="s">
        <v>1180</v>
      </c>
      <c r="E205" s="67" t="s">
        <v>92</v>
      </c>
      <c r="H205" s="57"/>
      <c r="I205" s="57"/>
      <c r="J205" s="57"/>
      <c r="K205" s="57"/>
    </row>
    <row r="207" spans="1:11" ht="28.05" customHeight="1" x14ac:dyDescent="0.25">
      <c r="A207" t="s">
        <v>1301</v>
      </c>
    </row>
    <row r="208" spans="1:11" ht="25.05" customHeight="1" x14ac:dyDescent="0.25">
      <c r="A208" s="78" t="s">
        <v>842</v>
      </c>
      <c r="B208" s="57">
        <v>11.3</v>
      </c>
      <c r="C208" s="13" t="s">
        <v>774</v>
      </c>
      <c r="D208" s="67" t="s">
        <v>1302</v>
      </c>
      <c r="E208" s="67" t="s">
        <v>502</v>
      </c>
      <c r="F208" s="103"/>
      <c r="H208" s="57"/>
      <c r="I208" s="57"/>
      <c r="J208" s="57"/>
      <c r="K208" s="57"/>
    </row>
    <row r="209" spans="1:11" ht="25.05" customHeight="1" x14ac:dyDescent="0.25">
      <c r="A209" s="74" t="s">
        <v>321</v>
      </c>
      <c r="B209">
        <v>10.9</v>
      </c>
      <c r="C209" s="13" t="s">
        <v>1084</v>
      </c>
      <c r="D209" s="67" t="s">
        <v>1104</v>
      </c>
      <c r="E209" s="67" t="s">
        <v>92</v>
      </c>
      <c r="F209" s="103"/>
      <c r="H209" s="57"/>
      <c r="I209" s="57"/>
      <c r="J209" s="57"/>
      <c r="K209" s="57"/>
    </row>
    <row r="210" spans="1:11" ht="25.05" customHeight="1" x14ac:dyDescent="0.25">
      <c r="A210" s="78" t="s">
        <v>840</v>
      </c>
      <c r="B210" s="57">
        <v>11.3</v>
      </c>
      <c r="C210" s="13" t="s">
        <v>815</v>
      </c>
      <c r="D210" s="67" t="s">
        <v>1049</v>
      </c>
      <c r="E210" s="67" t="s">
        <v>502</v>
      </c>
      <c r="F210" s="103"/>
      <c r="H210" s="57"/>
      <c r="I210" s="57"/>
      <c r="J210" s="57"/>
      <c r="K210" s="57"/>
    </row>
    <row r="211" spans="1:11" ht="25.05" customHeight="1" x14ac:dyDescent="0.25">
      <c r="A211" s="78" t="s">
        <v>829</v>
      </c>
      <c r="B211" s="57">
        <v>11.7</v>
      </c>
      <c r="C211" s="13" t="s">
        <v>780</v>
      </c>
      <c r="D211" t="s">
        <v>1303</v>
      </c>
      <c r="E211" s="65" t="s">
        <v>1064</v>
      </c>
      <c r="F211" s="89"/>
      <c r="H211" s="57"/>
      <c r="I211" s="57"/>
      <c r="J211" s="57"/>
      <c r="K211" s="57"/>
    </row>
    <row r="212" spans="1:11" ht="28.05" customHeight="1" x14ac:dyDescent="0.25">
      <c r="A212" s="78" t="s">
        <v>1304</v>
      </c>
      <c r="C212" s="13" t="s">
        <v>1305</v>
      </c>
    </row>
    <row r="213" spans="1:11" ht="25.05" customHeight="1" x14ac:dyDescent="0.25">
      <c r="A213" s="78" t="s">
        <v>945</v>
      </c>
      <c r="B213" s="58">
        <v>11.19</v>
      </c>
      <c r="C213" s="13" t="s">
        <v>900</v>
      </c>
      <c r="D213" s="67" t="s">
        <v>1279</v>
      </c>
      <c r="E213" s="65" t="s">
        <v>1064</v>
      </c>
      <c r="F213" s="89"/>
      <c r="H213" s="57"/>
      <c r="I213" s="57"/>
      <c r="J213" s="57"/>
      <c r="K213" s="57"/>
    </row>
    <row r="214" spans="1:11" s="57" customFormat="1" ht="25.05" customHeight="1" x14ac:dyDescent="0.25">
      <c r="A214" s="75" t="s">
        <v>692</v>
      </c>
      <c r="B214" s="63">
        <v>12.4</v>
      </c>
      <c r="C214" s="13" t="s">
        <v>977</v>
      </c>
      <c r="D214" s="67" t="s">
        <v>1261</v>
      </c>
      <c r="E214" s="89" t="s">
        <v>1064</v>
      </c>
      <c r="F214" s="89"/>
    </row>
    <row r="215" spans="1:11" ht="25.05" customHeight="1" x14ac:dyDescent="0.25">
      <c r="A215" s="78" t="s">
        <v>843</v>
      </c>
      <c r="B215" s="57">
        <v>11.3</v>
      </c>
      <c r="C215" s="13" t="s">
        <v>775</v>
      </c>
      <c r="D215" s="67" t="s">
        <v>1275</v>
      </c>
      <c r="E215" s="65" t="s">
        <v>1064</v>
      </c>
      <c r="F215" s="89"/>
      <c r="H215" s="57"/>
      <c r="I215" s="57"/>
      <c r="J215" s="57"/>
      <c r="K215" s="57"/>
    </row>
    <row r="216" spans="1:11" ht="25.05" customHeight="1" x14ac:dyDescent="0.25">
      <c r="A216" s="77" t="s">
        <v>932</v>
      </c>
      <c r="B216" s="58">
        <v>11.17</v>
      </c>
      <c r="C216" s="13" t="s">
        <v>890</v>
      </c>
      <c r="D216" s="67" t="s">
        <v>1291</v>
      </c>
      <c r="E216" s="65" t="s">
        <v>1064</v>
      </c>
      <c r="F216" s="89"/>
      <c r="H216" s="57"/>
      <c r="I216" s="57"/>
      <c r="J216" s="57"/>
      <c r="K216" s="57"/>
    </row>
    <row r="217" spans="1:11" ht="25.05" customHeight="1" x14ac:dyDescent="0.25">
      <c r="A217" s="78" t="s">
        <v>950</v>
      </c>
      <c r="B217" s="58">
        <v>11.22</v>
      </c>
      <c r="C217" s="13" t="s">
        <v>906</v>
      </c>
      <c r="D217" t="s">
        <v>944</v>
      </c>
      <c r="E217" s="65" t="s">
        <v>1064</v>
      </c>
      <c r="F217" s="89"/>
      <c r="H217" s="57"/>
      <c r="I217" s="57"/>
      <c r="J217" s="57"/>
      <c r="K217" s="57"/>
    </row>
    <row r="218" spans="1:11" s="57" customFormat="1" ht="25.05" customHeight="1" x14ac:dyDescent="0.25">
      <c r="A218" s="144" t="s">
        <v>1306</v>
      </c>
      <c r="B218" s="58">
        <v>11.28</v>
      </c>
      <c r="C218" s="138" t="s">
        <v>916</v>
      </c>
      <c r="D218" s="67" t="s">
        <v>1281</v>
      </c>
      <c r="E218" s="65" t="s">
        <v>1064</v>
      </c>
      <c r="F218" s="89"/>
    </row>
    <row r="219" spans="1:11" ht="25.05" customHeight="1" x14ac:dyDescent="0.25">
      <c r="A219" s="74" t="s">
        <v>862</v>
      </c>
      <c r="B219">
        <v>9.2899999999999991</v>
      </c>
      <c r="C219" s="13" t="s">
        <v>689</v>
      </c>
      <c r="D219" s="67" t="s">
        <v>1173</v>
      </c>
      <c r="E219" s="65" t="s">
        <v>1064</v>
      </c>
      <c r="F219" s="89"/>
      <c r="H219" s="57"/>
      <c r="I219" s="57"/>
      <c r="J219" s="57"/>
      <c r="K219" s="57"/>
    </row>
    <row r="220" spans="1:11" ht="25.05" customHeight="1" x14ac:dyDescent="0.25">
      <c r="A220" s="78" t="s">
        <v>830</v>
      </c>
      <c r="B220" s="57">
        <v>11.8</v>
      </c>
      <c r="C220" s="13" t="s">
        <v>784</v>
      </c>
      <c r="D220" s="67" t="s">
        <v>1288</v>
      </c>
      <c r="E220" s="65" t="s">
        <v>1064</v>
      </c>
      <c r="F220" s="89"/>
      <c r="H220" s="57"/>
      <c r="I220" s="57"/>
      <c r="J220" s="57"/>
      <c r="K220" s="57"/>
    </row>
    <row r="221" spans="1:11" ht="25.05" customHeight="1" x14ac:dyDescent="0.25">
      <c r="A221" s="78" t="s">
        <v>937</v>
      </c>
      <c r="B221" s="58">
        <v>11.19</v>
      </c>
      <c r="C221" s="13" t="s">
        <v>895</v>
      </c>
      <c r="D221" t="s">
        <v>991</v>
      </c>
      <c r="E221" s="65" t="s">
        <v>1064</v>
      </c>
      <c r="F221" s="89"/>
      <c r="H221" s="57"/>
      <c r="I221" s="57"/>
      <c r="J221" s="57"/>
      <c r="K221" s="57"/>
    </row>
    <row r="222" spans="1:11" ht="25.05" customHeight="1" x14ac:dyDescent="0.25">
      <c r="A222" s="78" t="s">
        <v>947</v>
      </c>
      <c r="B222" s="58">
        <v>11.21</v>
      </c>
      <c r="C222" s="13" t="s">
        <v>903</v>
      </c>
      <c r="D222" s="65" t="s">
        <v>1332</v>
      </c>
      <c r="E222" s="65" t="s">
        <v>1064</v>
      </c>
      <c r="F222" s="89"/>
      <c r="H222" s="57"/>
      <c r="I222" s="57"/>
      <c r="J222" s="57"/>
      <c r="K222" s="57"/>
    </row>
    <row r="223" spans="1:11" ht="25.05" customHeight="1" x14ac:dyDescent="0.25">
      <c r="A223" s="77" t="s">
        <v>1324</v>
      </c>
      <c r="B223" s="58">
        <v>10.3</v>
      </c>
      <c r="C223" s="13" t="s">
        <v>757</v>
      </c>
      <c r="D223" s="67" t="s">
        <v>1274</v>
      </c>
      <c r="E223" s="65" t="s">
        <v>1064</v>
      </c>
      <c r="F223" s="89"/>
      <c r="H223" s="57"/>
      <c r="I223" s="57"/>
      <c r="J223" s="57"/>
      <c r="K223" s="57"/>
    </row>
    <row r="224" spans="1:11" s="57" customFormat="1" ht="25.05" customHeight="1" x14ac:dyDescent="0.25">
      <c r="A224" s="77" t="s">
        <v>959</v>
      </c>
      <c r="B224" s="58">
        <v>11.28</v>
      </c>
      <c r="C224" s="13" t="s">
        <v>917</v>
      </c>
      <c r="D224" s="67" t="s">
        <v>1300</v>
      </c>
      <c r="E224" s="65" t="s">
        <v>1064</v>
      </c>
      <c r="F224" s="89"/>
    </row>
    <row r="225" spans="1:11" s="57" customFormat="1" ht="25.05" customHeight="1" x14ac:dyDescent="0.25">
      <c r="A225" s="87" t="s">
        <v>1100</v>
      </c>
      <c r="B225" s="58">
        <v>12.13</v>
      </c>
      <c r="C225" s="138" t="s">
        <v>1273</v>
      </c>
      <c r="D225" s="67" t="s">
        <v>1143</v>
      </c>
      <c r="E225" s="65" t="s">
        <v>1064</v>
      </c>
      <c r="F225" s="89"/>
    </row>
    <row r="226" spans="1:11" ht="25.05" customHeight="1" x14ac:dyDescent="0.25">
      <c r="A226" s="74" t="s">
        <v>443</v>
      </c>
      <c r="B226" s="59" t="s">
        <v>579</v>
      </c>
      <c r="C226" s="13" t="s">
        <v>742</v>
      </c>
      <c r="D226" s="151" t="s">
        <v>1331</v>
      </c>
      <c r="E226" s="65" t="s">
        <v>1064</v>
      </c>
      <c r="F226" s="89"/>
      <c r="H226" s="57"/>
      <c r="I226" s="57"/>
      <c r="J226" s="57"/>
      <c r="K226" s="57"/>
    </row>
    <row r="227" spans="1:11" ht="25.05" customHeight="1" x14ac:dyDescent="0.25">
      <c r="A227" s="74" t="s">
        <v>854</v>
      </c>
      <c r="B227">
        <v>10.25</v>
      </c>
      <c r="C227" s="13" t="s">
        <v>743</v>
      </c>
      <c r="D227" s="57" t="s">
        <v>962</v>
      </c>
      <c r="E227" s="65" t="s">
        <v>1064</v>
      </c>
      <c r="F227" s="89"/>
      <c r="H227" s="57"/>
      <c r="I227" s="57"/>
      <c r="J227" s="57"/>
      <c r="K227" s="57"/>
    </row>
    <row r="228" spans="1:11" s="57" customFormat="1" ht="25.05" customHeight="1" x14ac:dyDescent="0.25">
      <c r="A228" s="87" t="s">
        <v>1075</v>
      </c>
      <c r="B228" s="58">
        <v>12.11</v>
      </c>
      <c r="C228" s="13" t="s">
        <v>1065</v>
      </c>
      <c r="D228" s="57" t="s">
        <v>1080</v>
      </c>
      <c r="E228" s="65" t="s">
        <v>1064</v>
      </c>
      <c r="F228" s="89"/>
    </row>
    <row r="229" spans="1:11" ht="25.05" customHeight="1" x14ac:dyDescent="0.25">
      <c r="A229" s="74" t="s">
        <v>478</v>
      </c>
      <c r="B229" s="57">
        <v>10.31</v>
      </c>
      <c r="C229" s="13" t="s">
        <v>759</v>
      </c>
      <c r="D229" s="67" t="s">
        <v>1264</v>
      </c>
      <c r="E229" s="65" t="s">
        <v>1064</v>
      </c>
      <c r="F229" s="89"/>
      <c r="H229" s="57"/>
      <c r="I229" s="57"/>
      <c r="J229" s="57"/>
      <c r="K229" s="57"/>
    </row>
    <row r="230" spans="1:11" ht="25.05" customHeight="1" x14ac:dyDescent="0.25">
      <c r="A230" s="74" t="s">
        <v>477</v>
      </c>
      <c r="B230" s="57">
        <v>10.31</v>
      </c>
      <c r="C230" s="13" t="s">
        <v>760</v>
      </c>
      <c r="D230" s="67" t="s">
        <v>1325</v>
      </c>
      <c r="E230" s="65" t="s">
        <v>1064</v>
      </c>
      <c r="F230" s="89"/>
      <c r="H230" s="57"/>
      <c r="I230" s="57"/>
      <c r="J230" s="57"/>
      <c r="K230" s="57"/>
    </row>
    <row r="231" spans="1:11" s="57" customFormat="1" ht="25.05" customHeight="1" x14ac:dyDescent="0.25">
      <c r="A231" s="75" t="s">
        <v>1326</v>
      </c>
      <c r="B231" s="63">
        <v>12.4</v>
      </c>
      <c r="C231" s="13" t="s">
        <v>1004</v>
      </c>
      <c r="D231" s="57" t="s">
        <v>1253</v>
      </c>
      <c r="E231" s="65" t="s">
        <v>1064</v>
      </c>
      <c r="F231" s="89"/>
    </row>
    <row r="232" spans="1:11" ht="25.05" customHeight="1" x14ac:dyDescent="0.25">
      <c r="A232" s="77" t="s">
        <v>838</v>
      </c>
      <c r="B232" s="58">
        <v>10.3</v>
      </c>
      <c r="C232" s="13" t="s">
        <v>756</v>
      </c>
      <c r="D232" s="67" t="s">
        <v>1251</v>
      </c>
      <c r="E232" s="96" t="s">
        <v>1064</v>
      </c>
      <c r="F232" s="89"/>
      <c r="H232" s="57"/>
      <c r="I232" s="57"/>
      <c r="J232" s="57"/>
      <c r="K232" s="57"/>
    </row>
    <row r="233" spans="1:11" ht="25.05" customHeight="1" x14ac:dyDescent="0.25">
      <c r="A233" s="78" t="s">
        <v>1328</v>
      </c>
      <c r="B233" s="58">
        <v>11.19</v>
      </c>
      <c r="C233" s="13" t="s">
        <v>899</v>
      </c>
      <c r="D233" s="57" t="s">
        <v>940</v>
      </c>
      <c r="E233" s="65" t="s">
        <v>1064</v>
      </c>
      <c r="F233" s="89"/>
      <c r="H233" s="57"/>
      <c r="I233" s="57"/>
      <c r="J233" s="57"/>
      <c r="K233" s="57"/>
    </row>
    <row r="234" spans="1:11" ht="25.05" customHeight="1" x14ac:dyDescent="0.25">
      <c r="A234" s="77" t="s">
        <v>834</v>
      </c>
      <c r="B234" s="57">
        <v>11.9</v>
      </c>
      <c r="C234" s="13" t="s">
        <v>786</v>
      </c>
      <c r="D234" t="s">
        <v>1307</v>
      </c>
      <c r="E234" s="65" t="s">
        <v>1064</v>
      </c>
      <c r="F234" s="89"/>
      <c r="H234" s="57"/>
      <c r="I234" s="57"/>
      <c r="J234" s="57"/>
      <c r="K234" s="57"/>
    </row>
    <row r="235" spans="1:11" ht="25.05" customHeight="1" x14ac:dyDescent="0.25">
      <c r="A235" s="78" t="s">
        <v>858</v>
      </c>
      <c r="B235">
        <v>10.15</v>
      </c>
      <c r="C235" s="13" t="s">
        <v>392</v>
      </c>
      <c r="D235" s="67" t="s">
        <v>1290</v>
      </c>
      <c r="E235" s="65" t="s">
        <v>1064</v>
      </c>
      <c r="F235" s="89"/>
      <c r="H235" s="57"/>
      <c r="I235" s="57"/>
      <c r="J235" s="57"/>
      <c r="K235" s="57"/>
    </row>
    <row r="236" spans="1:11" ht="25.05" customHeight="1" x14ac:dyDescent="0.25">
      <c r="A236" s="78" t="s">
        <v>1327</v>
      </c>
      <c r="B236" s="58">
        <v>11.16</v>
      </c>
      <c r="C236" s="13" t="s">
        <v>814</v>
      </c>
      <c r="D236" s="67" t="s">
        <v>1072</v>
      </c>
      <c r="E236" s="65" t="s">
        <v>1064</v>
      </c>
      <c r="F236" s="89"/>
      <c r="H236" s="57"/>
      <c r="I236" s="57"/>
      <c r="J236" s="57"/>
      <c r="K236" s="57"/>
    </row>
    <row r="238" spans="1:11" ht="28.05" customHeight="1" x14ac:dyDescent="0.25">
      <c r="A238" s="78" t="s">
        <v>1351</v>
      </c>
    </row>
    <row r="239" spans="1:11" ht="25.05" customHeight="1" x14ac:dyDescent="0.25">
      <c r="A239" s="87" t="s">
        <v>721</v>
      </c>
      <c r="B239" s="63">
        <v>12.7</v>
      </c>
      <c r="C239" s="13" t="s">
        <v>1008</v>
      </c>
      <c r="D239" s="67" t="s">
        <v>1297</v>
      </c>
      <c r="E239" s="65" t="s">
        <v>1064</v>
      </c>
      <c r="F239" s="89"/>
      <c r="H239" s="57"/>
      <c r="I239" s="57"/>
      <c r="J239" s="57">
        <v>1</v>
      </c>
      <c r="K239" s="57"/>
    </row>
    <row r="240" spans="1:11" ht="25.05" customHeight="1" x14ac:dyDescent="0.25">
      <c r="A240" s="74" t="s">
        <v>878</v>
      </c>
      <c r="B240" s="58">
        <v>11.16</v>
      </c>
      <c r="C240" s="13" t="s">
        <v>810</v>
      </c>
      <c r="D240" t="s">
        <v>885</v>
      </c>
      <c r="E240" s="65" t="s">
        <v>1064</v>
      </c>
      <c r="F240" s="89"/>
      <c r="H240" s="57"/>
      <c r="I240" s="57"/>
      <c r="J240" s="57">
        <v>1</v>
      </c>
      <c r="K240" s="57"/>
    </row>
  </sheetData>
  <mergeCells count="1">
    <mergeCell ref="D172:D173"/>
  </mergeCells>
  <phoneticPr fontId="2" type="noConversion"/>
  <hyperlinks>
    <hyperlink ref="C210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53"/>
  <sheetViews>
    <sheetView tabSelected="1" topLeftCell="A119" zoomScale="70" zoomScaleNormal="70" workbookViewId="0">
      <pane xSplit="1" topLeftCell="C1" activePane="topRight" state="frozen"/>
      <selection activeCell="A73" sqref="A73"/>
      <selection pane="topRight" activeCell="D127" sqref="D127"/>
    </sheetView>
  </sheetViews>
  <sheetFormatPr defaultRowHeight="25.05" customHeight="1" x14ac:dyDescent="0.25"/>
  <cols>
    <col min="1" max="1" width="56.6640625" style="87" customWidth="1"/>
    <col min="2" max="2" width="17.88671875" bestFit="1" customWidth="1"/>
    <col min="3" max="3" width="19.21875" customWidth="1"/>
    <col min="4" max="4" width="51.44140625" customWidth="1"/>
    <col min="6" max="6" width="8.88671875" style="103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70" t="s">
        <v>0</v>
      </c>
      <c r="B1" s="1" t="s">
        <v>1</v>
      </c>
      <c r="C1" s="1" t="s">
        <v>2</v>
      </c>
      <c r="D1" s="1" t="s">
        <v>6</v>
      </c>
      <c r="G1" s="15" t="s">
        <v>1042</v>
      </c>
      <c r="H1" s="15" t="s">
        <v>1046</v>
      </c>
      <c r="I1" s="15" t="s">
        <v>1043</v>
      </c>
      <c r="J1" s="15" t="s">
        <v>1044</v>
      </c>
      <c r="K1" s="23" t="s">
        <v>1028</v>
      </c>
      <c r="L1" s="23" t="s">
        <v>1026</v>
      </c>
      <c r="M1" s="23" t="s">
        <v>1027</v>
      </c>
    </row>
    <row r="2" spans="1:13" ht="25.05" customHeight="1" x14ac:dyDescent="0.25">
      <c r="A2" s="71" t="s">
        <v>122</v>
      </c>
      <c r="B2" s="7" t="s">
        <v>141</v>
      </c>
      <c r="C2" s="13" t="s">
        <v>559</v>
      </c>
      <c r="D2" t="s">
        <v>584</v>
      </c>
      <c r="E2" t="s">
        <v>92</v>
      </c>
      <c r="G2">
        <v>1</v>
      </c>
    </row>
    <row r="3" spans="1:13" s="53" customFormat="1" ht="25.05" customHeight="1" x14ac:dyDescent="0.25">
      <c r="A3" s="72" t="s">
        <v>563</v>
      </c>
      <c r="B3" s="53">
        <v>8.1199999999999992</v>
      </c>
      <c r="D3" s="53" t="s">
        <v>562</v>
      </c>
      <c r="E3" s="53" t="s">
        <v>92</v>
      </c>
      <c r="F3" s="139"/>
    </row>
    <row r="4" spans="1:13" ht="25.05" customHeight="1" x14ac:dyDescent="0.25">
      <c r="A4" s="71" t="s">
        <v>863</v>
      </c>
      <c r="B4">
        <v>8.15</v>
      </c>
      <c r="C4" s="13" t="s">
        <v>722</v>
      </c>
      <c r="E4" s="65" t="s">
        <v>1064</v>
      </c>
      <c r="F4" s="89"/>
      <c r="L4">
        <v>1</v>
      </c>
    </row>
    <row r="5" spans="1:13" ht="25.05" customHeight="1" x14ac:dyDescent="0.25">
      <c r="A5" s="73" t="s">
        <v>153</v>
      </c>
      <c r="B5" s="55">
        <v>8.24</v>
      </c>
      <c r="C5" s="54" t="s">
        <v>565</v>
      </c>
      <c r="D5" s="55" t="s">
        <v>566</v>
      </c>
      <c r="E5" t="s">
        <v>92</v>
      </c>
      <c r="G5">
        <v>1</v>
      </c>
    </row>
    <row r="6" spans="1:13" ht="25.05" customHeight="1" x14ac:dyDescent="0.25">
      <c r="A6" s="74" t="s">
        <v>226</v>
      </c>
      <c r="B6">
        <v>9.14</v>
      </c>
      <c r="C6" s="13" t="s">
        <v>722</v>
      </c>
      <c r="E6" s="65" t="s">
        <v>1064</v>
      </c>
      <c r="F6" s="89"/>
    </row>
    <row r="7" spans="1:13" ht="25.05" customHeight="1" x14ac:dyDescent="0.25">
      <c r="A7" s="74" t="s">
        <v>227</v>
      </c>
      <c r="B7">
        <v>9.14</v>
      </c>
      <c r="C7" s="13" t="s">
        <v>572</v>
      </c>
      <c r="D7" t="s">
        <v>765</v>
      </c>
      <c r="E7" s="146" t="s">
        <v>92</v>
      </c>
      <c r="F7" s="89"/>
      <c r="L7">
        <v>1</v>
      </c>
    </row>
    <row r="8" spans="1:13" ht="25.05" customHeight="1" x14ac:dyDescent="0.25">
      <c r="A8" s="74" t="s">
        <v>265</v>
      </c>
      <c r="B8" s="4">
        <v>9.1999999999999993</v>
      </c>
      <c r="C8" s="13" t="s">
        <v>573</v>
      </c>
      <c r="D8" s="67" t="s">
        <v>766</v>
      </c>
      <c r="E8" s="67" t="s">
        <v>92</v>
      </c>
    </row>
    <row r="9" spans="1:13" ht="25.05" customHeight="1" x14ac:dyDescent="0.25">
      <c r="A9" s="74" t="s">
        <v>861</v>
      </c>
      <c r="B9" s="4">
        <v>9.1999999999999993</v>
      </c>
      <c r="C9" s="13" t="s">
        <v>725</v>
      </c>
      <c r="D9" t="s">
        <v>1018</v>
      </c>
      <c r="E9" s="67" t="s">
        <v>92</v>
      </c>
      <c r="M9">
        <v>1</v>
      </c>
    </row>
    <row r="10" spans="1:13" ht="25.05" customHeight="1" x14ac:dyDescent="0.25">
      <c r="A10" s="74" t="s">
        <v>275</v>
      </c>
      <c r="B10">
        <v>9.24</v>
      </c>
      <c r="C10" s="13" t="s">
        <v>575</v>
      </c>
      <c r="D10" t="s">
        <v>1177</v>
      </c>
      <c r="E10" s="89" t="s">
        <v>1064</v>
      </c>
      <c r="F10" s="89"/>
    </row>
    <row r="11" spans="1:13" ht="25.05" customHeight="1" x14ac:dyDescent="0.25">
      <c r="A11" s="74" t="s">
        <v>288</v>
      </c>
      <c r="B11">
        <v>9.2799999999999994</v>
      </c>
      <c r="C11" s="13" t="s">
        <v>726</v>
      </c>
      <c r="D11" t="s">
        <v>999</v>
      </c>
      <c r="E11" s="146" t="s">
        <v>92</v>
      </c>
      <c r="F11" s="89"/>
      <c r="L11">
        <v>1</v>
      </c>
    </row>
    <row r="12" spans="1:13" ht="25.05" customHeight="1" x14ac:dyDescent="0.25">
      <c r="A12" s="76" t="s">
        <v>306</v>
      </c>
      <c r="B12">
        <v>9.2899999999999991</v>
      </c>
      <c r="C12" s="13" t="s">
        <v>1016</v>
      </c>
      <c r="D12" s="67" t="s">
        <v>1280</v>
      </c>
      <c r="E12" s="67" t="s">
        <v>92</v>
      </c>
    </row>
    <row r="13" spans="1:13" ht="25.05" customHeight="1" x14ac:dyDescent="0.25">
      <c r="A13" s="77" t="s">
        <v>860</v>
      </c>
      <c r="B13">
        <v>10.4</v>
      </c>
      <c r="C13" s="13" t="s">
        <v>312</v>
      </c>
      <c r="D13" t="s">
        <v>1114</v>
      </c>
      <c r="E13" s="147" t="s">
        <v>1064</v>
      </c>
      <c r="F13" s="89"/>
    </row>
    <row r="14" spans="1:13" ht="25.05" customHeight="1" x14ac:dyDescent="0.25">
      <c r="A14" s="74" t="s">
        <v>307</v>
      </c>
      <c r="B14">
        <v>10.5</v>
      </c>
      <c r="C14" s="13" t="s">
        <v>313</v>
      </c>
      <c r="D14" s="57" t="s">
        <v>1308</v>
      </c>
      <c r="E14" s="65" t="s">
        <v>1064</v>
      </c>
      <c r="F14" s="89"/>
      <c r="J14" s="57">
        <v>1</v>
      </c>
    </row>
    <row r="15" spans="1:13" ht="25.05" customHeight="1" x14ac:dyDescent="0.25">
      <c r="A15" s="76" t="s">
        <v>314</v>
      </c>
      <c r="B15">
        <v>10.6</v>
      </c>
      <c r="C15" s="13" t="s">
        <v>729</v>
      </c>
      <c r="E15" t="s">
        <v>92</v>
      </c>
    </row>
    <row r="16" spans="1:13" ht="25.05" customHeight="1" x14ac:dyDescent="0.25">
      <c r="A16" s="74" t="s">
        <v>315</v>
      </c>
      <c r="B16">
        <v>10.6</v>
      </c>
      <c r="C16" s="13" t="s">
        <v>722</v>
      </c>
      <c r="E16" s="65" t="s">
        <v>1064</v>
      </c>
      <c r="F16" s="89"/>
    </row>
    <row r="17" spans="1:13" ht="25.05" customHeight="1" x14ac:dyDescent="0.25">
      <c r="A17" s="74" t="s">
        <v>322</v>
      </c>
      <c r="B17">
        <v>10.9</v>
      </c>
      <c r="C17" s="13" t="s">
        <v>730</v>
      </c>
      <c r="D17" t="s">
        <v>1316</v>
      </c>
      <c r="E17" s="146" t="s">
        <v>92</v>
      </c>
      <c r="F17" s="89"/>
      <c r="L17">
        <v>1</v>
      </c>
    </row>
    <row r="18" spans="1:13" ht="25.05" customHeight="1" x14ac:dyDescent="0.25">
      <c r="A18" s="74" t="s">
        <v>357</v>
      </c>
      <c r="B18" s="4">
        <v>10.1</v>
      </c>
      <c r="C18" s="13" t="s">
        <v>564</v>
      </c>
      <c r="D18" s="103" t="s">
        <v>1265</v>
      </c>
      <c r="E18" s="65" t="s">
        <v>1064</v>
      </c>
      <c r="F18" s="89"/>
    </row>
    <row r="19" spans="1:13" ht="25.05" customHeight="1" x14ac:dyDescent="0.25">
      <c r="A19" s="79" t="s">
        <v>859</v>
      </c>
      <c r="B19" s="60" t="s">
        <v>577</v>
      </c>
      <c r="C19" s="13" t="s">
        <v>733</v>
      </c>
      <c r="D19" t="s">
        <v>1353</v>
      </c>
      <c r="E19" s="65" t="s">
        <v>1064</v>
      </c>
      <c r="F19" s="89"/>
      <c r="J19" s="57">
        <v>1</v>
      </c>
    </row>
    <row r="20" spans="1:13" ht="25.05" customHeight="1" x14ac:dyDescent="0.25">
      <c r="A20" s="76" t="s">
        <v>382</v>
      </c>
      <c r="B20">
        <v>10.16</v>
      </c>
      <c r="C20" s="13" t="s">
        <v>1013</v>
      </c>
      <c r="D20" t="s">
        <v>767</v>
      </c>
      <c r="E20" s="67" t="s">
        <v>92</v>
      </c>
    </row>
    <row r="21" spans="1:13" ht="25.05" customHeight="1" x14ac:dyDescent="0.25">
      <c r="A21" s="78" t="s">
        <v>856</v>
      </c>
      <c r="B21">
        <v>10.17</v>
      </c>
      <c r="C21" s="13" t="s">
        <v>395</v>
      </c>
      <c r="E21" s="89" t="s">
        <v>1064</v>
      </c>
      <c r="F21" s="89"/>
    </row>
    <row r="22" spans="1:13" ht="25.05" customHeight="1" x14ac:dyDescent="0.25">
      <c r="A22" s="77" t="s">
        <v>1015</v>
      </c>
      <c r="B22">
        <v>10.18</v>
      </c>
      <c r="C22" s="13" t="s">
        <v>1014</v>
      </c>
      <c r="D22" t="s">
        <v>735</v>
      </c>
      <c r="E22" s="67" t="s">
        <v>92</v>
      </c>
      <c r="M22">
        <v>1</v>
      </c>
    </row>
    <row r="23" spans="1:13" ht="25.05" customHeight="1" x14ac:dyDescent="0.25">
      <c r="A23" s="74" t="s">
        <v>398</v>
      </c>
      <c r="B23">
        <v>10.18</v>
      </c>
      <c r="C23" s="13" t="s">
        <v>736</v>
      </c>
      <c r="D23" s="67" t="s">
        <v>1086</v>
      </c>
      <c r="E23" s="67" t="s">
        <v>92</v>
      </c>
      <c r="J23" s="57">
        <v>1</v>
      </c>
    </row>
    <row r="24" spans="1:13" ht="24.6" customHeight="1" x14ac:dyDescent="0.25">
      <c r="A24" s="76" t="s">
        <v>402</v>
      </c>
      <c r="B24" s="59" t="s">
        <v>578</v>
      </c>
      <c r="C24" s="13" t="s">
        <v>738</v>
      </c>
      <c r="D24" t="s">
        <v>997</v>
      </c>
      <c r="E24" s="67" t="s">
        <v>92</v>
      </c>
    </row>
    <row r="25" spans="1:13" ht="25.05" customHeight="1" x14ac:dyDescent="0.25">
      <c r="A25" s="78" t="s">
        <v>855</v>
      </c>
      <c r="B25">
        <v>10.23</v>
      </c>
      <c r="C25" s="13" t="s">
        <v>739</v>
      </c>
      <c r="E25" s="65" t="s">
        <v>1064</v>
      </c>
      <c r="F25" s="89"/>
    </row>
    <row r="26" spans="1:13" ht="25.05" customHeight="1" x14ac:dyDescent="0.25">
      <c r="A26" s="77" t="s">
        <v>853</v>
      </c>
      <c r="B26">
        <v>10.24</v>
      </c>
      <c r="C26" s="13" t="s">
        <v>741</v>
      </c>
      <c r="E26" s="89" t="s">
        <v>1064</v>
      </c>
      <c r="F26" s="89"/>
      <c r="G26" s="57"/>
    </row>
    <row r="27" spans="1:13" ht="25.05" customHeight="1" x14ac:dyDescent="0.25">
      <c r="A27" s="74" t="s">
        <v>383</v>
      </c>
      <c r="B27" s="59" t="s">
        <v>580</v>
      </c>
      <c r="C27" s="13" t="s">
        <v>744</v>
      </c>
      <c r="D27" s="111" t="s">
        <v>1262</v>
      </c>
      <c r="E27" s="111" t="s">
        <v>465</v>
      </c>
    </row>
    <row r="28" spans="1:13" ht="25.05" customHeight="1" x14ac:dyDescent="0.25">
      <c r="A28" s="78" t="s">
        <v>847</v>
      </c>
      <c r="B28" s="56" t="s">
        <v>581</v>
      </c>
      <c r="C28" s="13" t="s">
        <v>747</v>
      </c>
      <c r="D28" s="57" t="s">
        <v>1073</v>
      </c>
      <c r="E28" s="65" t="s">
        <v>1064</v>
      </c>
      <c r="F28" s="89"/>
    </row>
    <row r="29" spans="1:13" s="57" customFormat="1" ht="25.05" customHeight="1" x14ac:dyDescent="0.25">
      <c r="A29" s="78" t="s">
        <v>973</v>
      </c>
      <c r="B29" s="57">
        <v>10.26</v>
      </c>
      <c r="C29" s="13" t="s">
        <v>745</v>
      </c>
      <c r="D29" s="57" t="s">
        <v>1354</v>
      </c>
      <c r="E29" s="89" t="s">
        <v>1064</v>
      </c>
      <c r="F29" s="89"/>
      <c r="J29" s="57">
        <v>1</v>
      </c>
    </row>
    <row r="30" spans="1:13" ht="25.05" customHeight="1" x14ac:dyDescent="0.25">
      <c r="A30" s="78" t="s">
        <v>848</v>
      </c>
      <c r="B30">
        <v>10.26</v>
      </c>
      <c r="C30" s="13" t="s">
        <v>576</v>
      </c>
      <c r="D30" s="57" t="s">
        <v>962</v>
      </c>
      <c r="E30" s="65" t="s">
        <v>1064</v>
      </c>
      <c r="F30" s="89"/>
      <c r="J30" s="57">
        <v>1</v>
      </c>
    </row>
    <row r="31" spans="1:13" ht="25.05" customHeight="1" x14ac:dyDescent="0.25">
      <c r="A31" s="78" t="s">
        <v>864</v>
      </c>
      <c r="B31" s="57">
        <v>10.29</v>
      </c>
      <c r="C31" s="13" t="s">
        <v>748</v>
      </c>
      <c r="D31" t="s">
        <v>995</v>
      </c>
      <c r="E31" s="67" t="s">
        <v>92</v>
      </c>
      <c r="G31" s="57"/>
    </row>
    <row r="32" spans="1:13" ht="25.05" customHeight="1" x14ac:dyDescent="0.25">
      <c r="A32" s="71" t="s">
        <v>469</v>
      </c>
      <c r="B32" s="58">
        <v>10.3</v>
      </c>
      <c r="C32" s="13" t="s">
        <v>749</v>
      </c>
      <c r="E32" s="89" t="s">
        <v>1064</v>
      </c>
      <c r="F32" s="89"/>
    </row>
    <row r="33" spans="1:13" ht="25.05" customHeight="1" x14ac:dyDescent="0.25">
      <c r="A33" s="74" t="s">
        <v>850</v>
      </c>
      <c r="B33" s="56" t="s">
        <v>583</v>
      </c>
      <c r="C33" s="13" t="s">
        <v>751</v>
      </c>
      <c r="D33" t="s">
        <v>1315</v>
      </c>
      <c r="E33" s="65" t="s">
        <v>1064</v>
      </c>
      <c r="F33" s="89"/>
      <c r="J33" s="57">
        <v>1</v>
      </c>
    </row>
    <row r="34" spans="1:13" ht="25.05" customHeight="1" x14ac:dyDescent="0.25">
      <c r="A34" s="77" t="s">
        <v>851</v>
      </c>
      <c r="B34" s="58">
        <v>10.3</v>
      </c>
      <c r="C34" s="13" t="s">
        <v>752</v>
      </c>
      <c r="D34" s="148"/>
      <c r="E34" s="65" t="s">
        <v>1064</v>
      </c>
      <c r="F34" s="89"/>
    </row>
    <row r="35" spans="1:13" ht="25.05" customHeight="1" x14ac:dyDescent="0.25">
      <c r="A35" s="74" t="s">
        <v>472</v>
      </c>
      <c r="B35" s="58">
        <v>10.3</v>
      </c>
      <c r="C35" s="13" t="s">
        <v>753</v>
      </c>
      <c r="D35" s="149" t="s">
        <v>1310</v>
      </c>
      <c r="E35" s="150" t="s">
        <v>92</v>
      </c>
      <c r="F35" s="89"/>
    </row>
    <row r="36" spans="1:13" ht="25.05" customHeight="1" x14ac:dyDescent="0.25">
      <c r="A36" s="81" t="s">
        <v>852</v>
      </c>
      <c r="B36" s="58">
        <v>10.3</v>
      </c>
      <c r="C36" s="13" t="s">
        <v>755</v>
      </c>
      <c r="D36" s="148"/>
      <c r="E36" s="65" t="s">
        <v>1064</v>
      </c>
      <c r="F36" s="89"/>
    </row>
    <row r="37" spans="1:13" ht="25.05" customHeight="1" x14ac:dyDescent="0.25">
      <c r="A37" s="74" t="s">
        <v>304</v>
      </c>
      <c r="B37" s="58">
        <v>10.3</v>
      </c>
      <c r="C37" s="13" t="s">
        <v>727</v>
      </c>
      <c r="D37" t="s">
        <v>768</v>
      </c>
      <c r="E37" s="65" t="s">
        <v>1064</v>
      </c>
      <c r="F37" s="89"/>
      <c r="J37" s="57">
        <v>1</v>
      </c>
    </row>
    <row r="38" spans="1:13" ht="25.05" customHeight="1" x14ac:dyDescent="0.25">
      <c r="A38" s="78" t="s">
        <v>839</v>
      </c>
      <c r="B38" s="57">
        <v>11.2</v>
      </c>
      <c r="C38" s="13" t="s">
        <v>726</v>
      </c>
      <c r="D38" s="57" t="s">
        <v>999</v>
      </c>
      <c r="E38" s="146" t="s">
        <v>92</v>
      </c>
      <c r="F38" s="89"/>
      <c r="G38" s="57"/>
      <c r="L38">
        <v>1</v>
      </c>
    </row>
    <row r="39" spans="1:13" ht="25.05" customHeight="1" x14ac:dyDescent="0.25">
      <c r="A39" s="82" t="s">
        <v>841</v>
      </c>
      <c r="B39" s="57">
        <v>11.3</v>
      </c>
      <c r="C39" s="13" t="s">
        <v>773</v>
      </c>
      <c r="D39" t="s">
        <v>816</v>
      </c>
      <c r="E39" s="67" t="s">
        <v>92</v>
      </c>
      <c r="M39">
        <v>1</v>
      </c>
    </row>
    <row r="40" spans="1:13" ht="25.05" customHeight="1" x14ac:dyDescent="0.25">
      <c r="A40" s="78" t="s">
        <v>844</v>
      </c>
      <c r="B40" s="57">
        <v>11.4</v>
      </c>
      <c r="C40" s="13" t="s">
        <v>776</v>
      </c>
      <c r="D40" s="67" t="s">
        <v>1112</v>
      </c>
      <c r="E40" s="67" t="s">
        <v>508</v>
      </c>
      <c r="M40">
        <v>1</v>
      </c>
    </row>
    <row r="41" spans="1:13" ht="25.05" customHeight="1" x14ac:dyDescent="0.25">
      <c r="A41" s="78" t="s">
        <v>845</v>
      </c>
      <c r="B41" s="57">
        <v>11.4</v>
      </c>
      <c r="C41" s="13" t="s">
        <v>777</v>
      </c>
      <c r="D41" t="s">
        <v>1362</v>
      </c>
      <c r="E41" s="65" t="s">
        <v>1064</v>
      </c>
      <c r="F41" s="89"/>
      <c r="J41" s="57">
        <v>1</v>
      </c>
    </row>
    <row r="42" spans="1:13" ht="25.05" customHeight="1" x14ac:dyDescent="0.25">
      <c r="A42" s="83" t="s">
        <v>818</v>
      </c>
      <c r="B42" s="57">
        <v>11.7</v>
      </c>
      <c r="C42" s="13" t="s">
        <v>781</v>
      </c>
      <c r="D42" s="57" t="s">
        <v>1019</v>
      </c>
      <c r="E42" s="67" t="s">
        <v>540</v>
      </c>
    </row>
    <row r="43" spans="1:13" ht="25.05" customHeight="1" x14ac:dyDescent="0.25">
      <c r="A43" s="78" t="s">
        <v>828</v>
      </c>
      <c r="B43" s="57">
        <v>11.7</v>
      </c>
      <c r="C43" s="13" t="s">
        <v>779</v>
      </c>
      <c r="E43" t="s">
        <v>531</v>
      </c>
      <c r="G43">
        <v>1</v>
      </c>
    </row>
    <row r="44" spans="1:13" ht="25.05" customHeight="1" x14ac:dyDescent="0.25">
      <c r="A44" s="78" t="s">
        <v>832</v>
      </c>
      <c r="B44" s="57">
        <v>11.8</v>
      </c>
      <c r="C44" s="13" t="s">
        <v>782</v>
      </c>
      <c r="D44" t="s">
        <v>1285</v>
      </c>
      <c r="E44" s="65" t="s">
        <v>1064</v>
      </c>
      <c r="F44" s="89"/>
      <c r="J44" s="57">
        <v>1</v>
      </c>
    </row>
    <row r="45" spans="1:13" ht="25.05" customHeight="1" x14ac:dyDescent="0.25">
      <c r="A45" s="77" t="s">
        <v>833</v>
      </c>
      <c r="B45" s="57">
        <v>11.9</v>
      </c>
      <c r="C45" s="13" t="s">
        <v>785</v>
      </c>
      <c r="D45" t="s">
        <v>1356</v>
      </c>
      <c r="E45" s="65" t="s">
        <v>1064</v>
      </c>
      <c r="F45" s="89"/>
      <c r="J45" s="57">
        <v>1</v>
      </c>
    </row>
    <row r="46" spans="1:13" ht="25.05" customHeight="1" x14ac:dyDescent="0.25">
      <c r="A46" s="78" t="s">
        <v>835</v>
      </c>
      <c r="B46" s="57">
        <v>11.9</v>
      </c>
      <c r="C46" s="13" t="s">
        <v>787</v>
      </c>
      <c r="D46" s="67" t="s">
        <v>820</v>
      </c>
      <c r="E46" s="67" t="s">
        <v>536</v>
      </c>
    </row>
    <row r="47" spans="1:13" ht="25.05" customHeight="1" x14ac:dyDescent="0.25">
      <c r="A47" s="78" t="s">
        <v>836</v>
      </c>
      <c r="B47" s="57">
        <v>11.9</v>
      </c>
      <c r="C47" s="13" t="s">
        <v>788</v>
      </c>
      <c r="D47" s="67" t="s">
        <v>1282</v>
      </c>
      <c r="E47" s="65" t="s">
        <v>1064</v>
      </c>
      <c r="F47" s="89"/>
      <c r="J47" s="57">
        <v>1</v>
      </c>
    </row>
    <row r="48" spans="1:13" ht="25.05" customHeight="1" x14ac:dyDescent="0.25">
      <c r="A48" s="78" t="s">
        <v>837</v>
      </c>
      <c r="B48" s="57">
        <v>11.9</v>
      </c>
      <c r="C48" s="13" t="s">
        <v>789</v>
      </c>
      <c r="D48" t="s">
        <v>1317</v>
      </c>
      <c r="E48" s="89" t="s">
        <v>1064</v>
      </c>
      <c r="F48" s="89"/>
      <c r="J48" s="57">
        <v>1</v>
      </c>
    </row>
    <row r="49" spans="1:13" ht="25.05" customHeight="1" x14ac:dyDescent="0.25">
      <c r="A49" s="77" t="s">
        <v>1036</v>
      </c>
      <c r="B49" s="57">
        <v>11.9</v>
      </c>
      <c r="C49" s="13" t="s">
        <v>792</v>
      </c>
      <c r="D49" s="57" t="s">
        <v>1323</v>
      </c>
      <c r="E49" s="67" t="s">
        <v>540</v>
      </c>
      <c r="J49" s="57">
        <v>1</v>
      </c>
    </row>
    <row r="50" spans="1:13" ht="25.05" customHeight="1" x14ac:dyDescent="0.25">
      <c r="A50" s="78" t="s">
        <v>826</v>
      </c>
      <c r="B50" s="57">
        <v>11.9</v>
      </c>
      <c r="C50" s="13" t="s">
        <v>790</v>
      </c>
      <c r="D50" t="s">
        <v>1035</v>
      </c>
      <c r="E50" s="147" t="s">
        <v>92</v>
      </c>
      <c r="F50" s="89"/>
      <c r="L50">
        <v>1</v>
      </c>
    </row>
    <row r="51" spans="1:13" ht="25.05" customHeight="1" x14ac:dyDescent="0.25">
      <c r="A51" s="78" t="s">
        <v>827</v>
      </c>
      <c r="B51" s="57">
        <v>11.9</v>
      </c>
      <c r="C51" s="13" t="s">
        <v>785</v>
      </c>
      <c r="D51" s="57" t="s">
        <v>1356</v>
      </c>
      <c r="E51" s="65" t="s">
        <v>1064</v>
      </c>
      <c r="F51" s="89"/>
    </row>
    <row r="52" spans="1:13" ht="25.05" customHeight="1" x14ac:dyDescent="0.25">
      <c r="A52" s="78" t="s">
        <v>1020</v>
      </c>
      <c r="B52" s="57">
        <v>11.9</v>
      </c>
      <c r="C52" s="13" t="s">
        <v>792</v>
      </c>
      <c r="D52" s="57" t="s">
        <v>1024</v>
      </c>
      <c r="E52" s="67" t="s">
        <v>540</v>
      </c>
      <c r="M52">
        <v>1</v>
      </c>
    </row>
    <row r="53" spans="1:13" ht="25.05" customHeight="1" x14ac:dyDescent="0.25">
      <c r="A53" s="77" t="s">
        <v>822</v>
      </c>
      <c r="B53" s="57">
        <v>11.9</v>
      </c>
      <c r="C53" s="13" t="s">
        <v>791</v>
      </c>
      <c r="D53" t="s">
        <v>1370</v>
      </c>
      <c r="E53" s="146" t="s">
        <v>1064</v>
      </c>
      <c r="F53" s="89"/>
      <c r="J53" s="57">
        <v>1</v>
      </c>
    </row>
    <row r="54" spans="1:13" ht="25.05" customHeight="1" x14ac:dyDescent="0.25">
      <c r="A54" s="78" t="s">
        <v>824</v>
      </c>
      <c r="B54" s="58">
        <v>11.1</v>
      </c>
      <c r="C54" s="13" t="s">
        <v>794</v>
      </c>
      <c r="D54" t="s">
        <v>927</v>
      </c>
      <c r="E54" s="65" t="s">
        <v>1064</v>
      </c>
      <c r="F54" s="89"/>
      <c r="J54" s="57">
        <v>1</v>
      </c>
    </row>
    <row r="55" spans="1:13" ht="25.05" customHeight="1" x14ac:dyDescent="0.25">
      <c r="A55" s="78" t="s">
        <v>825</v>
      </c>
      <c r="B55" s="58">
        <v>11.11</v>
      </c>
      <c r="C55" s="13" t="s">
        <v>795</v>
      </c>
      <c r="D55" t="s">
        <v>998</v>
      </c>
      <c r="E55" s="147" t="s">
        <v>92</v>
      </c>
      <c r="F55" s="89"/>
      <c r="L55">
        <v>1</v>
      </c>
    </row>
    <row r="56" spans="1:13" ht="25.05" customHeight="1" x14ac:dyDescent="0.25">
      <c r="A56" s="84" t="s">
        <v>542</v>
      </c>
      <c r="B56" s="58">
        <v>11.11</v>
      </c>
      <c r="C56" s="13" t="s">
        <v>796</v>
      </c>
      <c r="D56" s="67" t="s">
        <v>883</v>
      </c>
      <c r="E56" s="67" t="s">
        <v>550</v>
      </c>
    </row>
    <row r="57" spans="1:13" ht="25.05" customHeight="1" x14ac:dyDescent="0.25">
      <c r="A57" s="78" t="s">
        <v>866</v>
      </c>
      <c r="B57" s="58">
        <v>11.12</v>
      </c>
      <c r="C57" s="13" t="s">
        <v>797</v>
      </c>
      <c r="D57" t="s">
        <v>978</v>
      </c>
      <c r="E57" s="65" t="s">
        <v>1064</v>
      </c>
      <c r="F57" s="89"/>
      <c r="J57" s="57">
        <v>1</v>
      </c>
    </row>
    <row r="58" spans="1:13" ht="25.05" customHeight="1" x14ac:dyDescent="0.25">
      <c r="A58" s="78" t="s">
        <v>867</v>
      </c>
      <c r="B58" s="58">
        <v>11.12</v>
      </c>
      <c r="C58" s="13" t="s">
        <v>798</v>
      </c>
      <c r="D58" t="s">
        <v>1368</v>
      </c>
      <c r="E58" s="65" t="s">
        <v>1064</v>
      </c>
      <c r="F58" s="89"/>
      <c r="J58" s="57">
        <v>1</v>
      </c>
    </row>
    <row r="59" spans="1:13" ht="25.05" customHeight="1" x14ac:dyDescent="0.25">
      <c r="A59" s="78" t="s">
        <v>1021</v>
      </c>
      <c r="B59" s="58">
        <v>11.12</v>
      </c>
      <c r="C59" s="13" t="s">
        <v>799</v>
      </c>
      <c r="D59" t="s">
        <v>1066</v>
      </c>
      <c r="E59" s="67" t="s">
        <v>555</v>
      </c>
      <c r="M59">
        <v>1</v>
      </c>
    </row>
    <row r="60" spans="1:13" ht="25.05" customHeight="1" x14ac:dyDescent="0.25">
      <c r="A60" s="78" t="s">
        <v>868</v>
      </c>
      <c r="B60" s="58">
        <v>11.13</v>
      </c>
      <c r="C60" s="13" t="s">
        <v>800</v>
      </c>
      <c r="D60" t="s">
        <v>1000</v>
      </c>
      <c r="E60" s="65" t="s">
        <v>1064</v>
      </c>
      <c r="F60" s="89"/>
      <c r="J60" s="57">
        <v>1</v>
      </c>
    </row>
    <row r="61" spans="1:13" ht="25.05" customHeight="1" x14ac:dyDescent="0.25">
      <c r="A61" s="85" t="s">
        <v>920</v>
      </c>
      <c r="B61" s="52">
        <v>11.14</v>
      </c>
      <c r="C61" s="69" t="s">
        <v>801</v>
      </c>
      <c r="D61" s="52" t="s">
        <v>884</v>
      </c>
      <c r="E61" s="52" t="s">
        <v>92</v>
      </c>
      <c r="F61" s="140"/>
    </row>
    <row r="62" spans="1:13" ht="25.05" customHeight="1" x14ac:dyDescent="0.25">
      <c r="A62" s="78" t="s">
        <v>870</v>
      </c>
      <c r="B62" s="58">
        <v>11.14</v>
      </c>
      <c r="C62" s="13" t="s">
        <v>803</v>
      </c>
      <c r="D62" s="57" t="s">
        <v>1045</v>
      </c>
      <c r="E62" s="65" t="s">
        <v>1064</v>
      </c>
      <c r="F62" s="89"/>
      <c r="J62" s="57">
        <v>1</v>
      </c>
    </row>
    <row r="63" spans="1:13" ht="25.05" customHeight="1" x14ac:dyDescent="0.25">
      <c r="A63" s="78" t="s">
        <v>871</v>
      </c>
      <c r="B63" s="58">
        <v>11.14</v>
      </c>
      <c r="C63" s="13" t="s">
        <v>804</v>
      </c>
      <c r="D63" t="s">
        <v>882</v>
      </c>
      <c r="E63" s="147" t="s">
        <v>1064</v>
      </c>
      <c r="F63" s="89"/>
      <c r="J63" s="57">
        <v>1</v>
      </c>
    </row>
    <row r="64" spans="1:13" ht="25.05" customHeight="1" x14ac:dyDescent="0.25">
      <c r="A64" s="78" t="s">
        <v>872</v>
      </c>
      <c r="B64" s="58">
        <v>11.14</v>
      </c>
      <c r="C64" s="13" t="s">
        <v>805</v>
      </c>
      <c r="D64" t="s">
        <v>1355</v>
      </c>
      <c r="E64" s="65" t="s">
        <v>1064</v>
      </c>
      <c r="F64" s="89"/>
      <c r="J64" s="57">
        <v>1</v>
      </c>
    </row>
    <row r="65" spans="1:13" s="57" customFormat="1" ht="25.05" customHeight="1" x14ac:dyDescent="0.25">
      <c r="A65" s="77" t="s">
        <v>1022</v>
      </c>
      <c r="B65" s="58">
        <v>11.14</v>
      </c>
      <c r="C65" s="13" t="s">
        <v>806</v>
      </c>
      <c r="D65" s="57" t="s">
        <v>1113</v>
      </c>
      <c r="E65" s="67" t="s">
        <v>92</v>
      </c>
      <c r="F65" s="103"/>
    </row>
    <row r="66" spans="1:13" ht="25.05" customHeight="1" x14ac:dyDescent="0.25">
      <c r="A66" s="78" t="s">
        <v>873</v>
      </c>
      <c r="B66" s="58">
        <v>11.15</v>
      </c>
      <c r="C66" s="13" t="s">
        <v>807</v>
      </c>
      <c r="D66" t="s">
        <v>1045</v>
      </c>
      <c r="E66" s="65" t="s">
        <v>1064</v>
      </c>
      <c r="F66" s="89"/>
      <c r="J66" s="57">
        <v>1</v>
      </c>
    </row>
    <row r="67" spans="1:13" ht="25.05" customHeight="1" x14ac:dyDescent="0.25">
      <c r="A67" s="78" t="s">
        <v>874</v>
      </c>
      <c r="B67" s="58">
        <v>11.15</v>
      </c>
      <c r="C67" s="13" t="s">
        <v>808</v>
      </c>
      <c r="D67" t="s">
        <v>975</v>
      </c>
      <c r="E67" s="65" t="s">
        <v>1064</v>
      </c>
      <c r="F67" s="89"/>
      <c r="J67" s="57">
        <v>1</v>
      </c>
    </row>
    <row r="68" spans="1:13" ht="25.05" customHeight="1" x14ac:dyDescent="0.25">
      <c r="A68" s="78" t="s">
        <v>875</v>
      </c>
      <c r="B68" s="58">
        <v>11.15</v>
      </c>
      <c r="C68" s="13" t="s">
        <v>725</v>
      </c>
      <c r="D68" s="57" t="s">
        <v>1018</v>
      </c>
      <c r="E68" s="67" t="s">
        <v>92</v>
      </c>
      <c r="M68">
        <v>1</v>
      </c>
    </row>
    <row r="69" spans="1:13" ht="25.05" customHeight="1" x14ac:dyDescent="0.25">
      <c r="A69" s="78" t="s">
        <v>876</v>
      </c>
      <c r="B69" s="58">
        <v>11.16</v>
      </c>
      <c r="C69" s="13" t="s">
        <v>809</v>
      </c>
      <c r="D69" t="s">
        <v>1178</v>
      </c>
      <c r="E69" s="65" t="s">
        <v>1064</v>
      </c>
      <c r="F69" s="89"/>
      <c r="J69" s="57">
        <v>1</v>
      </c>
    </row>
    <row r="70" spans="1:13" ht="25.05" customHeight="1" x14ac:dyDescent="0.25">
      <c r="A70" s="78" t="s">
        <v>877</v>
      </c>
      <c r="B70" s="58">
        <v>11.16</v>
      </c>
      <c r="C70" s="13" t="s">
        <v>748</v>
      </c>
      <c r="D70" t="s">
        <v>974</v>
      </c>
      <c r="E70" s="67" t="s">
        <v>92</v>
      </c>
      <c r="M70">
        <v>1</v>
      </c>
    </row>
    <row r="71" spans="1:13" ht="25.05" customHeight="1" x14ac:dyDescent="0.25">
      <c r="A71" s="74" t="s">
        <v>879</v>
      </c>
      <c r="B71" s="58">
        <v>11.16</v>
      </c>
      <c r="C71" s="13" t="s">
        <v>811</v>
      </c>
      <c r="E71" s="65" t="s">
        <v>1064</v>
      </c>
      <c r="F71" s="89"/>
    </row>
    <row r="72" spans="1:13" ht="25.05" customHeight="1" x14ac:dyDescent="0.25">
      <c r="A72" s="86" t="s">
        <v>599</v>
      </c>
      <c r="B72" s="58">
        <v>11.16</v>
      </c>
      <c r="C72" s="13" t="s">
        <v>1023</v>
      </c>
      <c r="D72" t="s">
        <v>1025</v>
      </c>
      <c r="E72" s="67" t="s">
        <v>596</v>
      </c>
      <c r="M72">
        <v>1</v>
      </c>
    </row>
    <row r="73" spans="1:13" ht="25.05" customHeight="1" x14ac:dyDescent="0.25">
      <c r="A73" s="78" t="s">
        <v>880</v>
      </c>
      <c r="B73" s="58">
        <v>11.16</v>
      </c>
      <c r="C73" s="13" t="s">
        <v>812</v>
      </c>
      <c r="D73" t="s">
        <v>992</v>
      </c>
      <c r="E73" s="147" t="s">
        <v>92</v>
      </c>
      <c r="F73" s="89"/>
      <c r="L73">
        <v>1</v>
      </c>
    </row>
    <row r="74" spans="1:13" ht="25.05" customHeight="1" x14ac:dyDescent="0.25">
      <c r="A74" s="78" t="s">
        <v>881</v>
      </c>
      <c r="B74" s="58">
        <v>11.16</v>
      </c>
      <c r="C74" s="13" t="s">
        <v>813</v>
      </c>
      <c r="E74" s="65" t="s">
        <v>1064</v>
      </c>
      <c r="G74">
        <v>1</v>
      </c>
    </row>
    <row r="75" spans="1:13" ht="25.05" customHeight="1" x14ac:dyDescent="0.25">
      <c r="A75" s="78" t="s">
        <v>929</v>
      </c>
      <c r="B75" s="58">
        <v>11.17</v>
      </c>
      <c r="C75" s="13" t="s">
        <v>887</v>
      </c>
      <c r="D75" s="67" t="s">
        <v>942</v>
      </c>
      <c r="E75" s="67" t="s">
        <v>92</v>
      </c>
    </row>
    <row r="76" spans="1:13" ht="25.05" customHeight="1" x14ac:dyDescent="0.25">
      <c r="A76" s="78" t="s">
        <v>930</v>
      </c>
      <c r="B76" s="58">
        <v>11.17</v>
      </c>
      <c r="C76" s="13" t="s">
        <v>888</v>
      </c>
      <c r="D76" t="s">
        <v>1371</v>
      </c>
      <c r="E76" s="65" t="s">
        <v>1064</v>
      </c>
      <c r="F76" s="89"/>
      <c r="J76" s="57">
        <v>1</v>
      </c>
    </row>
    <row r="77" spans="1:13" ht="25.05" customHeight="1" x14ac:dyDescent="0.25">
      <c r="A77" s="78" t="s">
        <v>931</v>
      </c>
      <c r="B77" s="58">
        <v>11.17</v>
      </c>
      <c r="C77" s="13" t="s">
        <v>889</v>
      </c>
      <c r="D77" t="s">
        <v>1358</v>
      </c>
      <c r="E77" s="65" t="s">
        <v>1064</v>
      </c>
      <c r="F77" s="89"/>
      <c r="J77" s="57">
        <v>1</v>
      </c>
    </row>
    <row r="78" spans="1:13" ht="25.05" customHeight="1" x14ac:dyDescent="0.25">
      <c r="A78" s="77" t="s">
        <v>933</v>
      </c>
      <c r="B78" s="58">
        <v>11.17</v>
      </c>
      <c r="C78" s="13" t="s">
        <v>891</v>
      </c>
      <c r="D78" t="s">
        <v>1356</v>
      </c>
      <c r="E78" s="65" t="s">
        <v>1064</v>
      </c>
      <c r="F78" s="89"/>
      <c r="J78" s="57">
        <v>1</v>
      </c>
    </row>
    <row r="79" spans="1:13" ht="25.05" customHeight="1" x14ac:dyDescent="0.25">
      <c r="A79" s="77" t="s">
        <v>934</v>
      </c>
      <c r="B79" s="58">
        <v>11.17</v>
      </c>
      <c r="C79" s="13" t="s">
        <v>892</v>
      </c>
      <c r="D79" t="s">
        <v>963</v>
      </c>
      <c r="E79" s="65" t="s">
        <v>1064</v>
      </c>
      <c r="F79" s="89"/>
      <c r="J79" s="57">
        <v>1</v>
      </c>
    </row>
    <row r="80" spans="1:13" ht="25.05" customHeight="1" x14ac:dyDescent="0.25">
      <c r="A80" s="77" t="s">
        <v>935</v>
      </c>
      <c r="B80" s="58">
        <v>11.18</v>
      </c>
      <c r="C80" s="13" t="s">
        <v>893</v>
      </c>
      <c r="D80" s="67" t="s">
        <v>941</v>
      </c>
      <c r="E80" s="67" t="s">
        <v>601</v>
      </c>
    </row>
    <row r="81" spans="1:13" ht="25.05" customHeight="1" x14ac:dyDescent="0.25">
      <c r="A81" s="78" t="s">
        <v>936</v>
      </c>
      <c r="B81" s="58">
        <v>11.19</v>
      </c>
      <c r="C81" s="13" t="s">
        <v>894</v>
      </c>
      <c r="D81" t="s">
        <v>1295</v>
      </c>
      <c r="E81" s="65" t="s">
        <v>1064</v>
      </c>
      <c r="F81" s="89"/>
      <c r="J81" s="57">
        <v>1</v>
      </c>
    </row>
    <row r="82" spans="1:13" ht="25.05" customHeight="1" x14ac:dyDescent="0.25">
      <c r="A82" s="78" t="s">
        <v>938</v>
      </c>
      <c r="B82" s="58">
        <v>11.19</v>
      </c>
      <c r="C82" s="13" t="s">
        <v>897</v>
      </c>
      <c r="D82" t="s">
        <v>969</v>
      </c>
      <c r="E82" s="65" t="s">
        <v>1064</v>
      </c>
      <c r="F82" s="89"/>
      <c r="J82" s="57">
        <v>1</v>
      </c>
    </row>
    <row r="83" spans="1:13" ht="25.05" customHeight="1" x14ac:dyDescent="0.25">
      <c r="A83" s="78" t="s">
        <v>939</v>
      </c>
      <c r="B83" s="58">
        <v>11.19</v>
      </c>
      <c r="C83" s="13" t="s">
        <v>896</v>
      </c>
      <c r="D83" t="s">
        <v>1311</v>
      </c>
      <c r="E83" s="67" t="s">
        <v>609</v>
      </c>
      <c r="M83">
        <v>1</v>
      </c>
    </row>
    <row r="84" spans="1:13" ht="25.05" customHeight="1" x14ac:dyDescent="0.25">
      <c r="A84" s="78" t="s">
        <v>946</v>
      </c>
      <c r="B84" s="58">
        <v>11.21</v>
      </c>
      <c r="C84" s="13" t="s">
        <v>902</v>
      </c>
      <c r="D84" s="67" t="s">
        <v>1289</v>
      </c>
      <c r="E84" s="65" t="s">
        <v>1064</v>
      </c>
      <c r="F84" s="89"/>
      <c r="I84" s="57">
        <v>1</v>
      </c>
    </row>
    <row r="85" spans="1:13" ht="25.05" customHeight="1" x14ac:dyDescent="0.25">
      <c r="A85" s="78" t="s">
        <v>948</v>
      </c>
      <c r="B85" s="58">
        <v>11.21</v>
      </c>
      <c r="C85" s="13" t="s">
        <v>905</v>
      </c>
      <c r="D85" t="s">
        <v>971</v>
      </c>
      <c r="E85" s="65" t="s">
        <v>1064</v>
      </c>
      <c r="F85" s="89"/>
      <c r="J85" s="57">
        <v>1</v>
      </c>
    </row>
    <row r="86" spans="1:13" ht="25.05" customHeight="1" x14ac:dyDescent="0.25">
      <c r="A86" s="78" t="s">
        <v>949</v>
      </c>
      <c r="B86" s="58">
        <v>11.21</v>
      </c>
      <c r="C86" s="13" t="s">
        <v>904</v>
      </c>
      <c r="D86" t="s">
        <v>984</v>
      </c>
      <c r="E86" s="65" t="s">
        <v>1064</v>
      </c>
      <c r="F86" s="89"/>
      <c r="J86" s="57">
        <v>1</v>
      </c>
    </row>
    <row r="87" spans="1:13" ht="25.05" customHeight="1" x14ac:dyDescent="0.25">
      <c r="A87" s="78" t="s">
        <v>951</v>
      </c>
      <c r="B87" s="58">
        <v>11.22</v>
      </c>
      <c r="C87" s="13" t="s">
        <v>907</v>
      </c>
      <c r="D87" t="s">
        <v>970</v>
      </c>
      <c r="E87" s="65" t="s">
        <v>1064</v>
      </c>
      <c r="F87" s="89"/>
      <c r="J87" s="57">
        <v>1</v>
      </c>
    </row>
    <row r="88" spans="1:13" ht="25.05" customHeight="1" x14ac:dyDescent="0.25">
      <c r="A88" s="78" t="s">
        <v>952</v>
      </c>
      <c r="B88" s="58">
        <v>11.23</v>
      </c>
      <c r="C88" s="13" t="s">
        <v>908</v>
      </c>
      <c r="D88" t="s">
        <v>1367</v>
      </c>
      <c r="E88" s="65" t="s">
        <v>1064</v>
      </c>
      <c r="F88" s="89"/>
      <c r="J88" s="57">
        <v>1</v>
      </c>
    </row>
    <row r="89" spans="1:13" ht="25.05" customHeight="1" x14ac:dyDescent="0.25">
      <c r="A89" s="78" t="s">
        <v>953</v>
      </c>
      <c r="B89" s="58">
        <v>11.23</v>
      </c>
      <c r="C89" s="13" t="s">
        <v>909</v>
      </c>
      <c r="D89" t="s">
        <v>961</v>
      </c>
      <c r="E89" s="147" t="s">
        <v>92</v>
      </c>
      <c r="F89" s="89"/>
      <c r="L89">
        <v>1</v>
      </c>
    </row>
    <row r="90" spans="1:13" ht="25.05" customHeight="1" x14ac:dyDescent="0.25">
      <c r="A90" s="78" t="s">
        <v>954</v>
      </c>
      <c r="B90" s="58">
        <v>11.24</v>
      </c>
      <c r="C90" s="13" t="s">
        <v>910</v>
      </c>
      <c r="D90" t="s">
        <v>983</v>
      </c>
      <c r="E90" s="147" t="s">
        <v>1064</v>
      </c>
      <c r="F90" s="89"/>
      <c r="J90" s="57">
        <v>1</v>
      </c>
    </row>
    <row r="91" spans="1:13" ht="25.05" customHeight="1" x14ac:dyDescent="0.25">
      <c r="A91" s="78" t="s">
        <v>955</v>
      </c>
      <c r="B91" s="58">
        <v>11.24</v>
      </c>
      <c r="C91" s="13" t="s">
        <v>911</v>
      </c>
      <c r="D91" s="67" t="s">
        <v>1097</v>
      </c>
      <c r="E91" s="67" t="s">
        <v>638</v>
      </c>
    </row>
    <row r="92" spans="1:13" ht="25.05" customHeight="1" x14ac:dyDescent="0.25">
      <c r="A92" s="78" t="s">
        <v>926</v>
      </c>
      <c r="B92" s="58">
        <v>11.24</v>
      </c>
      <c r="C92" s="13" t="s">
        <v>912</v>
      </c>
      <c r="D92" t="s">
        <v>1363</v>
      </c>
      <c r="E92" s="67" t="s">
        <v>624</v>
      </c>
      <c r="J92" s="57">
        <v>1</v>
      </c>
    </row>
    <row r="93" spans="1:13" ht="25.05" customHeight="1" x14ac:dyDescent="0.25">
      <c r="A93" s="78" t="s">
        <v>958</v>
      </c>
      <c r="B93" s="58">
        <v>11.26</v>
      </c>
      <c r="C93" s="13" t="s">
        <v>915</v>
      </c>
      <c r="D93" t="s">
        <v>1369</v>
      </c>
      <c r="E93" s="65" t="s">
        <v>1064</v>
      </c>
      <c r="F93" s="89"/>
      <c r="I93" s="57">
        <v>1</v>
      </c>
    </row>
    <row r="94" spans="1:13" s="57" customFormat="1" ht="25.05" customHeight="1" x14ac:dyDescent="0.25">
      <c r="A94" s="77" t="s">
        <v>960</v>
      </c>
      <c r="B94" s="58">
        <v>11.29</v>
      </c>
      <c r="C94" s="13" t="s">
        <v>754</v>
      </c>
      <c r="E94" s="89" t="s">
        <v>1064</v>
      </c>
      <c r="F94" s="89"/>
    </row>
    <row r="95" spans="1:13" s="57" customFormat="1" ht="25.05" customHeight="1" x14ac:dyDescent="0.25">
      <c r="A95" s="75" t="s">
        <v>649</v>
      </c>
      <c r="B95" s="58">
        <v>11.29</v>
      </c>
      <c r="C95" s="13" t="s">
        <v>918</v>
      </c>
      <c r="D95" s="57" t="s">
        <v>683</v>
      </c>
      <c r="E95" s="67" t="s">
        <v>92</v>
      </c>
      <c r="F95" s="103"/>
    </row>
    <row r="96" spans="1:13" s="57" customFormat="1" ht="25.05" customHeight="1" x14ac:dyDescent="0.25">
      <c r="A96" s="77" t="s">
        <v>964</v>
      </c>
      <c r="B96" s="58">
        <v>11.29</v>
      </c>
      <c r="C96" s="13" t="s">
        <v>769</v>
      </c>
      <c r="D96" s="57" t="s">
        <v>1357</v>
      </c>
      <c r="E96" s="65" t="s">
        <v>1064</v>
      </c>
      <c r="F96" s="89"/>
      <c r="J96" s="57">
        <v>1</v>
      </c>
    </row>
    <row r="97" spans="1:13" s="57" customFormat="1" ht="25.05" customHeight="1" x14ac:dyDescent="0.25">
      <c r="A97" s="77" t="s">
        <v>967</v>
      </c>
      <c r="B97" s="58">
        <v>11.29</v>
      </c>
      <c r="C97" s="13" t="s">
        <v>923</v>
      </c>
      <c r="D97" s="57" t="s">
        <v>972</v>
      </c>
      <c r="E97" s="146" t="s">
        <v>92</v>
      </c>
      <c r="F97" s="89"/>
      <c r="L97" s="57">
        <v>1</v>
      </c>
    </row>
    <row r="98" spans="1:13" s="57" customFormat="1" ht="25.05" customHeight="1" x14ac:dyDescent="0.25">
      <c r="A98" s="77" t="s">
        <v>966</v>
      </c>
      <c r="B98" s="58">
        <v>11.29</v>
      </c>
      <c r="C98" s="13" t="s">
        <v>922</v>
      </c>
      <c r="D98" s="57" t="s">
        <v>1299</v>
      </c>
      <c r="E98" s="146" t="s">
        <v>1064</v>
      </c>
      <c r="F98" s="89"/>
      <c r="J98" s="57">
        <v>1</v>
      </c>
      <c r="L98" s="57">
        <v>1</v>
      </c>
    </row>
    <row r="99" spans="1:13" s="57" customFormat="1" ht="25.05" customHeight="1" x14ac:dyDescent="0.25">
      <c r="A99" s="77" t="s">
        <v>968</v>
      </c>
      <c r="B99" s="58">
        <v>11.29</v>
      </c>
      <c r="C99" s="13" t="s">
        <v>919</v>
      </c>
      <c r="D99" s="10" t="s">
        <v>1364</v>
      </c>
      <c r="E99" s="65" t="s">
        <v>1064</v>
      </c>
      <c r="F99" s="89"/>
      <c r="I99" s="57">
        <v>1</v>
      </c>
    </row>
    <row r="100" spans="1:13" s="57" customFormat="1" ht="25.05" customHeight="1" x14ac:dyDescent="0.25">
      <c r="A100" s="72" t="s">
        <v>921</v>
      </c>
      <c r="B100" s="52">
        <v>11.3</v>
      </c>
      <c r="C100" s="52"/>
      <c r="D100" s="52" t="s">
        <v>684</v>
      </c>
      <c r="E100" s="52" t="s">
        <v>92</v>
      </c>
      <c r="F100" s="140"/>
    </row>
    <row r="101" spans="1:13" s="57" customFormat="1" ht="25.05" customHeight="1" x14ac:dyDescent="0.25">
      <c r="A101" s="75" t="s">
        <v>651</v>
      </c>
      <c r="B101" s="58">
        <v>11.3</v>
      </c>
      <c r="C101" s="13" t="s">
        <v>1001</v>
      </c>
      <c r="D101" s="57" t="s">
        <v>1148</v>
      </c>
      <c r="E101" s="67" t="s">
        <v>92</v>
      </c>
      <c r="F101" s="103"/>
      <c r="M101" s="57">
        <v>1</v>
      </c>
    </row>
    <row r="102" spans="1:13" s="57" customFormat="1" ht="25.05" customHeight="1" x14ac:dyDescent="0.25">
      <c r="A102" s="75" t="s">
        <v>652</v>
      </c>
      <c r="B102" s="58">
        <v>11.3</v>
      </c>
      <c r="C102" s="13" t="s">
        <v>690</v>
      </c>
      <c r="E102" s="65" t="s">
        <v>1064</v>
      </c>
      <c r="F102" s="89"/>
    </row>
    <row r="103" spans="1:13" s="57" customFormat="1" ht="25.05" customHeight="1" x14ac:dyDescent="0.25">
      <c r="A103" s="75" t="s">
        <v>686</v>
      </c>
      <c r="B103" s="63">
        <v>12.1</v>
      </c>
      <c r="C103" s="13" t="s">
        <v>691</v>
      </c>
      <c r="D103" s="57" t="s">
        <v>1087</v>
      </c>
      <c r="E103" s="65" t="s">
        <v>1064</v>
      </c>
      <c r="F103" s="89"/>
    </row>
    <row r="104" spans="1:13" s="57" customFormat="1" ht="25.05" customHeight="1" x14ac:dyDescent="0.25">
      <c r="A104" s="75" t="s">
        <v>687</v>
      </c>
      <c r="B104" s="63">
        <v>12.3</v>
      </c>
      <c r="C104" s="13" t="s">
        <v>750</v>
      </c>
      <c r="E104" s="65" t="s">
        <v>1064</v>
      </c>
      <c r="F104" s="89"/>
    </row>
    <row r="105" spans="1:13" s="57" customFormat="1" ht="25.05" customHeight="1" x14ac:dyDescent="0.25">
      <c r="A105" s="75" t="s">
        <v>693</v>
      </c>
      <c r="B105" s="63">
        <v>12.4</v>
      </c>
      <c r="C105" s="13" t="s">
        <v>1003</v>
      </c>
      <c r="D105" s="57" t="s">
        <v>703</v>
      </c>
      <c r="E105" s="67" t="s">
        <v>92</v>
      </c>
      <c r="F105" s="103"/>
      <c r="M105" s="57">
        <v>1</v>
      </c>
    </row>
    <row r="106" spans="1:13" s="57" customFormat="1" ht="25.05" customHeight="1" x14ac:dyDescent="0.25">
      <c r="A106" s="75" t="s">
        <v>701</v>
      </c>
      <c r="B106" s="63">
        <v>12.5</v>
      </c>
      <c r="C106" s="13" t="s">
        <v>1005</v>
      </c>
      <c r="D106" s="57" t="s">
        <v>1260</v>
      </c>
      <c r="E106" s="146" t="s">
        <v>1064</v>
      </c>
      <c r="F106" s="89"/>
    </row>
    <row r="107" spans="1:13" s="57" customFormat="1" ht="25.05" customHeight="1" x14ac:dyDescent="0.25">
      <c r="A107" s="75" t="s">
        <v>702</v>
      </c>
      <c r="B107" s="63">
        <v>12.5</v>
      </c>
      <c r="C107" s="13" t="s">
        <v>980</v>
      </c>
      <c r="D107" s="57" t="s">
        <v>1372</v>
      </c>
      <c r="E107" s="146" t="s">
        <v>1064</v>
      </c>
      <c r="F107" s="89"/>
    </row>
    <row r="108" spans="1:13" s="57" customFormat="1" ht="25.05" customHeight="1" x14ac:dyDescent="0.25">
      <c r="A108" s="75" t="s">
        <v>716</v>
      </c>
      <c r="B108" s="63">
        <v>12.6</v>
      </c>
      <c r="C108" s="13" t="s">
        <v>1006</v>
      </c>
      <c r="E108" s="146" t="s">
        <v>1064</v>
      </c>
      <c r="F108" s="89"/>
    </row>
    <row r="109" spans="1:13" s="57" customFormat="1" ht="25.05" customHeight="1" x14ac:dyDescent="0.25">
      <c r="A109" s="75" t="s">
        <v>717</v>
      </c>
      <c r="B109" s="63">
        <v>12.6</v>
      </c>
      <c r="C109" s="13" t="s">
        <v>769</v>
      </c>
      <c r="D109" s="57" t="s">
        <v>1357</v>
      </c>
      <c r="E109" s="65" t="s">
        <v>1064</v>
      </c>
      <c r="F109" s="89"/>
      <c r="J109" s="57">
        <v>1</v>
      </c>
    </row>
    <row r="110" spans="1:13" ht="25.05" customHeight="1" x14ac:dyDescent="0.25">
      <c r="A110" s="87" t="s">
        <v>720</v>
      </c>
      <c r="B110" s="63">
        <v>12.7</v>
      </c>
      <c r="C110" s="13" t="s">
        <v>817</v>
      </c>
      <c r="D110" t="s">
        <v>1365</v>
      </c>
      <c r="E110" s="65" t="s">
        <v>1064</v>
      </c>
      <c r="F110" s="89"/>
      <c r="J110" s="57">
        <v>1</v>
      </c>
    </row>
    <row r="111" spans="1:13" ht="25.05" customHeight="1" x14ac:dyDescent="0.25">
      <c r="A111" s="87" t="s">
        <v>731</v>
      </c>
      <c r="B111" s="63">
        <v>12.7</v>
      </c>
      <c r="C111" s="13" t="s">
        <v>1007</v>
      </c>
      <c r="D111" t="s">
        <v>1252</v>
      </c>
      <c r="E111" s="65" t="s">
        <v>1064</v>
      </c>
      <c r="F111" s="89"/>
    </row>
    <row r="112" spans="1:13" s="57" customFormat="1" ht="25.05" customHeight="1" x14ac:dyDescent="0.25">
      <c r="A112" s="87" t="s">
        <v>771</v>
      </c>
      <c r="B112" s="63">
        <v>12.8</v>
      </c>
      <c r="C112" s="13" t="s">
        <v>990</v>
      </c>
      <c r="E112" s="65" t="s">
        <v>1064</v>
      </c>
      <c r="F112" s="89"/>
    </row>
    <row r="113" spans="1:10" s="57" customFormat="1" ht="25.05" customHeight="1" x14ac:dyDescent="0.25">
      <c r="A113" s="87" t="s">
        <v>772</v>
      </c>
      <c r="B113" s="63">
        <v>12.8</v>
      </c>
      <c r="C113" s="13" t="s">
        <v>989</v>
      </c>
      <c r="D113" s="10" t="s">
        <v>1361</v>
      </c>
      <c r="E113" s="65" t="s">
        <v>1064</v>
      </c>
      <c r="F113" s="89"/>
    </row>
    <row r="114" spans="1:10" s="57" customFormat="1" ht="25.05" customHeight="1" x14ac:dyDescent="0.25">
      <c r="A114" s="87" t="s">
        <v>985</v>
      </c>
      <c r="B114" s="63">
        <v>12.9</v>
      </c>
      <c r="C114" s="13" t="s">
        <v>1009</v>
      </c>
      <c r="D114" s="57" t="s">
        <v>1085</v>
      </c>
      <c r="E114" s="147" t="s">
        <v>1064</v>
      </c>
      <c r="F114" s="89"/>
    </row>
    <row r="115" spans="1:10" s="57" customFormat="1" ht="25.05" customHeight="1" x14ac:dyDescent="0.25">
      <c r="A115" s="87" t="s">
        <v>986</v>
      </c>
      <c r="B115" s="63">
        <v>12.9</v>
      </c>
      <c r="C115" s="13" t="s">
        <v>1010</v>
      </c>
      <c r="D115" s="57" t="s">
        <v>1356</v>
      </c>
      <c r="E115" s="65" t="s">
        <v>1064</v>
      </c>
      <c r="F115" s="89"/>
      <c r="J115" s="57">
        <v>1</v>
      </c>
    </row>
    <row r="116" spans="1:10" s="57" customFormat="1" ht="25.05" customHeight="1" x14ac:dyDescent="0.25">
      <c r="A116" s="87" t="s">
        <v>987</v>
      </c>
      <c r="B116" s="63">
        <v>12.9</v>
      </c>
      <c r="C116" s="13" t="s">
        <v>1012</v>
      </c>
      <c r="D116" s="57" t="s">
        <v>1283</v>
      </c>
      <c r="E116" s="65" t="s">
        <v>1064</v>
      </c>
      <c r="F116" s="89"/>
    </row>
    <row r="117" spans="1:10" s="57" customFormat="1" ht="25.05" customHeight="1" x14ac:dyDescent="0.25">
      <c r="A117" s="87" t="s">
        <v>988</v>
      </c>
      <c r="B117" s="63">
        <v>12.9</v>
      </c>
      <c r="C117" s="13" t="s">
        <v>1011</v>
      </c>
      <c r="D117" s="57" t="s">
        <v>1360</v>
      </c>
      <c r="E117" s="65" t="s">
        <v>1064</v>
      </c>
      <c r="F117" s="89"/>
      <c r="J117" s="57">
        <v>1</v>
      </c>
    </row>
    <row r="118" spans="1:10" s="57" customFormat="1" ht="25.05" customHeight="1" x14ac:dyDescent="0.25">
      <c r="A118" s="87" t="s">
        <v>1038</v>
      </c>
      <c r="B118" s="58">
        <v>12.1</v>
      </c>
      <c r="C118" s="13" t="s">
        <v>1037</v>
      </c>
      <c r="D118" s="57" t="s">
        <v>1358</v>
      </c>
      <c r="E118" s="65" t="s">
        <v>1064</v>
      </c>
      <c r="F118" s="89"/>
      <c r="J118" s="57">
        <v>1</v>
      </c>
    </row>
    <row r="119" spans="1:10" s="57" customFormat="1" ht="25.05" customHeight="1" x14ac:dyDescent="0.25">
      <c r="A119" s="87" t="s">
        <v>1063</v>
      </c>
      <c r="B119" s="58">
        <v>12.1</v>
      </c>
      <c r="C119" s="13" t="s">
        <v>1039</v>
      </c>
      <c r="D119" s="57" t="s">
        <v>1040</v>
      </c>
      <c r="E119" s="67" t="s">
        <v>92</v>
      </c>
      <c r="F119" s="103"/>
    </row>
    <row r="120" spans="1:10" s="57" customFormat="1" ht="25.05" customHeight="1" x14ac:dyDescent="0.25">
      <c r="A120" s="87" t="s">
        <v>1076</v>
      </c>
      <c r="B120" s="58">
        <v>12.12</v>
      </c>
      <c r="C120" s="13" t="s">
        <v>1074</v>
      </c>
      <c r="D120" s="57" t="s">
        <v>1083</v>
      </c>
      <c r="E120" s="65" t="s">
        <v>1064</v>
      </c>
      <c r="F120" s="89"/>
    </row>
    <row r="121" spans="1:10" s="57" customFormat="1" ht="25.05" customHeight="1" x14ac:dyDescent="0.25">
      <c r="A121" s="87" t="s">
        <v>1079</v>
      </c>
      <c r="B121" s="58">
        <v>12.12</v>
      </c>
      <c r="C121" s="13" t="s">
        <v>1078</v>
      </c>
      <c r="D121" s="67" t="s">
        <v>1298</v>
      </c>
      <c r="E121" s="65" t="s">
        <v>1064</v>
      </c>
      <c r="F121" s="89"/>
    </row>
    <row r="122" spans="1:10" s="57" customFormat="1" ht="25.05" customHeight="1" x14ac:dyDescent="0.25">
      <c r="A122" s="87" t="s">
        <v>1082</v>
      </c>
      <c r="B122" s="58">
        <v>12.13</v>
      </c>
      <c r="C122" s="13" t="s">
        <v>1081</v>
      </c>
      <c r="D122" s="103" t="s">
        <v>1309</v>
      </c>
      <c r="E122" s="65" t="s">
        <v>1064</v>
      </c>
      <c r="F122" s="89"/>
    </row>
    <row r="123" spans="1:10" s="57" customFormat="1" ht="25.05" customHeight="1" x14ac:dyDescent="0.25">
      <c r="A123" s="87" t="s">
        <v>1102</v>
      </c>
      <c r="B123" s="58">
        <v>12.14</v>
      </c>
      <c r="C123" s="13" t="s">
        <v>1101</v>
      </c>
      <c r="D123" s="103" t="s">
        <v>1359</v>
      </c>
      <c r="E123" s="65" t="s">
        <v>1064</v>
      </c>
      <c r="F123" s="89"/>
    </row>
    <row r="124" spans="1:10" s="57" customFormat="1" ht="25.05" customHeight="1" x14ac:dyDescent="0.25">
      <c r="A124" s="87" t="s">
        <v>1105</v>
      </c>
      <c r="B124" s="58">
        <v>12.14</v>
      </c>
      <c r="C124" s="13" t="s">
        <v>1106</v>
      </c>
      <c r="D124" s="57" t="s">
        <v>1366</v>
      </c>
      <c r="E124" s="147" t="s">
        <v>1064</v>
      </c>
      <c r="F124" s="89"/>
    </row>
    <row r="125" spans="1:10" s="57" customFormat="1" ht="25.05" customHeight="1" x14ac:dyDescent="0.25">
      <c r="A125" s="87" t="s">
        <v>1108</v>
      </c>
      <c r="B125" s="58">
        <v>12.14</v>
      </c>
      <c r="C125" s="13" t="s">
        <v>1107</v>
      </c>
      <c r="E125" s="65" t="s">
        <v>1064</v>
      </c>
      <c r="F125" s="89"/>
    </row>
    <row r="126" spans="1:10" s="57" customFormat="1" ht="25.05" customHeight="1" x14ac:dyDescent="0.25">
      <c r="A126" s="87" t="s">
        <v>1110</v>
      </c>
      <c r="B126" s="58">
        <v>12.14</v>
      </c>
      <c r="C126" s="13" t="s">
        <v>1109</v>
      </c>
      <c r="D126" s="57" t="s">
        <v>1375</v>
      </c>
      <c r="E126" s="65" t="s">
        <v>1064</v>
      </c>
      <c r="F126" s="89"/>
    </row>
    <row r="127" spans="1:10" s="57" customFormat="1" ht="25.05" customHeight="1" x14ac:dyDescent="0.25">
      <c r="A127" s="87" t="s">
        <v>1117</v>
      </c>
      <c r="B127" s="58">
        <v>12.14</v>
      </c>
      <c r="C127" s="13" t="s">
        <v>1111</v>
      </c>
      <c r="F127" s="103"/>
    </row>
    <row r="128" spans="1:10" s="57" customFormat="1" ht="25.05" customHeight="1" x14ac:dyDescent="0.25">
      <c r="A128" s="87" t="s">
        <v>1116</v>
      </c>
      <c r="B128" s="58">
        <v>12.15</v>
      </c>
      <c r="C128" s="13" t="s">
        <v>1115</v>
      </c>
      <c r="E128" s="146" t="s">
        <v>1064</v>
      </c>
      <c r="F128" s="103"/>
    </row>
    <row r="129" spans="1:13" s="57" customFormat="1" ht="25.05" customHeight="1" x14ac:dyDescent="0.25">
      <c r="A129" s="87" t="s">
        <v>1171</v>
      </c>
      <c r="B129" s="58">
        <v>12.16</v>
      </c>
      <c r="C129" s="13" t="s">
        <v>1170</v>
      </c>
      <c r="D129" s="57" t="s">
        <v>1276</v>
      </c>
      <c r="E129" s="146" t="s">
        <v>1064</v>
      </c>
      <c r="F129" s="89"/>
    </row>
    <row r="130" spans="1:13" s="57" customFormat="1" ht="25.05" customHeight="1" x14ac:dyDescent="0.25">
      <c r="A130" s="87" t="s">
        <v>1257</v>
      </c>
      <c r="B130" s="58">
        <v>12.16</v>
      </c>
      <c r="C130" s="13" t="s">
        <v>1172</v>
      </c>
      <c r="D130" s="57" t="s">
        <v>1296</v>
      </c>
      <c r="E130" s="89" t="s">
        <v>1284</v>
      </c>
      <c r="F130" s="103"/>
    </row>
    <row r="131" spans="1:13" s="57" customFormat="1" ht="25.05" customHeight="1" x14ac:dyDescent="0.25">
      <c r="A131" s="87" t="s">
        <v>1259</v>
      </c>
      <c r="B131" s="58">
        <v>12.17</v>
      </c>
      <c r="C131" s="13" t="s">
        <v>1258</v>
      </c>
      <c r="D131" s="57" t="s">
        <v>1373</v>
      </c>
      <c r="E131" s="146" t="s">
        <v>1064</v>
      </c>
      <c r="F131" s="103"/>
      <c r="G131" s="57">
        <f>SUM(G2:G130)</f>
        <v>4</v>
      </c>
      <c r="H131" s="57">
        <f>SUM(H2:H130)</f>
        <v>0</v>
      </c>
      <c r="I131" s="57">
        <f>SUM(I2:I130)</f>
        <v>3</v>
      </c>
      <c r="J131" s="57">
        <f>SUM(J2:J130)</f>
        <v>43</v>
      </c>
      <c r="L131" s="57">
        <f>SUM(L2:L130)</f>
        <v>11</v>
      </c>
      <c r="M131" s="57">
        <f>SUM(M2:M130)</f>
        <v>12</v>
      </c>
    </row>
    <row r="132" spans="1:13" s="57" customFormat="1" ht="25.05" customHeight="1" x14ac:dyDescent="0.25">
      <c r="A132" s="87" t="s">
        <v>1278</v>
      </c>
      <c r="B132" s="58">
        <v>12.17</v>
      </c>
      <c r="C132" s="13" t="s">
        <v>1266</v>
      </c>
      <c r="D132" s="57" t="s">
        <v>1374</v>
      </c>
      <c r="E132" s="146" t="s">
        <v>1064</v>
      </c>
      <c r="F132" s="103"/>
    </row>
    <row r="133" spans="1:13" s="57" customFormat="1" ht="25.05" customHeight="1" x14ac:dyDescent="0.25">
      <c r="A133" s="87" t="s">
        <v>1294</v>
      </c>
      <c r="B133" s="58">
        <v>12.18</v>
      </c>
      <c r="C133" s="13" t="s">
        <v>1277</v>
      </c>
      <c r="D133" s="57" t="s">
        <v>1352</v>
      </c>
      <c r="E133" s="146" t="s">
        <v>1064</v>
      </c>
      <c r="F133" s="103"/>
    </row>
    <row r="134" spans="1:13" s="57" customFormat="1" ht="25.05" customHeight="1" x14ac:dyDescent="0.25">
      <c r="A134" s="87" t="s">
        <v>1293</v>
      </c>
      <c r="B134" s="58">
        <v>12.19</v>
      </c>
      <c r="C134" s="13" t="s">
        <v>1292</v>
      </c>
      <c r="F134" s="103"/>
    </row>
    <row r="135" spans="1:13" s="57" customFormat="1" ht="25.05" customHeight="1" x14ac:dyDescent="0.25">
      <c r="A135" s="87" t="s">
        <v>1319</v>
      </c>
      <c r="B135" s="58">
        <v>12.2</v>
      </c>
      <c r="C135" s="13" t="s">
        <v>1320</v>
      </c>
      <c r="F135" s="103"/>
    </row>
    <row r="136" spans="1:13" s="57" customFormat="1" ht="25.05" customHeight="1" x14ac:dyDescent="0.25">
      <c r="A136" s="87" t="s">
        <v>1314</v>
      </c>
      <c r="B136" s="58">
        <v>12.21</v>
      </c>
      <c r="C136" s="13" t="s">
        <v>1318</v>
      </c>
      <c r="F136" s="103"/>
    </row>
    <row r="137" spans="1:13" s="57" customFormat="1" ht="25.05" customHeight="1" x14ac:dyDescent="0.25">
      <c r="A137" s="87" t="s">
        <v>1330</v>
      </c>
      <c r="B137" s="58">
        <v>12.21</v>
      </c>
      <c r="C137" s="13" t="s">
        <v>729</v>
      </c>
      <c r="F137" s="103"/>
    </row>
    <row r="138" spans="1:13" s="57" customFormat="1" ht="25.05" customHeight="1" x14ac:dyDescent="0.25">
      <c r="A138" s="87"/>
      <c r="B138" s="58"/>
      <c r="C138" s="13"/>
      <c r="F138" s="103"/>
    </row>
    <row r="139" spans="1:13" s="57" customFormat="1" ht="25.05" customHeight="1" x14ac:dyDescent="0.25">
      <c r="A139" s="86" t="s">
        <v>625</v>
      </c>
      <c r="B139" s="58">
        <v>11.22</v>
      </c>
      <c r="F139" s="103"/>
    </row>
    <row r="140" spans="1:13" s="57" customFormat="1" ht="25.05" customHeight="1" x14ac:dyDescent="0.25">
      <c r="A140" s="86" t="s">
        <v>626</v>
      </c>
      <c r="B140" s="58">
        <v>11.22</v>
      </c>
      <c r="F140" s="103"/>
    </row>
    <row r="141" spans="1:13" s="57" customFormat="1" ht="25.05" customHeight="1" x14ac:dyDescent="0.25">
      <c r="A141" s="86" t="s">
        <v>628</v>
      </c>
      <c r="B141" s="58">
        <v>11.26</v>
      </c>
      <c r="F141" s="103"/>
    </row>
    <row r="142" spans="1:13" s="57" customFormat="1" ht="25.05" customHeight="1" x14ac:dyDescent="0.25">
      <c r="A142" s="86" t="s">
        <v>629</v>
      </c>
      <c r="B142" s="58">
        <v>11.26</v>
      </c>
      <c r="F142" s="103"/>
    </row>
    <row r="143" spans="1:13" ht="25.05" customHeight="1" x14ac:dyDescent="0.25">
      <c r="A143" s="86" t="s">
        <v>634</v>
      </c>
      <c r="B143" s="58">
        <v>11.26</v>
      </c>
    </row>
    <row r="144" spans="1:13" ht="25.05" customHeight="1" x14ac:dyDescent="0.25">
      <c r="A144" s="88" t="s">
        <v>635</v>
      </c>
      <c r="B144" s="58">
        <v>11.26</v>
      </c>
    </row>
    <row r="145" spans="1:4" ht="25.05" customHeight="1" x14ac:dyDescent="0.25">
      <c r="A145" s="88" t="s">
        <v>636</v>
      </c>
      <c r="B145" s="58">
        <v>11.26</v>
      </c>
    </row>
    <row r="146" spans="1:4" ht="25.05" customHeight="1" x14ac:dyDescent="0.25">
      <c r="A146" s="86" t="s">
        <v>665</v>
      </c>
      <c r="B146" s="58">
        <v>11.26</v>
      </c>
    </row>
    <row r="147" spans="1:4" ht="25.05" customHeight="1" x14ac:dyDescent="0.25">
      <c r="A147" s="86" t="s">
        <v>666</v>
      </c>
      <c r="B147" s="58">
        <v>11.26</v>
      </c>
    </row>
    <row r="153" spans="1:4" ht="25.05" customHeight="1" x14ac:dyDescent="0.25">
      <c r="D153" t="s">
        <v>1272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7"/>
  <sheetViews>
    <sheetView topLeftCell="A13" zoomScale="85" zoomScaleNormal="85" workbookViewId="0">
      <selection activeCell="A30" sqref="A30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7" hidden="1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427</v>
      </c>
      <c r="C1" s="1" t="s">
        <v>2</v>
      </c>
      <c r="D1" s="1" t="s">
        <v>6</v>
      </c>
      <c r="E1" s="1" t="s">
        <v>6</v>
      </c>
      <c r="F1" s="47" t="s">
        <v>428</v>
      </c>
    </row>
    <row r="2" spans="1:6" s="57" customFormat="1" ht="25.05" customHeight="1" x14ac:dyDescent="0.25">
      <c r="A2" s="107" t="s">
        <v>1119</v>
      </c>
      <c r="C2" s="6"/>
    </row>
    <row r="3" spans="1:6" ht="25.05" customHeight="1" x14ac:dyDescent="0.25">
      <c r="A3" s="103" t="s">
        <v>33</v>
      </c>
      <c r="C3" s="6" t="s">
        <v>242</v>
      </c>
      <c r="D3" t="s">
        <v>421</v>
      </c>
      <c r="E3" s="57" t="s">
        <v>1151</v>
      </c>
    </row>
    <row r="4" spans="1:6" s="104" customFormat="1" ht="25.05" customHeight="1" x14ac:dyDescent="0.25">
      <c r="A4" s="48" t="s">
        <v>47</v>
      </c>
      <c r="C4" s="6" t="s">
        <v>243</v>
      </c>
      <c r="D4" s="104" t="s">
        <v>1118</v>
      </c>
      <c r="E4" s="104" t="s">
        <v>1118</v>
      </c>
    </row>
    <row r="5" spans="1:6" ht="25.05" customHeight="1" x14ac:dyDescent="0.25">
      <c r="A5" t="s">
        <v>49</v>
      </c>
      <c r="C5" s="45" t="s">
        <v>408</v>
      </c>
      <c r="D5" s="105" t="s">
        <v>1120</v>
      </c>
      <c r="E5" s="105" t="s">
        <v>1152</v>
      </c>
    </row>
    <row r="6" spans="1:6" ht="25.05" customHeight="1" x14ac:dyDescent="0.25">
      <c r="A6" t="s">
        <v>52</v>
      </c>
      <c r="C6" s="6" t="s">
        <v>409</v>
      </c>
      <c r="D6" t="s">
        <v>1121</v>
      </c>
      <c r="E6" s="57" t="s">
        <v>1121</v>
      </c>
    </row>
    <row r="7" spans="1:6" ht="25.05" customHeight="1" x14ac:dyDescent="0.25">
      <c r="A7" s="48" t="s">
        <v>53</v>
      </c>
      <c r="C7" s="6" t="s">
        <v>371</v>
      </c>
      <c r="D7" t="s">
        <v>1122</v>
      </c>
      <c r="E7" s="57" t="s">
        <v>1122</v>
      </c>
    </row>
    <row r="8" spans="1:6" ht="25.05" customHeight="1" x14ac:dyDescent="0.25">
      <c r="A8" s="48" t="s">
        <v>54</v>
      </c>
      <c r="C8" s="6" t="s">
        <v>412</v>
      </c>
      <c r="D8" t="s">
        <v>1123</v>
      </c>
      <c r="E8" s="57" t="s">
        <v>1123</v>
      </c>
    </row>
    <row r="9" spans="1:6" ht="25.05" customHeight="1" x14ac:dyDescent="0.25">
      <c r="A9" s="106" t="s">
        <v>29</v>
      </c>
      <c r="C9" s="6" t="s">
        <v>115</v>
      </c>
      <c r="D9" t="s">
        <v>1125</v>
      </c>
      <c r="E9" s="57" t="s">
        <v>1153</v>
      </c>
    </row>
    <row r="10" spans="1:6" ht="25.05" customHeight="1" x14ac:dyDescent="0.25">
      <c r="A10" s="48" t="s">
        <v>31</v>
      </c>
      <c r="C10" s="6" t="s">
        <v>117</v>
      </c>
      <c r="D10" t="s">
        <v>1128</v>
      </c>
      <c r="E10" s="57" t="s">
        <v>1169</v>
      </c>
    </row>
    <row r="11" spans="1:6" ht="25.05" customHeight="1" x14ac:dyDescent="0.25">
      <c r="A11" t="s">
        <v>1127</v>
      </c>
      <c r="C11" s="6" t="s">
        <v>407</v>
      </c>
      <c r="D11" t="s">
        <v>1129</v>
      </c>
      <c r="E11" s="57" t="s">
        <v>1129</v>
      </c>
    </row>
    <row r="12" spans="1:6" ht="25.05" customHeight="1" x14ac:dyDescent="0.25">
      <c r="A12" s="48" t="s">
        <v>34</v>
      </c>
      <c r="C12" s="6" t="s">
        <v>413</v>
      </c>
      <c r="D12" t="s">
        <v>1142</v>
      </c>
      <c r="E12" s="57" t="s">
        <v>1142</v>
      </c>
    </row>
    <row r="13" spans="1:6" ht="25.05" customHeight="1" x14ac:dyDescent="0.25">
      <c r="A13" s="48" t="s">
        <v>36</v>
      </c>
      <c r="C13" s="6" t="s">
        <v>113</v>
      </c>
      <c r="D13" t="s">
        <v>1130</v>
      </c>
      <c r="E13" s="57" t="s">
        <v>1168</v>
      </c>
    </row>
    <row r="14" spans="1:6" ht="25.05" customHeight="1" x14ac:dyDescent="0.25">
      <c r="A14" s="44" t="s">
        <v>69</v>
      </c>
      <c r="B14">
        <v>8.6999999999999993</v>
      </c>
      <c r="C14" s="6" t="s">
        <v>379</v>
      </c>
      <c r="D14" t="s">
        <v>1131</v>
      </c>
      <c r="E14" s="57" t="s">
        <v>1131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374</v>
      </c>
      <c r="D15" t="s">
        <v>1139</v>
      </c>
      <c r="E15" s="57" t="s">
        <v>1154</v>
      </c>
      <c r="F15" t="s">
        <v>92</v>
      </c>
    </row>
    <row r="16" spans="1:6" s="57" customFormat="1" ht="24.6" hidden="1" customHeight="1" x14ac:dyDescent="0.25">
      <c r="C16" s="45"/>
      <c r="D16" s="105"/>
      <c r="E16" s="105"/>
    </row>
    <row r="17" spans="1:6" s="57" customFormat="1" ht="24.6" hidden="1" customHeight="1" x14ac:dyDescent="0.25">
      <c r="A17" s="107" t="s">
        <v>1138</v>
      </c>
      <c r="C17" s="6"/>
    </row>
    <row r="18" spans="1:6" ht="25.05" customHeight="1" x14ac:dyDescent="0.25">
      <c r="A18" s="44" t="s">
        <v>58</v>
      </c>
      <c r="C18" s="6" t="s">
        <v>414</v>
      </c>
      <c r="D18" t="s">
        <v>1126</v>
      </c>
      <c r="E18" s="105" t="s">
        <v>1155</v>
      </c>
    </row>
    <row r="19" spans="1:6" ht="25.05" customHeight="1" x14ac:dyDescent="0.25">
      <c r="A19" s="44" t="s">
        <v>87</v>
      </c>
      <c r="B19">
        <v>8.1300000000000008</v>
      </c>
      <c r="D19" t="s">
        <v>426</v>
      </c>
      <c r="E19" s="105" t="s">
        <v>1155</v>
      </c>
      <c r="F19" s="57" t="s">
        <v>92</v>
      </c>
    </row>
    <row r="20" spans="1:6" ht="25.05" customHeight="1" x14ac:dyDescent="0.25">
      <c r="A20" s="109" t="s">
        <v>424</v>
      </c>
      <c r="D20" t="s">
        <v>425</v>
      </c>
      <c r="E20" s="105" t="s">
        <v>1155</v>
      </c>
    </row>
    <row r="22" spans="1:6" s="57" customFormat="1" ht="25.05" customHeight="1" x14ac:dyDescent="0.25">
      <c r="A22" s="107" t="s">
        <v>1132</v>
      </c>
      <c r="C22" s="45"/>
      <c r="D22" s="105"/>
      <c r="E22" s="105"/>
    </row>
    <row r="23" spans="1:6" ht="25.05" customHeight="1" x14ac:dyDescent="0.25">
      <c r="A23" s="48" t="s">
        <v>35</v>
      </c>
      <c r="C23" s="6" t="s">
        <v>512</v>
      </c>
      <c r="D23" t="s">
        <v>1133</v>
      </c>
      <c r="E23" s="57" t="s">
        <v>1156</v>
      </c>
    </row>
    <row r="24" spans="1:6" ht="25.05" customHeight="1" x14ac:dyDescent="0.25">
      <c r="A24" s="44" t="s">
        <v>75</v>
      </c>
      <c r="B24">
        <v>8.8000000000000007</v>
      </c>
      <c r="C24" s="6" t="s">
        <v>415</v>
      </c>
      <c r="D24" t="s">
        <v>1134</v>
      </c>
      <c r="E24" s="57" t="s">
        <v>1157</v>
      </c>
      <c r="F24" t="s">
        <v>92</v>
      </c>
    </row>
    <row r="25" spans="1:6" ht="25.05" customHeight="1" x14ac:dyDescent="0.25">
      <c r="A25" s="48" t="s">
        <v>88</v>
      </c>
      <c r="C25" s="46" t="s">
        <v>416</v>
      </c>
      <c r="D25" t="s">
        <v>1175</v>
      </c>
      <c r="E25" s="57" t="s">
        <v>1158</v>
      </c>
      <c r="F25" t="s">
        <v>92</v>
      </c>
    </row>
    <row r="26" spans="1:6" s="104" customFormat="1" ht="25.05" customHeight="1" x14ac:dyDescent="0.25">
      <c r="A26" s="48"/>
      <c r="C26" s="6"/>
    </row>
    <row r="27" spans="1:6" s="104" customFormat="1" ht="25.05" customHeight="1" x14ac:dyDescent="0.25">
      <c r="A27" s="107" t="s">
        <v>1149</v>
      </c>
      <c r="C27" s="6"/>
    </row>
    <row r="28" spans="1:6" ht="25.05" customHeight="1" x14ac:dyDescent="0.25">
      <c r="A28" t="s">
        <v>50</v>
      </c>
      <c r="C28" s="6" t="s">
        <v>404</v>
      </c>
      <c r="D28" t="s">
        <v>1150</v>
      </c>
      <c r="E28" s="57" t="s">
        <v>1150</v>
      </c>
      <c r="F28" s="67"/>
    </row>
    <row r="29" spans="1:6" ht="25.05" customHeight="1" x14ac:dyDescent="0.25">
      <c r="A29" s="44" t="s">
        <v>71</v>
      </c>
      <c r="B29">
        <v>8.5</v>
      </c>
      <c r="C29" s="6" t="s">
        <v>419</v>
      </c>
      <c r="D29" t="s">
        <v>422</v>
      </c>
      <c r="E29" s="57" t="s">
        <v>422</v>
      </c>
      <c r="F29" s="67" t="s">
        <v>92</v>
      </c>
    </row>
    <row r="30" spans="1:6" ht="25.05" customHeight="1" x14ac:dyDescent="0.25">
      <c r="A30" s="44" t="s">
        <v>1124</v>
      </c>
      <c r="B30">
        <v>8.8000000000000007</v>
      </c>
      <c r="C30" s="108" t="s">
        <v>1135</v>
      </c>
      <c r="D30" t="s">
        <v>1136</v>
      </c>
      <c r="E30" s="57" t="s">
        <v>1136</v>
      </c>
      <c r="F30" s="67" t="s">
        <v>92</v>
      </c>
    </row>
    <row r="31" spans="1:6" ht="25.05" customHeight="1" x14ac:dyDescent="0.25">
      <c r="A31" s="44" t="s">
        <v>124</v>
      </c>
      <c r="B31" s="4">
        <v>8.1</v>
      </c>
      <c r="C31" s="6" t="s">
        <v>406</v>
      </c>
      <c r="D31" t="s">
        <v>1137</v>
      </c>
      <c r="E31" s="57" t="s">
        <v>1137</v>
      </c>
      <c r="F31" s="103" t="s">
        <v>1064</v>
      </c>
    </row>
    <row r="32" spans="1:6" ht="25.05" customHeight="1" x14ac:dyDescent="0.25">
      <c r="A32" s="44" t="s">
        <v>83</v>
      </c>
      <c r="B32">
        <v>8.1300000000000008</v>
      </c>
      <c r="C32" s="6" t="s">
        <v>410</v>
      </c>
      <c r="D32" t="s">
        <v>411</v>
      </c>
      <c r="E32" s="57" t="s">
        <v>1159</v>
      </c>
      <c r="F32" s="67" t="s">
        <v>92</v>
      </c>
    </row>
    <row r="33" spans="1:6" ht="25.05" customHeight="1" x14ac:dyDescent="0.25">
      <c r="A33" s="44" t="s">
        <v>120</v>
      </c>
      <c r="B33">
        <v>8.19</v>
      </c>
      <c r="C33" s="6" t="s">
        <v>405</v>
      </c>
      <c r="D33" t="s">
        <v>1140</v>
      </c>
      <c r="E33" s="57" t="s">
        <v>1160</v>
      </c>
      <c r="F33" t="s">
        <v>92</v>
      </c>
    </row>
    <row r="35" spans="1:6" ht="25.05" customHeight="1" x14ac:dyDescent="0.25">
      <c r="A35" s="107" t="s">
        <v>1141</v>
      </c>
    </row>
    <row r="36" spans="1:6" ht="25.05" customHeight="1" x14ac:dyDescent="0.25">
      <c r="A36" s="99" t="s">
        <v>119</v>
      </c>
      <c r="B36" s="100"/>
      <c r="C36" s="101" t="s">
        <v>513</v>
      </c>
      <c r="D36" s="102" t="s">
        <v>632</v>
      </c>
      <c r="E36" s="102" t="s">
        <v>1161</v>
      </c>
      <c r="F36" s="102" t="s">
        <v>92</v>
      </c>
    </row>
    <row r="37" spans="1:6" ht="25.05" customHeight="1" x14ac:dyDescent="0.25">
      <c r="A37" s="99" t="s">
        <v>48</v>
      </c>
      <c r="B37" s="100"/>
      <c r="C37" s="101" t="s">
        <v>514</v>
      </c>
      <c r="D37" s="102" t="s">
        <v>1071</v>
      </c>
      <c r="E37" s="102" t="s">
        <v>1161</v>
      </c>
      <c r="F37" s="102" t="s">
        <v>92</v>
      </c>
    </row>
    <row r="38" spans="1:6" ht="25.05" customHeight="1" x14ac:dyDescent="0.25">
      <c r="A38" t="s">
        <v>56</v>
      </c>
      <c r="C38" s="46" t="s">
        <v>455</v>
      </c>
      <c r="D38" s="112" t="s">
        <v>1179</v>
      </c>
      <c r="E38" s="112" t="s">
        <v>1162</v>
      </c>
      <c r="F38" t="s">
        <v>92</v>
      </c>
    </row>
    <row r="40" spans="1:6" ht="25.05" customHeight="1" x14ac:dyDescent="0.25">
      <c r="A40" s="107" t="s">
        <v>1163</v>
      </c>
    </row>
    <row r="41" spans="1:6" ht="25.05" customHeight="1" x14ac:dyDescent="0.25">
      <c r="A41" t="s">
        <v>261</v>
      </c>
      <c r="B41" t="s">
        <v>4</v>
      </c>
      <c r="D41" t="s">
        <v>90</v>
      </c>
      <c r="E41"/>
    </row>
    <row r="42" spans="1:6" ht="25.05" customHeight="1" x14ac:dyDescent="0.25">
      <c r="A42" t="s">
        <v>25</v>
      </c>
      <c r="B42" t="s">
        <v>4</v>
      </c>
      <c r="C42" s="6" t="s">
        <v>160</v>
      </c>
      <c r="D42" t="s">
        <v>90</v>
      </c>
      <c r="E42"/>
    </row>
    <row r="43" spans="1:6" ht="25.05" customHeight="1" x14ac:dyDescent="0.25">
      <c r="A43" t="s">
        <v>28</v>
      </c>
      <c r="B43" t="s">
        <v>4</v>
      </c>
      <c r="D43" t="s">
        <v>90</v>
      </c>
      <c r="E43"/>
    </row>
    <row r="44" spans="1:6" ht="25.05" customHeight="1" x14ac:dyDescent="0.25">
      <c r="A44" s="48" t="s">
        <v>30</v>
      </c>
      <c r="B44" t="s">
        <v>4</v>
      </c>
      <c r="C44" s="6" t="s">
        <v>116</v>
      </c>
      <c r="D44" t="s">
        <v>556</v>
      </c>
      <c r="E44"/>
    </row>
    <row r="45" spans="1:6" s="57" customFormat="1" ht="25.05" customHeight="1" x14ac:dyDescent="0.25">
      <c r="A45" s="48"/>
      <c r="C45" s="6"/>
    </row>
    <row r="46" spans="1:6" s="57" customFormat="1" ht="25.05" customHeight="1" x14ac:dyDescent="0.25">
      <c r="A46" s="107" t="s">
        <v>1166</v>
      </c>
    </row>
    <row r="47" spans="1:6" ht="25.05" customHeight="1" x14ac:dyDescent="0.25">
      <c r="A47" s="103" t="s">
        <v>704</v>
      </c>
      <c r="B47" t="s">
        <v>4</v>
      </c>
      <c r="E47"/>
    </row>
    <row r="48" spans="1:6" ht="25.05" customHeight="1" x14ac:dyDescent="0.25">
      <c r="A48" s="103" t="s">
        <v>5</v>
      </c>
      <c r="B48" t="s">
        <v>4</v>
      </c>
      <c r="E48" t="s">
        <v>92</v>
      </c>
    </row>
    <row r="49" spans="1:5" ht="25.05" customHeight="1" x14ac:dyDescent="0.25">
      <c r="A49" s="103" t="s">
        <v>705</v>
      </c>
      <c r="B49" t="s">
        <v>4</v>
      </c>
      <c r="E49"/>
    </row>
    <row r="50" spans="1:5" ht="25.05" customHeight="1" x14ac:dyDescent="0.25">
      <c r="A50" s="103" t="s">
        <v>706</v>
      </c>
      <c r="B50" t="s">
        <v>4</v>
      </c>
      <c r="E50"/>
    </row>
    <row r="51" spans="1:5" ht="25.05" customHeight="1" x14ac:dyDescent="0.25">
      <c r="A51" s="103" t="s">
        <v>707</v>
      </c>
      <c r="B51" t="s">
        <v>4</v>
      </c>
      <c r="E51"/>
    </row>
    <row r="52" spans="1:5" ht="25.2" customHeight="1" x14ac:dyDescent="0.25">
      <c r="A52" s="110" t="s">
        <v>708</v>
      </c>
      <c r="B52" t="s">
        <v>167</v>
      </c>
      <c r="C52" s="6" t="s">
        <v>173</v>
      </c>
      <c r="E52" t="s">
        <v>92</v>
      </c>
    </row>
    <row r="53" spans="1:5" ht="24.6" customHeight="1" x14ac:dyDescent="0.25">
      <c r="A53" s="103" t="s">
        <v>709</v>
      </c>
      <c r="B53" s="18" t="s">
        <v>4</v>
      </c>
      <c r="E53" t="s">
        <v>92</v>
      </c>
    </row>
    <row r="54" spans="1:5" s="57" customFormat="1" ht="24.6" customHeight="1" x14ac:dyDescent="0.25">
      <c r="A54" s="103"/>
      <c r="B54" s="94"/>
    </row>
    <row r="57" spans="1:5" s="57" customFormat="1" ht="25.05" customHeight="1" x14ac:dyDescent="0.25">
      <c r="A57" s="109" t="s">
        <v>1286</v>
      </c>
      <c r="C57" s="6" t="s">
        <v>1287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45"/>
  <sheetViews>
    <sheetView topLeftCell="E23" workbookViewId="0">
      <selection activeCell="G22" sqref="G22"/>
    </sheetView>
  </sheetViews>
  <sheetFormatPr defaultRowHeight="13.8" x14ac:dyDescent="0.25"/>
  <cols>
    <col min="2" max="2" width="14.44140625" style="98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</cols>
  <sheetData>
    <row r="1" spans="1:16384" x14ac:dyDescent="0.25">
      <c r="A1" s="114" t="s">
        <v>1185</v>
      </c>
      <c r="B1" s="115" t="s">
        <v>1183</v>
      </c>
      <c r="C1" s="1" t="s">
        <v>1184</v>
      </c>
      <c r="D1" s="1"/>
      <c r="E1" s="114" t="s">
        <v>1201</v>
      </c>
      <c r="F1" s="1" t="s">
        <v>1183</v>
      </c>
      <c r="G1" s="1" t="s">
        <v>1186</v>
      </c>
      <c r="H1" s="1" t="s">
        <v>1184</v>
      </c>
      <c r="I1" s="1"/>
      <c r="J1" s="114" t="s">
        <v>1200</v>
      </c>
      <c r="K1" s="115" t="s">
        <v>1183</v>
      </c>
      <c r="L1" s="1" t="s">
        <v>1184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41">
        <v>43733</v>
      </c>
      <c r="C2" s="143">
        <v>411.4</v>
      </c>
      <c r="F2" s="141">
        <v>43661</v>
      </c>
      <c r="G2" s="57" t="s">
        <v>1333</v>
      </c>
      <c r="H2" s="142">
        <v>57</v>
      </c>
      <c r="K2" s="141">
        <v>43666</v>
      </c>
      <c r="L2">
        <v>5</v>
      </c>
    </row>
    <row r="3" spans="1:16384" x14ac:dyDescent="0.25">
      <c r="B3" s="141">
        <v>43741</v>
      </c>
      <c r="C3" s="143">
        <v>295.7</v>
      </c>
      <c r="F3" s="141">
        <v>43662</v>
      </c>
      <c r="G3" s="57" t="s">
        <v>1333</v>
      </c>
      <c r="H3" s="142">
        <v>12</v>
      </c>
      <c r="K3" s="141">
        <v>43670</v>
      </c>
      <c r="L3">
        <v>61</v>
      </c>
      <c r="N3" t="s">
        <v>1335</v>
      </c>
      <c r="O3">
        <f>C22+C40</f>
        <v>2221.9300000000003</v>
      </c>
    </row>
    <row r="4" spans="1:16384" x14ac:dyDescent="0.25">
      <c r="B4" s="141">
        <v>43763</v>
      </c>
      <c r="C4" s="143">
        <v>275.45</v>
      </c>
      <c r="F4" s="141">
        <v>43676</v>
      </c>
      <c r="G4" s="57" t="s">
        <v>1333</v>
      </c>
      <c r="H4" s="142">
        <v>20</v>
      </c>
      <c r="K4" s="141">
        <v>43670</v>
      </c>
      <c r="L4">
        <v>45</v>
      </c>
      <c r="N4" t="s">
        <v>1337</v>
      </c>
      <c r="O4">
        <f>SUM(H2:H40)</f>
        <v>26881.850000000006</v>
      </c>
    </row>
    <row r="5" spans="1:16384" x14ac:dyDescent="0.25">
      <c r="B5" s="141">
        <v>43771</v>
      </c>
      <c r="C5" s="143">
        <v>70.5</v>
      </c>
      <c r="F5" s="141">
        <v>43664</v>
      </c>
      <c r="H5" s="142">
        <v>476.19</v>
      </c>
      <c r="K5" s="141">
        <v>43673</v>
      </c>
      <c r="L5">
        <v>167</v>
      </c>
      <c r="N5" t="s">
        <v>1336</v>
      </c>
      <c r="O5">
        <f>SUM(L2:L40)</f>
        <v>14428</v>
      </c>
    </row>
    <row r="6" spans="1:16384" x14ac:dyDescent="0.25">
      <c r="B6" s="141">
        <v>43786</v>
      </c>
      <c r="C6" s="143">
        <v>31.5</v>
      </c>
      <c r="F6" s="141">
        <v>43672</v>
      </c>
      <c r="H6" s="142">
        <v>714.28</v>
      </c>
      <c r="K6" s="141">
        <v>43673</v>
      </c>
      <c r="L6">
        <v>46</v>
      </c>
    </row>
    <row r="7" spans="1:16384" x14ac:dyDescent="0.25">
      <c r="B7" s="141">
        <v>43788</v>
      </c>
      <c r="C7" s="143">
        <v>39</v>
      </c>
      <c r="F7" s="141">
        <v>43681</v>
      </c>
      <c r="H7" s="142">
        <v>669.64</v>
      </c>
      <c r="K7" s="141">
        <v>43676</v>
      </c>
      <c r="L7" s="57">
        <v>120</v>
      </c>
    </row>
    <row r="8" spans="1:16384" x14ac:dyDescent="0.25">
      <c r="B8" s="141">
        <v>43792</v>
      </c>
      <c r="C8" s="143">
        <v>39</v>
      </c>
      <c r="F8" s="141">
        <v>43686</v>
      </c>
      <c r="H8" s="142">
        <v>982.14</v>
      </c>
      <c r="K8" s="141">
        <v>43677</v>
      </c>
      <c r="L8">
        <v>70</v>
      </c>
    </row>
    <row r="9" spans="1:16384" x14ac:dyDescent="0.25">
      <c r="B9" s="141">
        <v>43802</v>
      </c>
      <c r="C9" s="143">
        <v>70.5</v>
      </c>
      <c r="F9" s="141">
        <v>43712</v>
      </c>
      <c r="H9" s="142">
        <v>757.57</v>
      </c>
      <c r="K9" s="141">
        <v>43678</v>
      </c>
      <c r="L9">
        <v>98</v>
      </c>
    </row>
    <row r="10" spans="1:16384" s="57" customFormat="1" x14ac:dyDescent="0.25">
      <c r="B10" s="141">
        <v>43811</v>
      </c>
      <c r="C10" s="143">
        <v>49.89</v>
      </c>
      <c r="F10" s="141">
        <v>43715</v>
      </c>
      <c r="H10" s="142">
        <v>2780.48</v>
      </c>
      <c r="K10" s="141">
        <v>43681</v>
      </c>
      <c r="L10">
        <v>496</v>
      </c>
    </row>
    <row r="11" spans="1:16384" x14ac:dyDescent="0.25">
      <c r="B11" s="141">
        <v>43816</v>
      </c>
      <c r="C11" s="143">
        <v>179.6</v>
      </c>
      <c r="F11" s="141">
        <v>43718</v>
      </c>
      <c r="H11" s="142">
        <v>581.80999999999995</v>
      </c>
      <c r="K11" s="141">
        <v>43684</v>
      </c>
      <c r="L11">
        <v>254</v>
      </c>
    </row>
    <row r="12" spans="1:16384" s="57" customFormat="1" x14ac:dyDescent="0.25">
      <c r="B12" s="141">
        <v>43818</v>
      </c>
      <c r="C12" s="143">
        <v>139.1</v>
      </c>
      <c r="F12" s="141">
        <v>43720</v>
      </c>
      <c r="H12" s="142">
        <v>2000</v>
      </c>
      <c r="K12" s="141">
        <v>43685</v>
      </c>
      <c r="L12">
        <v>91</v>
      </c>
    </row>
    <row r="13" spans="1:16384" x14ac:dyDescent="0.25">
      <c r="B13" s="141">
        <v>43818</v>
      </c>
      <c r="C13" s="143">
        <v>28.1</v>
      </c>
      <c r="F13" s="141">
        <v>43727</v>
      </c>
      <c r="H13" s="142">
        <v>1686.74</v>
      </c>
      <c r="K13" s="141">
        <v>43690</v>
      </c>
      <c r="L13">
        <v>156</v>
      </c>
    </row>
    <row r="14" spans="1:16384" x14ac:dyDescent="0.25">
      <c r="F14" s="141">
        <v>43733</v>
      </c>
      <c r="G14" s="57" t="s">
        <v>1187</v>
      </c>
      <c r="H14" s="142">
        <v>638.04</v>
      </c>
      <c r="K14" s="141">
        <v>43692</v>
      </c>
      <c r="L14">
        <v>193</v>
      </c>
    </row>
    <row r="15" spans="1:16384" x14ac:dyDescent="0.25">
      <c r="F15" s="141">
        <v>43741</v>
      </c>
      <c r="G15" s="57" t="s">
        <v>1345</v>
      </c>
      <c r="H15" s="142">
        <v>849</v>
      </c>
      <c r="K15" s="141">
        <v>43696</v>
      </c>
      <c r="L15">
        <v>196</v>
      </c>
    </row>
    <row r="16" spans="1:16384" x14ac:dyDescent="0.25">
      <c r="F16" s="141">
        <v>43749</v>
      </c>
      <c r="G16" s="57" t="s">
        <v>1188</v>
      </c>
      <c r="H16" s="142">
        <v>912.19</v>
      </c>
      <c r="K16" s="141">
        <v>43697</v>
      </c>
      <c r="L16">
        <v>75</v>
      </c>
    </row>
    <row r="17" spans="2:12" s="57" customFormat="1" ht="27.6" x14ac:dyDescent="0.25">
      <c r="B17" s="98"/>
      <c r="F17" s="141">
        <v>43758</v>
      </c>
      <c r="G17" s="117" t="s">
        <v>1199</v>
      </c>
      <c r="H17" s="142">
        <v>909.09</v>
      </c>
      <c r="K17" s="141">
        <v>43700</v>
      </c>
      <c r="L17">
        <v>171</v>
      </c>
    </row>
    <row r="18" spans="2:12" s="57" customFormat="1" x14ac:dyDescent="0.25">
      <c r="B18" s="98"/>
      <c r="F18" s="141">
        <v>43771</v>
      </c>
      <c r="G18" s="116" t="s">
        <v>1189</v>
      </c>
      <c r="H18" s="142">
        <v>312.88</v>
      </c>
      <c r="K18" s="141">
        <v>43704</v>
      </c>
      <c r="L18">
        <v>373</v>
      </c>
    </row>
    <row r="19" spans="2:12" x14ac:dyDescent="0.25">
      <c r="C19" s="58">
        <f>SUM(C2:C18)</f>
        <v>1629.7399999999998</v>
      </c>
      <c r="F19" s="141">
        <v>43776</v>
      </c>
      <c r="G19" s="116" t="s">
        <v>1190</v>
      </c>
      <c r="H19" s="142">
        <v>208.59</v>
      </c>
      <c r="K19" s="141">
        <v>43705</v>
      </c>
      <c r="L19">
        <v>142</v>
      </c>
    </row>
    <row r="20" spans="2:12" x14ac:dyDescent="0.25">
      <c r="F20" s="141">
        <v>43786</v>
      </c>
      <c r="G20" s="116" t="s">
        <v>1349</v>
      </c>
      <c r="H20" s="142">
        <v>886.5</v>
      </c>
      <c r="K20" s="141">
        <v>43709</v>
      </c>
      <c r="L20">
        <v>120</v>
      </c>
    </row>
    <row r="21" spans="2:12" x14ac:dyDescent="0.25">
      <c r="F21" s="141">
        <v>43791</v>
      </c>
      <c r="G21" s="116" t="s">
        <v>1193</v>
      </c>
      <c r="H21" s="142">
        <v>469.33</v>
      </c>
      <c r="K21" s="141">
        <v>43711</v>
      </c>
      <c r="L21">
        <v>122</v>
      </c>
    </row>
    <row r="22" spans="2:12" x14ac:dyDescent="0.25">
      <c r="B22" s="98" t="s">
        <v>1334</v>
      </c>
      <c r="C22">
        <v>1684.49</v>
      </c>
      <c r="F22" s="141">
        <v>43800</v>
      </c>
      <c r="G22" s="116" t="s">
        <v>1194</v>
      </c>
      <c r="H22" s="142">
        <v>1027.19</v>
      </c>
      <c r="K22" s="141">
        <v>43711</v>
      </c>
      <c r="L22">
        <v>51</v>
      </c>
    </row>
    <row r="23" spans="2:12" x14ac:dyDescent="0.25">
      <c r="F23" s="141" t="s">
        <v>1198</v>
      </c>
      <c r="G23" s="116"/>
      <c r="H23" s="142"/>
      <c r="K23" s="141">
        <v>43715</v>
      </c>
      <c r="L23">
        <v>123</v>
      </c>
    </row>
    <row r="24" spans="2:12" x14ac:dyDescent="0.25">
      <c r="F24" s="141">
        <v>43801</v>
      </c>
      <c r="G24" s="116" t="s">
        <v>1195</v>
      </c>
      <c r="H24" s="142">
        <v>2588.4499999999998</v>
      </c>
      <c r="K24" s="141">
        <v>43720</v>
      </c>
      <c r="L24">
        <v>94</v>
      </c>
    </row>
    <row r="25" spans="2:12" x14ac:dyDescent="0.25">
      <c r="F25" s="141">
        <v>43806</v>
      </c>
      <c r="G25" s="116" t="s">
        <v>1196</v>
      </c>
      <c r="H25" s="142">
        <v>886.72</v>
      </c>
      <c r="K25" s="141">
        <v>43727</v>
      </c>
      <c r="L25">
        <v>126</v>
      </c>
    </row>
    <row r="26" spans="2:12" x14ac:dyDescent="0.25">
      <c r="F26" s="141">
        <v>43814</v>
      </c>
      <c r="G26" s="116" t="s">
        <v>1197</v>
      </c>
      <c r="H26" s="142">
        <v>1108.1600000000001</v>
      </c>
      <c r="K26" s="141">
        <v>43730</v>
      </c>
      <c r="L26">
        <v>315</v>
      </c>
    </row>
    <row r="27" spans="2:12" ht="27.6" x14ac:dyDescent="0.25">
      <c r="F27" s="141">
        <v>43821</v>
      </c>
      <c r="G27" s="117" t="s">
        <v>1329</v>
      </c>
      <c r="H27" s="142">
        <v>2364.2399999999998</v>
      </c>
      <c r="K27" s="141">
        <v>43736</v>
      </c>
      <c r="L27">
        <v>36</v>
      </c>
    </row>
    <row r="28" spans="2:12" x14ac:dyDescent="0.25">
      <c r="K28" s="141">
        <v>43751</v>
      </c>
      <c r="L28">
        <v>34</v>
      </c>
    </row>
    <row r="29" spans="2:12" x14ac:dyDescent="0.25">
      <c r="B29" s="141">
        <v>43659</v>
      </c>
      <c r="C29">
        <v>29.9</v>
      </c>
      <c r="I29" s="57"/>
    </row>
    <row r="30" spans="2:12" x14ac:dyDescent="0.25">
      <c r="B30" s="141">
        <v>43663</v>
      </c>
      <c r="C30">
        <v>27.3</v>
      </c>
      <c r="F30" s="141">
        <v>43629</v>
      </c>
      <c r="H30" s="142">
        <v>338</v>
      </c>
    </row>
    <row r="31" spans="2:12" x14ac:dyDescent="0.25">
      <c r="B31" s="141">
        <v>43666</v>
      </c>
      <c r="C31">
        <v>26.05</v>
      </c>
      <c r="F31" s="141">
        <v>43635</v>
      </c>
      <c r="H31" s="142">
        <v>294</v>
      </c>
      <c r="K31" s="141">
        <v>43654</v>
      </c>
      <c r="L31" s="57">
        <v>108</v>
      </c>
    </row>
    <row r="32" spans="2:12" x14ac:dyDescent="0.25">
      <c r="B32" s="141">
        <v>43672</v>
      </c>
      <c r="C32">
        <v>28</v>
      </c>
      <c r="F32" s="141">
        <v>43644</v>
      </c>
      <c r="H32" s="142">
        <v>14</v>
      </c>
      <c r="K32" s="141">
        <v>43661</v>
      </c>
      <c r="L32">
        <v>46</v>
      </c>
    </row>
    <row r="33" spans="2:12" x14ac:dyDescent="0.25">
      <c r="B33" s="141"/>
      <c r="C33">
        <v>142.80000000000001</v>
      </c>
      <c r="F33" s="141">
        <v>43676</v>
      </c>
      <c r="H33" s="142">
        <v>64</v>
      </c>
      <c r="K33" s="141">
        <v>43663</v>
      </c>
      <c r="L33">
        <v>60</v>
      </c>
    </row>
    <row r="34" spans="2:12" x14ac:dyDescent="0.25">
      <c r="B34" s="141">
        <v>43681</v>
      </c>
      <c r="C34">
        <v>50</v>
      </c>
      <c r="K34" s="141">
        <v>43720</v>
      </c>
      <c r="L34">
        <v>406</v>
      </c>
    </row>
    <row r="35" spans="2:12" x14ac:dyDescent="0.25">
      <c r="B35" s="141">
        <v>43685</v>
      </c>
      <c r="C35">
        <v>106</v>
      </c>
      <c r="K35" s="141">
        <v>43727</v>
      </c>
      <c r="L35">
        <v>797</v>
      </c>
    </row>
    <row r="36" spans="2:12" x14ac:dyDescent="0.25">
      <c r="B36" s="141">
        <v>43700</v>
      </c>
      <c r="C36">
        <v>64.989999999999995</v>
      </c>
      <c r="K36" s="141">
        <v>43736</v>
      </c>
      <c r="L36" s="57">
        <v>1263</v>
      </c>
    </row>
    <row r="37" spans="2:12" x14ac:dyDescent="0.25">
      <c r="B37" s="141">
        <v>43727</v>
      </c>
      <c r="C37">
        <v>24.9</v>
      </c>
      <c r="F37" s="141">
        <v>43762</v>
      </c>
      <c r="G37" s="57" t="s">
        <v>1346</v>
      </c>
      <c r="H37" s="142">
        <v>300.93</v>
      </c>
      <c r="I37" s="57" t="s">
        <v>1347</v>
      </c>
      <c r="K37" s="141">
        <v>43747</v>
      </c>
      <c r="L37" s="57">
        <v>1608</v>
      </c>
    </row>
    <row r="38" spans="2:12" ht="27.6" x14ac:dyDescent="0.25">
      <c r="B38" s="98" t="s">
        <v>1342</v>
      </c>
      <c r="C38">
        <v>37.5</v>
      </c>
      <c r="F38" s="141">
        <v>43781</v>
      </c>
      <c r="G38" s="117" t="s">
        <v>1191</v>
      </c>
      <c r="H38" s="142">
        <v>726.81</v>
      </c>
      <c r="I38" t="s">
        <v>1347</v>
      </c>
      <c r="K38" s="141">
        <v>43763</v>
      </c>
      <c r="L38">
        <v>1256</v>
      </c>
    </row>
    <row r="39" spans="2:12" s="57" customFormat="1" x14ac:dyDescent="0.25">
      <c r="B39" s="145"/>
      <c r="F39" s="141">
        <v>43790</v>
      </c>
      <c r="G39" s="116" t="s">
        <v>1192</v>
      </c>
      <c r="H39" s="142">
        <v>621.70000000000005</v>
      </c>
      <c r="I39" s="57" t="s">
        <v>1348</v>
      </c>
      <c r="K39" s="141">
        <v>43773</v>
      </c>
      <c r="L39">
        <v>1530</v>
      </c>
    </row>
    <row r="40" spans="2:12" x14ac:dyDescent="0.25">
      <c r="B40" s="98" t="s">
        <v>1343</v>
      </c>
      <c r="C40">
        <f>SUM(C29:C38)</f>
        <v>537.44000000000005</v>
      </c>
      <c r="F40" s="141">
        <v>43793</v>
      </c>
      <c r="G40" s="116" t="s">
        <v>1350</v>
      </c>
      <c r="H40" s="142">
        <v>624.17999999999995</v>
      </c>
      <c r="I40" s="57" t="s">
        <v>1348</v>
      </c>
      <c r="K40" s="141">
        <v>43810</v>
      </c>
      <c r="L40">
        <v>3574</v>
      </c>
    </row>
    <row r="42" spans="2:12" x14ac:dyDescent="0.25">
      <c r="F42" s="57"/>
      <c r="H42" s="57"/>
    </row>
    <row r="43" spans="2:12" x14ac:dyDescent="0.25">
      <c r="I43" s="57"/>
    </row>
    <row r="45" spans="2:12" s="57" customFormat="1" x14ac:dyDescent="0.25">
      <c r="B45" s="145"/>
      <c r="F45"/>
      <c r="H45"/>
      <c r="I4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M8" sqref="M8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8" customFormat="1" ht="15.6" x14ac:dyDescent="0.25">
      <c r="A1" s="118" t="s">
        <v>1182</v>
      </c>
      <c r="B1" s="118" t="s">
        <v>1202</v>
      </c>
      <c r="C1" s="118" t="s">
        <v>1203</v>
      </c>
      <c r="D1" s="118" t="s">
        <v>1204</v>
      </c>
      <c r="E1" s="118" t="s">
        <v>1205</v>
      </c>
      <c r="F1" s="118" t="s">
        <v>1206</v>
      </c>
      <c r="G1" s="118" t="s">
        <v>1207</v>
      </c>
      <c r="H1" s="118" t="s">
        <v>1208</v>
      </c>
      <c r="I1" s="118" t="s">
        <v>1250</v>
      </c>
    </row>
    <row r="2" spans="1:9" ht="15.6" x14ac:dyDescent="0.25">
      <c r="B2" s="57" t="s">
        <v>1209</v>
      </c>
      <c r="C2" s="57" t="s">
        <v>1210</v>
      </c>
      <c r="D2" s="119" t="s">
        <v>1211</v>
      </c>
      <c r="E2" s="119">
        <v>19866227404</v>
      </c>
      <c r="F2" s="57" t="s">
        <v>1212</v>
      </c>
      <c r="G2" s="113">
        <v>8</v>
      </c>
      <c r="H2" s="113">
        <v>16</v>
      </c>
      <c r="I2" s="57" t="s">
        <v>92</v>
      </c>
    </row>
    <row r="3" spans="1:9" ht="15.6" x14ac:dyDescent="0.25">
      <c r="B3" s="57" t="s">
        <v>1209</v>
      </c>
      <c r="C3" s="119" t="s">
        <v>1213</v>
      </c>
      <c r="D3" s="119" t="s">
        <v>1214</v>
      </c>
      <c r="E3" s="57">
        <v>15201722960</v>
      </c>
      <c r="F3" s="57" t="s">
        <v>1215</v>
      </c>
      <c r="G3" s="113">
        <v>5</v>
      </c>
      <c r="H3" s="113">
        <v>8</v>
      </c>
      <c r="I3" s="57" t="s">
        <v>92</v>
      </c>
    </row>
    <row r="4" spans="1:9" ht="15.6" x14ac:dyDescent="0.25">
      <c r="B4" s="57" t="s">
        <v>1216</v>
      </c>
      <c r="C4" s="119" t="s">
        <v>1217</v>
      </c>
      <c r="D4" s="119" t="s">
        <v>1218</v>
      </c>
      <c r="E4" s="57">
        <v>13729855888</v>
      </c>
      <c r="F4" s="57" t="s">
        <v>1219</v>
      </c>
      <c r="G4" s="113">
        <v>8</v>
      </c>
      <c r="H4" s="113"/>
      <c r="I4" s="57" t="s">
        <v>92</v>
      </c>
    </row>
    <row r="5" spans="1:9" ht="15.6" x14ac:dyDescent="0.25">
      <c r="B5" s="57" t="s">
        <v>1216</v>
      </c>
      <c r="C5" s="57" t="s">
        <v>1220</v>
      </c>
      <c r="D5" s="119" t="s">
        <v>1221</v>
      </c>
      <c r="E5" s="57">
        <v>13844233519</v>
      </c>
      <c r="F5" s="57" t="s">
        <v>1222</v>
      </c>
      <c r="G5" s="113">
        <v>8</v>
      </c>
      <c r="H5" s="113"/>
      <c r="I5" s="57" t="s">
        <v>92</v>
      </c>
    </row>
    <row r="6" spans="1:9" ht="15.6" x14ac:dyDescent="0.25">
      <c r="B6" s="57" t="s">
        <v>1216</v>
      </c>
      <c r="C6" s="57" t="s">
        <v>1223</v>
      </c>
      <c r="D6" s="119" t="s">
        <v>1224</v>
      </c>
      <c r="E6" s="57">
        <v>18062915376</v>
      </c>
      <c r="F6" s="57" t="s">
        <v>1225</v>
      </c>
      <c r="G6" s="113">
        <v>8</v>
      </c>
      <c r="H6" s="113"/>
      <c r="I6" s="57" t="s">
        <v>92</v>
      </c>
    </row>
    <row r="7" spans="1:9" ht="15.6" x14ac:dyDescent="0.25">
      <c r="B7" s="119" t="s">
        <v>1226</v>
      </c>
      <c r="C7" s="119" t="s">
        <v>1227</v>
      </c>
      <c r="D7" s="119" t="s">
        <v>1228</v>
      </c>
      <c r="E7" s="119"/>
      <c r="G7" s="113"/>
      <c r="H7" s="113">
        <v>9</v>
      </c>
    </row>
    <row r="8" spans="1:9" ht="15.6" x14ac:dyDescent="0.25">
      <c r="B8" s="119" t="s">
        <v>1229</v>
      </c>
      <c r="C8" s="119" t="s">
        <v>1230</v>
      </c>
      <c r="D8" s="119" t="s">
        <v>1231</v>
      </c>
      <c r="E8" s="119">
        <v>13597066056</v>
      </c>
      <c r="F8" s="57" t="s">
        <v>1232</v>
      </c>
      <c r="G8" s="113">
        <v>8</v>
      </c>
      <c r="H8" s="113">
        <v>12</v>
      </c>
      <c r="I8" s="57" t="s">
        <v>92</v>
      </c>
    </row>
    <row r="9" spans="1:9" ht="15.6" x14ac:dyDescent="0.25">
      <c r="B9" s="119" t="s">
        <v>1229</v>
      </c>
      <c r="C9" s="119" t="s">
        <v>1233</v>
      </c>
      <c r="D9" s="57" t="s">
        <v>1234</v>
      </c>
      <c r="E9" s="97">
        <v>17808323499</v>
      </c>
      <c r="F9" s="57" t="s">
        <v>1235</v>
      </c>
      <c r="I9" s="57" t="s">
        <v>92</v>
      </c>
    </row>
    <row r="10" spans="1:9" ht="15.6" x14ac:dyDescent="0.25">
      <c r="B10" s="119" t="s">
        <v>1236</v>
      </c>
      <c r="C10" s="119" t="s">
        <v>1237</v>
      </c>
      <c r="D10" s="119" t="s">
        <v>1238</v>
      </c>
      <c r="E10" s="57">
        <v>13962951462</v>
      </c>
      <c r="F10" s="57" t="s">
        <v>1239</v>
      </c>
      <c r="G10" s="113">
        <v>5</v>
      </c>
      <c r="I10" s="57" t="s">
        <v>92</v>
      </c>
    </row>
    <row r="11" spans="1:9" ht="15.6" x14ac:dyDescent="0.25">
      <c r="B11" s="119" t="s">
        <v>1229</v>
      </c>
      <c r="C11" s="57" t="s">
        <v>1240</v>
      </c>
      <c r="D11" s="57" t="s">
        <v>1241</v>
      </c>
      <c r="E11" s="57">
        <v>13971293629</v>
      </c>
      <c r="F11" s="57" t="s">
        <v>1242</v>
      </c>
      <c r="G11" s="113">
        <v>8</v>
      </c>
      <c r="I11" s="57" t="s">
        <v>92</v>
      </c>
    </row>
    <row r="12" spans="1:9" ht="15.6" x14ac:dyDescent="0.25">
      <c r="B12" s="119" t="s">
        <v>1229</v>
      </c>
      <c r="C12" s="119" t="s">
        <v>1243</v>
      </c>
      <c r="D12" s="119" t="s">
        <v>1244</v>
      </c>
      <c r="E12" s="57">
        <v>18019082909</v>
      </c>
      <c r="F12" s="119" t="s">
        <v>1245</v>
      </c>
      <c r="G12" s="113">
        <v>8</v>
      </c>
      <c r="H12" s="113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接受箱其他</vt:lpstr>
      <vt:lpstr>贩卖机其他</vt:lpstr>
      <vt:lpstr>包装及运费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2019-12-23T10:35:16Z</dcterms:modified>
</cp:coreProperties>
</file>