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855F01F2-5482-4061-B515-343A67B80171}" xr6:coauthVersionLast="47" xr6:coauthVersionMax="47" xr10:uidLastSave="{00000000-0000-0000-0000-000000000000}"/>
  <bookViews>
    <workbookView xWindow="-108" yWindow="-108" windowWidth="23256" windowHeight="12576" activeTab="3" xr2:uid="{DF854191-5B3D-4611-9657-27DE441F454A}"/>
  </bookViews>
  <sheets>
    <sheet name="商品リスト" sheetId="2" r:id="rId1"/>
    <sheet name="見積書" sheetId="3" r:id="rId2"/>
    <sheet name="納品書" sheetId="4" r:id="rId3"/>
    <sheet name="請求書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C16" i="4"/>
  <c r="B16" i="4"/>
  <c r="C15" i="4"/>
  <c r="E15" i="4" s="1"/>
  <c r="B15" i="4"/>
  <c r="C14" i="4"/>
  <c r="E14" i="4" s="1"/>
  <c r="B14" i="4"/>
  <c r="E13" i="4"/>
  <c r="C13" i="4"/>
  <c r="B13" i="4"/>
  <c r="E12" i="4"/>
  <c r="C12" i="4"/>
  <c r="B12" i="4"/>
  <c r="C11" i="4"/>
  <c r="E11" i="4" s="1"/>
  <c r="E17" i="4" s="1"/>
  <c r="B11" i="4"/>
  <c r="D4" i="4"/>
  <c r="E16" i="3"/>
  <c r="C16" i="3"/>
  <c r="B16" i="3"/>
  <c r="C15" i="3"/>
  <c r="E15" i="3" s="1"/>
  <c r="B15" i="3"/>
  <c r="C14" i="3"/>
  <c r="E14" i="3" s="1"/>
  <c r="B14" i="3"/>
  <c r="C13" i="3"/>
  <c r="E13" i="3" s="1"/>
  <c r="B13" i="3"/>
  <c r="C12" i="3"/>
  <c r="E12" i="3" s="1"/>
  <c r="B12" i="3"/>
  <c r="C11" i="3"/>
  <c r="E11" i="3" s="1"/>
  <c r="B11" i="3"/>
  <c r="D4" i="3"/>
  <c r="D4" i="1"/>
  <c r="E14" i="1"/>
  <c r="E15" i="1"/>
  <c r="E16" i="1"/>
  <c r="C12" i="1"/>
  <c r="E12" i="1" s="1"/>
  <c r="C13" i="1"/>
  <c r="E13" i="1" s="1"/>
  <c r="C14" i="1"/>
  <c r="C15" i="1"/>
  <c r="C16" i="1"/>
  <c r="B12" i="1"/>
  <c r="B13" i="1"/>
  <c r="B14" i="1"/>
  <c r="B15" i="1"/>
  <c r="B16" i="1"/>
  <c r="B11" i="1"/>
  <c r="C11" i="1"/>
  <c r="E11" i="1" s="1"/>
  <c r="E18" i="4" l="1"/>
  <c r="E19" i="4" s="1"/>
  <c r="E17" i="3"/>
  <c r="E17" i="1"/>
  <c r="E18" i="1" s="1"/>
  <c r="E19" i="1" s="1"/>
  <c r="A7" i="1" s="1"/>
  <c r="E18" i="3" l="1"/>
  <c r="E19" i="3" s="1"/>
  <c r="A7" i="3" s="1"/>
</calcChain>
</file>

<file path=xl/sharedStrings.xml><?xml version="1.0" encoding="utf-8"?>
<sst xmlns="http://schemas.openxmlformats.org/spreadsheetml/2006/main" count="65" uniqueCount="40">
  <si>
    <t>請　求　書</t>
    <rPh sb="0" eb="1">
      <t>ショウ</t>
    </rPh>
    <rPh sb="2" eb="3">
      <t>モトム</t>
    </rPh>
    <rPh sb="4" eb="5">
      <t>ショ</t>
    </rPh>
    <phoneticPr fontId="2"/>
  </si>
  <si>
    <t>請求番号：</t>
    <rPh sb="0" eb="4">
      <t>セイキュウバンゴウ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</si>
  <si>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</si>
  <si>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〒110-0000</t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</si>
  <si>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</si>
  <si>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株式会社○×什器販売</t>
    <rPh sb="0" eb="4">
      <t>カブシキガイシャ</t>
    </rPh>
    <rPh sb="6" eb="8">
      <t>ジュウキ</t>
    </rPh>
    <rPh sb="8" eb="10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</si>
  <si>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</si>
  <si>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</si>
  <si>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</si>
  <si>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</si>
  <si>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</si>
  <si>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</si>
  <si>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3">
      <t>ショウヒゼイ</t>
    </rPh>
    <rPh sb="3" eb="4">
      <t>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</si>
  <si>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</si>
  <si>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</si>
  <si>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○○銀行　上野支店</t>
    <rPh sb="2" eb="4">
      <t>ギンコウ</t>
    </rPh>
    <rPh sb="5" eb="9">
      <t>ウエノシテン</t>
    </rPh>
    <phoneticPr fontId="2"/>
  </si>
  <si>
    <t>普通 xxxxxxx</t>
    <rPh sb="0" eb="2">
      <t>フツウ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</si>
  <si>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</si>
  <si>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</si>
  <si>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</si>
  <si>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</si>
  <si>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</si>
  <si>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</si>
  <si>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</si>
  <si>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</si>
  <si>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</si>
  <si>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</si>
  <si>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納品場所：</t>
    <rPh sb="0" eb="4">
      <t>ノウヒンバショ</t>
    </rPh>
    <phoneticPr fontId="2"/>
  </si>
  <si>
    <t>有効期限：</t>
    <rPh sb="0" eb="4">
      <t>ユウコウキゲン</t>
    </rPh>
    <phoneticPr fontId="2"/>
  </si>
  <si>
    <t>発効から30日</t>
    <rPh sb="0" eb="2">
      <t>ハッコウ</t>
    </rPh>
    <rPh sb="6" eb="7">
      <t>ニチ</t>
    </rPh>
    <phoneticPr fontId="2"/>
  </si>
  <si>
    <t>見積番号：</t>
    <rPh sb="0" eb="2">
      <t>ミツモリ</t>
    </rPh>
    <rPh sb="2" eb="4">
      <t>バンゴウ</t>
    </rPh>
    <phoneticPr fontId="2"/>
  </si>
  <si>
    <t>下記のとおり、お見積もり申し上げます。</t>
    <rPh sb="0" eb="2">
      <t>カキ</t>
    </rPh>
    <rPh sb="8" eb="10">
      <t>ミツ</t>
    </rPh>
    <rPh sb="12" eb="13">
      <t>モウ</t>
    </rPh>
    <rPh sb="14" eb="15">
      <t>ア</t>
    </rPh>
    <phoneticPr fontId="2"/>
  </si>
  <si>
    <t>見　積　書</t>
    <rPh sb="0" eb="1">
      <t>ミ</t>
    </rPh>
    <rPh sb="2" eb="3">
      <t>セキ</t>
    </rPh>
    <rPh sb="4" eb="5">
      <t>ショ</t>
    </rPh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</si>
  <si>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</si>
  <si>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様</t>
    <rPh sb="0" eb="1">
      <t>サマ</t>
    </rPh>
    <phoneticPr fontId="2"/>
  </si>
  <si>
    <t xml:space="preserve"> 様</t>
    <rPh sb="1" eb="2">
      <t>サマ</t>
    </rPh>
    <phoneticPr fontId="2"/>
  </si>
  <si>
    <t>下記のとおり、納品いたしました。</t>
    <rPh sb="0" eb="2">
      <t>カキ</t>
    </rPh>
    <rPh sb="7" eb="9">
      <t>ノウヒン</t>
    </rPh>
    <phoneticPr fontId="2"/>
  </si>
  <si>
    <t>納品番号：</t>
    <rPh sb="0" eb="2">
      <t>ノウヒン</t>
    </rPh>
    <rPh sb="2" eb="4">
      <t>バンゴウ</t>
    </rPh>
    <phoneticPr fontId="2"/>
  </si>
  <si>
    <t>摘要：</t>
    <rPh sb="0" eb="2">
      <t>テキヨウ</t>
    </rPh>
    <phoneticPr fontId="2"/>
  </si>
  <si>
    <t>毎度ありがとうございます。</t>
    <rPh sb="0" eb="2">
      <t>マイド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</si>
</sst>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]ggge&quot;年&quot;m&quot;月&quot;d&quot;日&quot;;@" x16r2:formatCode16="[$-ja-JP-x-gannen]ggge&quot;年&quot;m&quot;月&quot;d&quot;日&quot;;@"/>
    <numFmt numFmtId="179" formatCode="#,##0&quot;円&quot;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0" fontId="0" fillId="3" borderId="2" xfId="0" applyFill="1" applyBorder="1">
      <alignment vertical="center"/>
    </xf>
    <xf numFmtId="38" fontId="0" fillId="0" borderId="0" xfId="1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9" fontId="5" fillId="5" borderId="0" xfId="0" applyNumberFormat="1" applyFont="1" applyFill="1" applyAlignment="1">
      <alignment horizontal="center" vertical="center"/>
    </xf>
    <xf numFmtId="179" fontId="5" fillId="3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4" fillId="0" borderId="0" xfId="0" applyFont="1" applyAlignment="1">
      <alignment horizontal="right" vertical="center" indent="2"/>
    </xf>
    <xf numFmtId="0" fontId="4" fillId="0" borderId="0" xfId="0" applyFont="1" applyAlignment="1" applyProtection="1">
      <alignment horizontal="right" vertical="center" indent="2"/>
      <protection locked="0"/>
    </xf>
    <xf numFmtId="0" fontId="0" fillId="0" borderId="1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</cellXfs>
  <cellStyles count="3">
    <cellStyle name="パーセント" xfId="2" builtinId="5"/>
    <cellStyle name="桁区切り" xfId="1" builtinId="6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3FD87-14CF-4C4E-AD0A-C47EA77D6A39}" name="テーブル2" displayName="テーブル2" ref="A1:C10" totalsRowShown="0">
  <autoFilter ref="A1:C10" xr:uid="{D713FD87-14CF-4C4E-AD0A-C47EA77D6A39}"/>
  <tableColumns count="3">
    <tableColumn id="1" xr3:uid="{0D6932C5-515D-4BFA-9234-9205B7F092D0}" name="注文番号"/>
    <tableColumn id="2" xr3:uid="{DB79F953-A194-457E-A73A-6676EB8A9669}" name="商品名"/>
    <tableColumn id="3" xr3:uid="{F75E5612-D75C-4C1D-BEF9-DCC6A8C25DBD}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9795-15DE-422C-847F-82FB3757AB6F}">
  <sheetPr codeName="Sheet2"/>
  <dimension ref="A1:C10"/>
  <sheetViews>
    <sheetView workbookViewId="0">
      <selection activeCell="A11" sqref="A11"/>
    </sheetView>
  </sheetViews>
  <sheetFormatPr defaultRowHeight="18" x14ac:dyDescent="0.45"/>
  <cols>
    <col min="1" max="1" width="10.59765625" bestFit="1" customWidth="1"/>
    <col min="2" max="2" width="20.19921875" bestFit="1" customWidth="1"/>
    <col min="3" max="3" width="10.59765625" bestFit="1" customWidth="1"/>
  </cols>
  <sheetData>
    <row r="1" spans="1:3" x14ac:dyDescent="0.45">
      <c r="A1" t="s">
        <v>6</v>
      </c>
      <c r="B1" t="s">
        <v>7</v>
      </c>
      <c r="C1" t="s">
        <v>17</v>
      </c>
    </row>
    <row r="2" spans="1:3" x14ac:dyDescent="0.45">
      <c r="A2">
        <v>1001</v>
      </c>
      <c r="B2" t="s">
        <v>18</v>
      </c>
      <c r="C2" s="8">
        <v>15900</v>
      </c>
    </row>
    <row r="3" spans="1:3" x14ac:dyDescent="0.45">
      <c r="A3">
        <v>1002</v>
      </c>
      <c r="B3" t="s">
        <v>19</v>
      </c>
      <c r="C3" s="8">
        <v>19900</v>
      </c>
    </row>
    <row r="4" spans="1:3" x14ac:dyDescent="0.45">
      <c r="A4">
        <v>1003</v>
      </c>
      <c r="B4" t="s">
        <v>20</v>
      </c>
      <c r="C4" s="8">
        <v>49400</v>
      </c>
    </row>
    <row r="5" spans="1:3" x14ac:dyDescent="0.45">
      <c r="A5">
        <v>2001</v>
      </c>
      <c r="B5" t="s">
        <v>21</v>
      </c>
      <c r="C5" s="8">
        <v>9800</v>
      </c>
    </row>
    <row r="6" spans="1:3" x14ac:dyDescent="0.45">
      <c r="A6">
        <v>2002</v>
      </c>
      <c r="B6" t="s">
        <v>22</v>
      </c>
      <c r="C6" s="8">
        <v>14000</v>
      </c>
    </row>
    <row r="7" spans="1:3" x14ac:dyDescent="0.45">
      <c r="A7">
        <v>2003</v>
      </c>
      <c r="B7" t="s">
        <v>23</v>
      </c>
      <c r="C7" s="8">
        <v>25400</v>
      </c>
    </row>
    <row r="8" spans="1:3" x14ac:dyDescent="0.45">
      <c r="A8">
        <v>3001</v>
      </c>
      <c r="B8" t="s">
        <v>24</v>
      </c>
      <c r="C8" s="8">
        <v>12300</v>
      </c>
    </row>
    <row r="9" spans="1:3" x14ac:dyDescent="0.45">
      <c r="A9">
        <v>3002</v>
      </c>
      <c r="B9" t="s">
        <v>25</v>
      </c>
      <c r="C9" s="8">
        <v>26700</v>
      </c>
    </row>
    <row r="10" spans="1:3" x14ac:dyDescent="0.45">
      <c r="A10">
        <v>3003</v>
      </c>
      <c r="B10" t="s">
        <v>26</v>
      </c>
      <c r="C10" s="8">
        <v>3500</v>
      </c>
    </row>
  </sheetData>
  <phoneticPr fontId="2"/>
  <dataValidations count="1">
    <dataValidation imeMode="halfAlpha" allowBlank="1" showInputMessage="1" showErrorMessage="1" sqref="A2:A10 C2:C10" xr:uid="{59270855-45B3-4E4F-922B-3D8E6BB413D5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ECAF-80FB-4A6F-B6B7-A36840508401}">
  <dimension ref="A1:E19"/>
  <sheetViews>
    <sheetView workbookViewId="0">
      <selection activeCell="A3" sqref="A3:B4"/>
    </sheetView>
  </sheetViews>
  <sheetFormatPr defaultRowHeight="18" x14ac:dyDescent="0.45"/>
  <cols>
    <col min="1" max="1" width="11.8984375" customWidth="1"/>
    <col min="2" max="2" width="24.296875" customWidth="1"/>
    <col min="4" max="4" width="14.796875" bestFit="1" customWidth="1"/>
    <col min="5" max="5" width="13.8984375" customWidth="1"/>
  </cols>
  <sheetData>
    <row r="1" spans="1:5" ht="24" customHeight="1" x14ac:dyDescent="0.45">
      <c r="A1" s="17" t="s">
        <v>32</v>
      </c>
      <c r="B1" s="18"/>
      <c r="C1" s="18"/>
      <c r="D1" s="18"/>
      <c r="E1" s="18"/>
    </row>
    <row r="2" spans="1:5" ht="9" customHeight="1" x14ac:dyDescent="0.45"/>
    <row r="3" spans="1:5" x14ac:dyDescent="0.45">
      <c r="A3" s="33" t="s">
        <v>35</v>
      </c>
      <c r="B3" s="33"/>
      <c r="D3" s="2" t="s">
        <v>30</v>
      </c>
      <c r="E3" s="2">
        <v>100123</v>
      </c>
    </row>
    <row r="4" spans="1:5" x14ac:dyDescent="0.45">
      <c r="A4" s="33"/>
      <c r="B4" s="33"/>
      <c r="D4" s="16">
        <f ca="1">TODAY()</f>
        <v>45156</v>
      </c>
      <c r="E4" s="16"/>
    </row>
    <row r="5" spans="1:5" ht="9.6" customHeight="1" x14ac:dyDescent="0.45"/>
    <row r="6" spans="1:5" x14ac:dyDescent="0.45">
      <c r="A6" t="s">
        <v>31</v>
      </c>
      <c r="E6" s="3" t="s">
        <v>3</v>
      </c>
    </row>
    <row r="7" spans="1:5" x14ac:dyDescent="0.45">
      <c r="A7" s="26">
        <f>E19</f>
        <v>0</v>
      </c>
      <c r="B7" s="26"/>
      <c r="E7" s="3" t="s">
        <v>4</v>
      </c>
    </row>
    <row r="8" spans="1:5" x14ac:dyDescent="0.45">
      <c r="A8" s="26"/>
      <c r="B8" s="26"/>
      <c r="E8" s="3" t="s">
        <v>5</v>
      </c>
    </row>
    <row r="10" spans="1:5" x14ac:dyDescent="0.45">
      <c r="A10" s="19" t="s">
        <v>6</v>
      </c>
      <c r="B10" s="19" t="s">
        <v>7</v>
      </c>
      <c r="C10" s="19" t="s">
        <v>8</v>
      </c>
      <c r="D10" s="19" t="s">
        <v>9</v>
      </c>
      <c r="E10" s="19" t="s">
        <v>10</v>
      </c>
    </row>
    <row r="11" spans="1:5" x14ac:dyDescent="0.45">
      <c r="A11" s="15"/>
      <c r="B11" s="4" t="str">
        <f>IF(A11="","",VLOOKUP(A11,テーブル2[],2,FALSE))</f>
        <v/>
      </c>
      <c r="C11" s="6" t="str">
        <f>IFERROR(VLOOKUP(A11,テーブル2[],3,FALSE),"")</f>
        <v/>
      </c>
      <c r="D11" s="4"/>
      <c r="E11" s="6" t="str">
        <f>IFERROR(C11*D11,"")</f>
        <v/>
      </c>
    </row>
    <row r="12" spans="1:5" x14ac:dyDescent="0.45">
      <c r="A12" s="15"/>
      <c r="B12" s="4" t="str">
        <f>IF(A12="","",VLOOKUP(A12,テーブル2[],2,FALSE))</f>
        <v/>
      </c>
      <c r="C12" s="6" t="str">
        <f>IFERROR(VLOOKUP(A12,テーブル2[],3,FALSE),"")</f>
        <v/>
      </c>
      <c r="D12" s="4"/>
      <c r="E12" s="6" t="str">
        <f t="shared" ref="E12:E16" si="0">IFERROR(C12*D12,"")</f>
        <v/>
      </c>
    </row>
    <row r="13" spans="1:5" x14ac:dyDescent="0.45">
      <c r="A13" s="15"/>
      <c r="B13" s="4" t="str">
        <f>IF(A13="","",VLOOKUP(A13,テーブル2[],2,FALSE))</f>
        <v/>
      </c>
      <c r="C13" s="6" t="str">
        <f>IFERROR(VLOOKUP(A13,テーブル2[],3,FALSE),"")</f>
        <v/>
      </c>
      <c r="D13" s="4"/>
      <c r="E13" s="6" t="str">
        <f t="shared" si="0"/>
        <v/>
      </c>
    </row>
    <row r="14" spans="1:5" x14ac:dyDescent="0.45">
      <c r="A14" s="15"/>
      <c r="B14" s="4" t="str">
        <f>IF(A14="","",VLOOKUP(A14,テーブル2[],2,FALSE))</f>
        <v/>
      </c>
      <c r="C14" s="6" t="str">
        <f>IFERROR(VLOOKUP(A14,テーブル2[],3,FALSE),"")</f>
        <v/>
      </c>
      <c r="D14" s="4"/>
      <c r="E14" s="6" t="str">
        <f t="shared" si="0"/>
        <v/>
      </c>
    </row>
    <row r="15" spans="1:5" x14ac:dyDescent="0.45">
      <c r="A15" s="15"/>
      <c r="B15" s="4" t="str">
        <f>IF(A15="","",VLOOKUP(A15,テーブル2[],2,FALSE))</f>
        <v/>
      </c>
      <c r="C15" s="6" t="str">
        <f>IFERROR(VLOOKUP(A15,テーブル2[],3,FALSE),"")</f>
        <v/>
      </c>
      <c r="D15" s="4"/>
      <c r="E15" s="6" t="str">
        <f t="shared" si="0"/>
        <v/>
      </c>
    </row>
    <row r="16" spans="1:5" x14ac:dyDescent="0.45">
      <c r="A16" s="15"/>
      <c r="B16" s="4" t="str">
        <f>IF(A16="","",VLOOKUP(A16,テーブル2[],2,FALSE))</f>
        <v/>
      </c>
      <c r="C16" s="6" t="str">
        <f>IFERROR(VLOOKUP(A16,テーブル2[],3,FALSE),"")</f>
        <v/>
      </c>
      <c r="D16" s="4"/>
      <c r="E16" s="6" t="str">
        <f t="shared" si="0"/>
        <v/>
      </c>
    </row>
    <row r="17" spans="1:5" x14ac:dyDescent="0.45">
      <c r="C17" s="20" t="s">
        <v>11</v>
      </c>
      <c r="D17" s="21"/>
      <c r="E17" s="6">
        <f>SUM(E11:E16)</f>
        <v>0</v>
      </c>
    </row>
    <row r="18" spans="1:5" x14ac:dyDescent="0.45">
      <c r="A18" s="3" t="s">
        <v>27</v>
      </c>
      <c r="C18" s="22" t="s">
        <v>12</v>
      </c>
      <c r="D18" s="14">
        <v>0.1</v>
      </c>
      <c r="E18" s="6">
        <f>ROUNDDOWN(E17*D18, 0)</f>
        <v>0</v>
      </c>
    </row>
    <row r="19" spans="1:5" x14ac:dyDescent="0.45">
      <c r="A19" s="3" t="s">
        <v>28</v>
      </c>
      <c r="B19" t="s">
        <v>29</v>
      </c>
      <c r="C19" s="20" t="s">
        <v>13</v>
      </c>
      <c r="D19" s="21"/>
      <c r="E19" s="6">
        <f>E17+E18</f>
        <v>0</v>
      </c>
    </row>
  </sheetData>
  <mergeCells count="6">
    <mergeCell ref="A1:E1"/>
    <mergeCell ref="A3:B4"/>
    <mergeCell ref="D4:E4"/>
    <mergeCell ref="A7:B8"/>
    <mergeCell ref="C17:D17"/>
    <mergeCell ref="C19:D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751-5D5B-43D2-9D0E-A663725E6CBA}">
  <dimension ref="A1:E19"/>
  <sheetViews>
    <sheetView workbookViewId="0">
      <selection activeCell="A3" sqref="A3:B4"/>
    </sheetView>
  </sheetViews>
  <sheetFormatPr defaultRowHeight="18" x14ac:dyDescent="0.45"/>
  <cols>
    <col min="1" max="1" width="11.8984375" customWidth="1"/>
    <col min="2" max="2" width="24.296875" customWidth="1"/>
    <col min="4" max="4" width="14.796875" bestFit="1" customWidth="1"/>
    <col min="5" max="5" width="13.8984375" customWidth="1"/>
  </cols>
  <sheetData>
    <row r="1" spans="1:5" ht="24" customHeight="1" x14ac:dyDescent="0.45">
      <c r="A1" s="24" t="s">
        <v>33</v>
      </c>
      <c r="B1" s="25"/>
      <c r="C1" s="25"/>
      <c r="D1" s="25"/>
      <c r="E1" s="25"/>
    </row>
    <row r="2" spans="1:5" ht="9" customHeight="1" x14ac:dyDescent="0.45"/>
    <row r="3" spans="1:5" x14ac:dyDescent="0.45">
      <c r="A3" s="33" t="s">
        <v>35</v>
      </c>
      <c r="B3" s="33"/>
      <c r="D3" s="2" t="s">
        <v>37</v>
      </c>
      <c r="E3" s="2">
        <v>100123</v>
      </c>
    </row>
    <row r="4" spans="1:5" x14ac:dyDescent="0.45">
      <c r="A4" s="33"/>
      <c r="B4" s="33"/>
      <c r="D4" s="16">
        <f ca="1">TODAY()</f>
        <v>45156</v>
      </c>
      <c r="E4" s="16"/>
    </row>
    <row r="5" spans="1:5" ht="9.6" customHeight="1" x14ac:dyDescent="0.45"/>
    <row r="6" spans="1:5" x14ac:dyDescent="0.45">
      <c r="A6" t="s">
        <v>36</v>
      </c>
      <c r="E6" s="3" t="s">
        <v>3</v>
      </c>
    </row>
    <row r="7" spans="1:5" x14ac:dyDescent="0.45">
      <c r="A7" s="28"/>
      <c r="B7" s="28"/>
      <c r="E7" s="3" t="s">
        <v>4</v>
      </c>
    </row>
    <row r="8" spans="1:5" x14ac:dyDescent="0.45">
      <c r="A8" s="28"/>
      <c r="B8" s="28"/>
      <c r="E8" s="3" t="s">
        <v>5</v>
      </c>
    </row>
    <row r="10" spans="1:5" x14ac:dyDescent="0.45">
      <c r="A10" s="29" t="s">
        <v>6</v>
      </c>
      <c r="B10" s="29" t="s">
        <v>7</v>
      </c>
      <c r="C10" s="29" t="s">
        <v>8</v>
      </c>
      <c r="D10" s="29" t="s">
        <v>9</v>
      </c>
      <c r="E10" s="29" t="s">
        <v>10</v>
      </c>
    </row>
    <row r="11" spans="1:5" x14ac:dyDescent="0.45">
      <c r="A11" s="15"/>
      <c r="B11" s="4" t="str">
        <f>IF(A11="","",VLOOKUP(A11,テーブル2[],2,FALSE))</f>
        <v/>
      </c>
      <c r="C11" s="6" t="str">
        <f>IFERROR(VLOOKUP(A11,テーブル2[],3,FALSE),"")</f>
        <v/>
      </c>
      <c r="D11" s="4"/>
      <c r="E11" s="6" t="str">
        <f>IFERROR(C11*D11,"")</f>
        <v/>
      </c>
    </row>
    <row r="12" spans="1:5" x14ac:dyDescent="0.45">
      <c r="A12" s="15"/>
      <c r="B12" s="4" t="str">
        <f>IF(A12="","",VLOOKUP(A12,テーブル2[],2,FALSE))</f>
        <v/>
      </c>
      <c r="C12" s="6" t="str">
        <f>IFERROR(VLOOKUP(A12,テーブル2[],3,FALSE),"")</f>
        <v/>
      </c>
      <c r="D12" s="4"/>
      <c r="E12" s="6" t="str">
        <f t="shared" ref="E12:E16" si="0">IFERROR(C12*D12,"")</f>
        <v/>
      </c>
    </row>
    <row r="13" spans="1:5" x14ac:dyDescent="0.45">
      <c r="A13" s="15"/>
      <c r="B13" s="4" t="str">
        <f>IF(A13="","",VLOOKUP(A13,テーブル2[],2,FALSE))</f>
        <v/>
      </c>
      <c r="C13" s="6" t="str">
        <f>IFERROR(VLOOKUP(A13,テーブル2[],3,FALSE),"")</f>
        <v/>
      </c>
      <c r="D13" s="4"/>
      <c r="E13" s="6" t="str">
        <f t="shared" si="0"/>
        <v/>
      </c>
    </row>
    <row r="14" spans="1:5" x14ac:dyDescent="0.45">
      <c r="A14" s="15"/>
      <c r="B14" s="4" t="str">
        <f>IF(A14="","",VLOOKUP(A14,テーブル2[],2,FALSE))</f>
        <v/>
      </c>
      <c r="C14" s="6" t="str">
        <f>IFERROR(VLOOKUP(A14,テーブル2[],3,FALSE),"")</f>
        <v/>
      </c>
      <c r="D14" s="4"/>
      <c r="E14" s="6" t="str">
        <f t="shared" si="0"/>
        <v/>
      </c>
    </row>
    <row r="15" spans="1:5" x14ac:dyDescent="0.45">
      <c r="A15" s="15"/>
      <c r="B15" s="4" t="str">
        <f>IF(A15="","",VLOOKUP(A15,テーブル2[],2,FALSE))</f>
        <v/>
      </c>
      <c r="C15" s="6" t="str">
        <f>IFERROR(VLOOKUP(A15,テーブル2[],3,FALSE),"")</f>
        <v/>
      </c>
      <c r="D15" s="4"/>
      <c r="E15" s="6" t="str">
        <f t="shared" si="0"/>
        <v/>
      </c>
    </row>
    <row r="16" spans="1:5" x14ac:dyDescent="0.45">
      <c r="A16" s="15"/>
      <c r="B16" s="4" t="str">
        <f>IF(A16="","",VLOOKUP(A16,テーブル2[],2,FALSE))</f>
        <v/>
      </c>
      <c r="C16" s="6" t="str">
        <f>IFERROR(VLOOKUP(A16,テーブル2[],3,FALSE),"")</f>
        <v/>
      </c>
      <c r="D16" s="4"/>
      <c r="E16" s="6" t="str">
        <f t="shared" si="0"/>
        <v/>
      </c>
    </row>
    <row r="17" spans="1:5" x14ac:dyDescent="0.45">
      <c r="C17" s="30" t="s">
        <v>11</v>
      </c>
      <c r="D17" s="31"/>
      <c r="E17" s="6">
        <f>SUM(E11:E16)</f>
        <v>0</v>
      </c>
    </row>
    <row r="18" spans="1:5" x14ac:dyDescent="0.45">
      <c r="A18" s="1"/>
      <c r="C18" s="32" t="s">
        <v>12</v>
      </c>
      <c r="D18" s="14">
        <v>0.1</v>
      </c>
      <c r="E18" s="6">
        <f>ROUNDDOWN(E17*D18, 0)</f>
        <v>0</v>
      </c>
    </row>
    <row r="19" spans="1:5" x14ac:dyDescent="0.45">
      <c r="A19" s="3" t="s">
        <v>38</v>
      </c>
      <c r="B19" t="s">
        <v>39</v>
      </c>
      <c r="C19" s="30" t="s">
        <v>13</v>
      </c>
      <c r="D19" s="31"/>
      <c r="E19" s="6">
        <f>E17+E18</f>
        <v>0</v>
      </c>
    </row>
  </sheetData>
  <mergeCells count="5">
    <mergeCell ref="A1:E1"/>
    <mergeCell ref="A3:B4"/>
    <mergeCell ref="D4:E4"/>
    <mergeCell ref="C17:D17"/>
    <mergeCell ref="C19:D1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76A-FC55-4E52-8EF7-4F24CA66E7F1}">
  <sheetPr codeName="Sheet1"/>
  <dimension ref="A1:G19"/>
  <sheetViews>
    <sheetView tabSelected="1" workbookViewId="0">
      <selection activeCell="A3" sqref="A3:B4"/>
    </sheetView>
  </sheetViews>
  <sheetFormatPr defaultRowHeight="18" x14ac:dyDescent="0.45"/>
  <cols>
    <col min="1" max="1" width="11.8984375" customWidth="1"/>
    <col min="2" max="2" width="24.296875" customWidth="1"/>
    <col min="4" max="4" width="14.796875" bestFit="1" customWidth="1"/>
    <col min="5" max="5" width="13.8984375" customWidth="1"/>
  </cols>
  <sheetData>
    <row r="1" spans="1:7" ht="24" customHeight="1" x14ac:dyDescent="0.45">
      <c r="A1" s="9" t="s">
        <v>0</v>
      </c>
      <c r="B1" s="10"/>
      <c r="C1" s="10"/>
      <c r="D1" s="10"/>
      <c r="E1" s="10"/>
    </row>
    <row r="2" spans="1:7" ht="9" customHeight="1" x14ac:dyDescent="0.45"/>
    <row r="3" spans="1:7" x14ac:dyDescent="0.45">
      <c r="A3" s="34" t="s">
        <v>34</v>
      </c>
      <c r="B3" s="34"/>
      <c r="D3" s="2" t="s">
        <v>1</v>
      </c>
      <c r="E3" s="35"/>
    </row>
    <row r="4" spans="1:7" x14ac:dyDescent="0.45">
      <c r="A4" s="34"/>
      <c r="B4" s="34"/>
      <c r="D4" s="16">
        <f ca="1">TODAY()</f>
        <v>45156</v>
      </c>
      <c r="E4" s="16"/>
    </row>
    <row r="5" spans="1:7" ht="9.6" customHeight="1" x14ac:dyDescent="0.45"/>
    <row r="6" spans="1:7" x14ac:dyDescent="0.45">
      <c r="A6" t="s">
        <v>2</v>
      </c>
      <c r="E6" s="3" t="s">
        <v>3</v>
      </c>
    </row>
    <row r="7" spans="1:7" x14ac:dyDescent="0.45">
      <c r="A7" s="27">
        <f>E19</f>
        <v>0</v>
      </c>
      <c r="B7" s="27"/>
      <c r="E7" s="3" t="s">
        <v>4</v>
      </c>
    </row>
    <row r="8" spans="1:7" x14ac:dyDescent="0.45">
      <c r="A8" s="27"/>
      <c r="B8" s="27"/>
      <c r="E8" s="3" t="s">
        <v>5</v>
      </c>
    </row>
    <row r="9" spans="1:7" x14ac:dyDescent="0.45">
      <c r="G9" s="23"/>
    </row>
    <row r="10" spans="1:7" x14ac:dyDescent="0.45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</row>
    <row r="11" spans="1:7" x14ac:dyDescent="0.45">
      <c r="A11" s="36"/>
      <c r="B11" s="4" t="str">
        <f>IF(A11="","",VLOOKUP(A11,テーブル2[],2,FALSE))</f>
        <v/>
      </c>
      <c r="C11" s="6" t="str">
        <f>IFERROR(VLOOKUP(A11,テーブル2[],3,FALSE),"")</f>
        <v/>
      </c>
      <c r="D11" s="37"/>
      <c r="E11" s="6" t="str">
        <f>IFERROR(C11*D11,"")</f>
        <v/>
      </c>
    </row>
    <row r="12" spans="1:7" x14ac:dyDescent="0.45">
      <c r="A12" s="36"/>
      <c r="B12" s="4" t="str">
        <f>IF(A12="","",VLOOKUP(A12,テーブル2[],2,FALSE))</f>
        <v/>
      </c>
      <c r="C12" s="6" t="str">
        <f>IFERROR(VLOOKUP(A12,テーブル2[],3,FALSE),"")</f>
        <v/>
      </c>
      <c r="D12" s="37"/>
      <c r="E12" s="6" t="str">
        <f t="shared" ref="E12:E16" si="0">IFERROR(C12*D12,"")</f>
        <v/>
      </c>
    </row>
    <row r="13" spans="1:7" x14ac:dyDescent="0.45">
      <c r="A13" s="36"/>
      <c r="B13" s="4" t="str">
        <f>IF(A13="","",VLOOKUP(A13,テーブル2[],2,FALSE))</f>
        <v/>
      </c>
      <c r="C13" s="6" t="str">
        <f>IFERROR(VLOOKUP(A13,テーブル2[],3,FALSE),"")</f>
        <v/>
      </c>
      <c r="D13" s="37"/>
      <c r="E13" s="6" t="str">
        <f t="shared" si="0"/>
        <v/>
      </c>
    </row>
    <row r="14" spans="1:7" x14ac:dyDescent="0.45">
      <c r="A14" s="36"/>
      <c r="B14" s="4" t="str">
        <f>IF(A14="","",VLOOKUP(A14,テーブル2[],2,FALSE))</f>
        <v/>
      </c>
      <c r="C14" s="6" t="str">
        <f>IFERROR(VLOOKUP(A14,テーブル2[],3,FALSE),"")</f>
        <v/>
      </c>
      <c r="D14" s="37"/>
      <c r="E14" s="6" t="str">
        <f t="shared" si="0"/>
        <v/>
      </c>
    </row>
    <row r="15" spans="1:7" x14ac:dyDescent="0.45">
      <c r="A15" s="36"/>
      <c r="B15" s="4" t="str">
        <f>IF(A15="","",VLOOKUP(A15,テーブル2[],2,FALSE))</f>
        <v/>
      </c>
      <c r="C15" s="6" t="str">
        <f>IFERROR(VLOOKUP(A15,テーブル2[],3,FALSE),"")</f>
        <v/>
      </c>
      <c r="D15" s="37"/>
      <c r="E15" s="6" t="str">
        <f t="shared" si="0"/>
        <v/>
      </c>
    </row>
    <row r="16" spans="1:7" x14ac:dyDescent="0.45">
      <c r="A16" s="36"/>
      <c r="B16" s="4" t="str">
        <f>IF(A16="","",VLOOKUP(A16,テーブル2[],2,FALSE))</f>
        <v/>
      </c>
      <c r="C16" s="6" t="str">
        <f>IFERROR(VLOOKUP(A16,テーブル2[],3,FALSE),"")</f>
        <v/>
      </c>
      <c r="D16" s="37"/>
      <c r="E16" s="6" t="str">
        <f t="shared" si="0"/>
        <v/>
      </c>
    </row>
    <row r="17" spans="1:5" x14ac:dyDescent="0.45">
      <c r="C17" s="11" t="s">
        <v>11</v>
      </c>
      <c r="D17" s="12"/>
      <c r="E17" s="6">
        <f>SUM(E11:E16)</f>
        <v>0</v>
      </c>
    </row>
    <row r="18" spans="1:5" x14ac:dyDescent="0.45">
      <c r="A18" s="13" t="s">
        <v>14</v>
      </c>
      <c r="B18" t="s">
        <v>15</v>
      </c>
      <c r="C18" s="7" t="s">
        <v>12</v>
      </c>
      <c r="D18" s="14">
        <v>0.1</v>
      </c>
      <c r="E18" s="6">
        <f>ROUNDDOWN(E17*D18, 0)</f>
        <v>0</v>
      </c>
    </row>
    <row r="19" spans="1:5" x14ac:dyDescent="0.45">
      <c r="A19" s="13"/>
      <c r="B19" t="s">
        <v>16</v>
      </c>
      <c r="C19" s="11" t="s">
        <v>13</v>
      </c>
      <c r="D19" s="12"/>
      <c r="E19" s="6">
        <f>E17+E18</f>
        <v>0</v>
      </c>
    </row>
  </sheetData>
  <mergeCells count="7">
    <mergeCell ref="A1:E1"/>
    <mergeCell ref="A3:B4"/>
    <mergeCell ref="A7:B8"/>
    <mergeCell ref="C17:D17"/>
    <mergeCell ref="C19:D19"/>
    <mergeCell ref="A18:A19"/>
    <mergeCell ref="D4:E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商品リスト</vt:lpstr>
      <vt:lpstr>見積書</vt:lpstr>
      <vt:lpstr>納品書</vt:lpstr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2023-08-18T01:04:22Z</dcterms:created>
  <dcterms:modified xsi:type="dcterms:W3CDTF">2023-08-18T06:43:17Z</dcterms:modified>
</cp:coreProperties>
</file>