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 activeTab="1"/>
  </bookViews>
  <sheets>
    <sheet name="Problem Statement" sheetId="1" r:id="rId1"/>
    <sheet name="Logical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" roundtripDataSignature="AMtx7miRoi4usoawcT9dNf8OpVXhCnjfKA=="/>
    </ext>
  </extLst>
</workbook>
</file>

<file path=xl/calcChain.xml><?xml version="1.0" encoding="utf-8"?>
<calcChain xmlns="http://schemas.openxmlformats.org/spreadsheetml/2006/main">
  <c r="S4" i="2" l="1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V4" i="2"/>
  <c r="V28" i="2"/>
  <c r="V36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9" i="2"/>
  <c r="V30" i="2"/>
  <c r="V31" i="2"/>
  <c r="V32" i="2"/>
  <c r="V33" i="2"/>
  <c r="V34" i="2"/>
  <c r="V35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5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4" i="2"/>
  <c r="R4" i="2"/>
  <c r="R5" i="2"/>
  <c r="R6" i="2"/>
  <c r="R7" i="2"/>
  <c r="R8" i="2"/>
  <c r="R9" i="2"/>
  <c r="R10" i="2"/>
  <c r="Q5" i="2" l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4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</calcChain>
</file>

<file path=xl/sharedStrings.xml><?xml version="1.0" encoding="utf-8"?>
<sst xmlns="http://schemas.openxmlformats.org/spreadsheetml/2006/main" count="1805" uniqueCount="721">
  <si>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</si>
  <si>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</si>
  <si>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</si>
  <si>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</si>
  <si>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</si>
  <si>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</si>
  <si>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</si>
  <si>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</si>
  <si>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</si>
  <si>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</si>
  <si>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</si>
  <si>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</si>
  <si>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</si>
  <si>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</si>
  <si>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</si>
  <si>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</si>
  <si>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</si>
  <si>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</si>
  <si>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</si>
  <si>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</si>
  <si>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</si>
  <si>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</si>
  <si>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</si>
  <si>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</si>
  <si>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</si>
  <si>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</si>
  <si>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</si>
  <si>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</si>
  <si>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</si>
  <si>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</si>
  <si>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</si>
  <si>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</si>
  <si>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</si>
  <si>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</si>
  <si>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</si>
  <si>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</si>
  <si>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</si>
  <si>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</si>
  <si>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</si>
  <si>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</si>
  <si>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</si>
  <si>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</si>
  <si>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</si>
  <si>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</si>
  <si>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</si>
  <si>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</si>
  <si>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</si>
  <si>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</si>
  <si>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</si>
  <si>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</si>
  <si>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</si>
  <si>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</si>
  <si>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</si>
  <si>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</si>
  <si>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</si>
  <si>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</si>
  <si>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</si>
  <si>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</si>
  <si>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</si>
  <si>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</si>
  <si>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</si>
  <si>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</si>
  <si>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</si>
  <si>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</si>
  <si>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</si>
  <si>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</si>
  <si>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</si>
  <si>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</si>
  <si>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</si>
  <si>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</si>
  <si>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</si>
  <si>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</si>
  <si>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</si>
  <si>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</si>
  <si>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</si>
  <si>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</si>
  <si>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</si>
  <si>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</si>
  <si>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</si>
  <si>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</si>
  <si>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</si>
  <si>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</si>
  <si>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</si>
  <si>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</si>
  <si>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</si>
  <si>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</si>
  <si>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</si>
  <si>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</si>
  <si>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</si>
  <si>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</si>
  <si>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</si>
  <si>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</si>
  <si>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</si>
  <si>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</si>
  <si>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</si>
  <si>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</si>
  <si>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</si>
  <si>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</si>
  <si>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</si>
  <si>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</si>
  <si>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</si>
  <si>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</si>
  <si>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</si>
  <si>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</si>
  <si>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</si>
  <si>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</si>
  <si>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</si>
  <si>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</si>
  <si>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</si>
  <si>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</si>
  <si>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</si>
  <si>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</si>
  <si>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</si>
  <si>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</si>
  <si>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</si>
  <si>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</si>
  <si>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</si>
  <si>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</si>
  <si>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</si>
  <si>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</si>
  <si>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</si>
  <si>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</si>
  <si>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</si>
  <si>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</si>
  <si>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</si>
  <si>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</si>
  <si>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</si>
  <si>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</si>
  <si>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</si>
  <si>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</si>
  <si>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</si>
  <si>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</si>
  <si>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</si>
  <si>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</si>
  <si>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</si>
  <si>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</si>
  <si>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</si>
  <si>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</si>
  <si>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</si>
  <si>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</si>
  <si>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</si>
  <si>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</si>
  <si>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</si>
  <si>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</si>
  <si>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</si>
  <si>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</si>
  <si>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</si>
  <si>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</si>
  <si>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</si>
  <si>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</si>
  <si>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</si>
  <si>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</si>
  <si>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</si>
  <si>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</si>
  <si>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</si>
  <si>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</si>
  <si>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</si>
  <si>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</si>
  <si>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</si>
  <si>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</si>
  <si>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</si>
  <si>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</si>
  <si>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</si>
  <si>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</si>
  <si>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</si>
  <si>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</si>
  <si>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</si>
  <si>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</si>
  <si>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</si>
  <si>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</si>
  <si>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</si>
  <si>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</si>
  <si>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</si>
  <si>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</si>
  <si>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</si>
  <si>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</si>
  <si>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</si>
  <si>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</si>
  <si>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</si>
  <si>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</si>
  <si>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</si>
  <si>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</si>
  <si>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</si>
  <si>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</si>
  <si>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</si>
  <si>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</si>
  <si>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</si>
  <si>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</si>
  <si>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</si>
  <si>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</si>
  <si>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</si>
  <si>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</si>
  <si>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</si>
  <si>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</si>
  <si>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</si>
  <si>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</si>
  <si>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</si>
  <si>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</si>
  <si>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</si>
  <si>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</si>
  <si>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</si>
  <si>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</si>
  <si>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</si>
  <si>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</si>
  <si>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</si>
  <si>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</si>
  <si>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</si>
  <si>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</si>
  <si>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</si>
  <si>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</si>
  <si>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</si>
  <si>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</si>
  <si>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</si>
  <si>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</si>
  <si>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</si>
  <si>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</si>
  <si>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</si>
  <si>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</si>
  <si>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</si>
  <si>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</si>
  <si>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</si>
  <si>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</si>
  <si>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</si>
  <si>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</si>
  <si>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</si>
  <si>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</si>
  <si>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</si>
  <si>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</si>
  <si>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</si>
  <si>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</si>
  <si>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</si>
  <si>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</si>
  <si>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</si>
  <si>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</si>
  <si>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</si>
  <si>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</si>
  <si>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</si>
  <si>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</si>
  <si>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</si>
  <si>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</si>
  <si>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</si>
  <si>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</si>
  <si>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</si>
  <si>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</si>
  <si>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</si>
  <si>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</si>
  <si>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</si>
  <si>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</si>
  <si>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</si>
  <si>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</si>
  <si>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</si>
  <si>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</si>
  <si>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</si>
  <si>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</si>
  <si>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</si>
  <si>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</si>
  <si>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</si>
  <si>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</si>
  <si>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</si>
  <si>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</si>
  <si>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</si>
  <si>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</si>
  <si>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</si>
  <si>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</si>
  <si>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</si>
  <si>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</si>
  <si>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</si>
  <si>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</si>
  <si>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</si>
  <si>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</si>
  <si>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</si>
  <si>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</si>
  <si>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</si>
  <si>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</si>
  <si>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</si>
  <si>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</si>
  <si>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</si>
  <si>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</si>
  <si>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</si>
  <si>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</si>
  <si>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</si>
  <si>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</si>
  <si>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</si>
  <si>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</si>
  <si>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</si>
  <si>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</si>
  <si>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</si>
  <si>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</si>
  <si>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</si>
  <si>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</si>
  <si>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</si>
  <si>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</si>
  <si>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</si>
  <si>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</si>
  <si>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</si>
  <si>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</si>
  <si>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</si>
  <si>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</si>
  <si>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</si>
  <si>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</si>
  <si>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</si>
  <si>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</si>
  <si>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</si>
  <si>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</si>
  <si>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</si>
  <si>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</si>
  <si>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</si>
  <si>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</si>
  <si>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</si>
  <si>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</si>
  <si>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</si>
  <si>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</si>
  <si>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</si>
  <si>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</si>
  <si>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</si>
  <si>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</si>
  <si>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</si>
  <si>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</si>
  <si>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</si>
  <si>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</si>
  <si>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</si>
  <si>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</si>
  <si>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</si>
  <si>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</si>
  <si>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</si>
  <si>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</si>
  <si>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</si>
  <si>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</si>
  <si>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</si>
  <si>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</si>
  <si>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</si>
  <si>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</si>
  <si>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</si>
  <si>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</si>
  <si>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</si>
  <si>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</si>
  <si>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</si>
  <si>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</si>
  <si>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</si>
  <si>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</si>
  <si>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</si>
  <si>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</si>
  <si>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</si>
  <si>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</si>
  <si>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</si>
  <si>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</si>
  <si>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</si>
  <si>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</si>
  <si>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</si>
  <si>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</si>
  <si>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</si>
  <si>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</si>
  <si>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</si>
  <si>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</si>
  <si>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</si>
  <si>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</si>
  <si>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</si>
  <si>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</si>
  <si>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</si>
  <si>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</si>
  <si>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</si>
  <si>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</si>
  <si>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</si>
  <si>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</si>
  <si>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</si>
  <si>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</si>
  <si>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</si>
  <si>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</si>
  <si>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</si>
  <si>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</si>
  <si>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</si>
  <si>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</si>
  <si>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</si>
  <si>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</si>
  <si>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</si>
  <si>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</si>
  <si>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</si>
  <si>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</si>
  <si>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</si>
  <si>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</si>
  <si>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</si>
  <si>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</si>
  <si>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</si>
  <si>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</si>
  <si>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</si>
  <si>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</si>
  <si>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</si>
  <si>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</si>
  <si>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</si>
  <si>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</si>
  <si>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</si>
  <si>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</si>
  <si>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</si>
  <si>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</si>
  <si>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</si>
  <si>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</si>
  <si>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</si>
  <si>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</si>
  <si>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</si>
  <si>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</si>
  <si>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</si>
  <si>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</si>
  <si>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</si>
  <si>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</si>
  <si>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</si>
  <si>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</si>
  <si>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</si>
  <si>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</si>
  <si>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</si>
  <si>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</si>
  <si>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</si>
  <si>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</si>
  <si>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</si>
  <si>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</si>
  <si>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</si>
  <si>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</si>
  <si>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</si>
  <si>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</si>
  <si>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</si>
  <si>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</si>
  <si>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</si>
  <si>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</si>
  <si>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</si>
  <si>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</si>
  <si>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</si>
  <si>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</si>
  <si>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</si>
  <si>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</si>
  <si>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</si>
  <si>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</si>
  <si>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</si>
  <si>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</si>
  <si>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</si>
  <si>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</si>
  <si>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</si>
  <si>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</si>
  <si>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</si>
  <si>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</si>
  <si>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</si>
  <si>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</si>
  <si>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</si>
  <si>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</si>
  <si>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</si>
  <si>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</si>
  <si>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</si>
  <si>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</si>
  <si>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</si>
  <si>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</si>
  <si>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</si>
  <si>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</si>
  <si>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</si>
  <si>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</si>
  <si>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</si>
  <si>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</si>
  <si>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</si>
  <si>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</si>
  <si>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</si>
  <si>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</si>
  <si>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</si>
  <si>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</si>
  <si>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</si>
  <si>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</si>
  <si>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</si>
  <si>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</si>
  <si>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</si>
  <si>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</si>
  <si>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</si>
  <si>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</si>
  <si>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</si>
  <si>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</si>
  <si>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</si>
  <si>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</si>
  <si>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</si>
  <si>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</si>
  <si>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</si>
  <si>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</si>
  <si>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</si>
  <si>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</si>
  <si>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</si>
  <si>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</si>
  <si>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</si>
  <si>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</si>
  <si>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</si>
  <si>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</si>
  <si>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</si>
  <si>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</si>
  <si>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</si>
  <si>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</si>
  <si>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</si>
  <si>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</si>
  <si>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</si>
  <si>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</si>
  <si>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</si>
  <si>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</si>
  <si>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</si>
  <si>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</si>
  <si>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</si>
  <si>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</si>
  <si>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</si>
  <si>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</si>
  <si>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</si>
  <si>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</si>
  <si>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</si>
  <si>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</si>
  <si>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</si>
  <si>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</si>
  <si>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</si>
  <si>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</si>
  <si>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</si>
  <si>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</si>
  <si>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</si>
  <si>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</si>
  <si>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</si>
  <si>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</si>
  <si>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</si>
  <si>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</si>
  <si>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</si>
  <si>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</si>
  <si>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</si>
  <si>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</si>
  <si>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</si>
  <si>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</si>
  <si>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</si>
  <si>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</si>
  <si>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</si>
  <si>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</si>
  <si>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</si>
  <si>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</si>
  <si>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</si>
  <si>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</si>
  <si>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</si>
  <si>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</si>
  <si>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</si>
  <si>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</si>
  <si>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</si>
  <si>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</si>
  <si>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</si>
  <si>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</si>
  <si>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</si>
  <si>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</si>
  <si>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</si>
  <si>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</si>
  <si>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</si>
  <si>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</si>
  <si>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</si>
  <si>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</si>
  <si>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</si>
  <si>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</si>
  <si>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</si>
  <si>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</si>
  <si>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</si>
  <si>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</si>
  <si>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</si>
  <si>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</si>
  <si>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</si>
  <si>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</si>
  <si>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</si>
  <si>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</si>
  <si>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</si>
  <si>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</si>
  <si>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</si>
  <si>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</si>
  <si>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</si>
  <si>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</si>
  <si>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</si>
  <si>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</si>
  <si>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</si>
  <si>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</si>
  <si>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</si>
  <si>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</si>
  <si>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</si>
  <si>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</si>
  <si>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</si>
  <si>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</si>
  <si>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</si>
  <si>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</si>
  <si>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</si>
  <si>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</si>
  <si>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</si>
  <si>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</si>
  <si>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</si>
  <si>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</si>
  <si>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</si>
  <si>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</si>
  <si>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</si>
  <si>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</si>
  <si>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</si>
  <si>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</si>
  <si>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</si>
  <si>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</si>
  <si>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</si>
  <si>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</si>
  <si>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</si>
  <si>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</si>
  <si>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</si>
  <si>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</si>
  <si>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</si>
  <si>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</si>
  <si>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</si>
  <si>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</si>
  <si>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</si>
  <si>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</si>
  <si>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</si>
  <si>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</si>
  <si>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</si>
  <si>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</si>
  <si>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</si>
  <si>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</si>
  <si>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</si>
  <si>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</si>
  <si>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</si>
  <si>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</si>
  <si>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</si>
  <si>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</si>
  <si>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</si>
  <si>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</si>
  <si>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</si>
  <si>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</si>
  <si>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</si>
  <si>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</si>
  <si>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</si>
  <si>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</si>
  <si>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</si>
  <si>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</si>
  <si>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</si>
  <si>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</si>
  <si>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</si>
  <si>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</si>
  <si>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</si>
  <si>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</si>
  <si>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</si>
  <si>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</si>
  <si>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</si>
  <si>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</si>
  <si>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</si>
  <si>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</si>
  <si>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</si>
  <si>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</si>
  <si>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</si>
  <si>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</si>
  <si>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</si>
  <si>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</si>
  <si>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</si>
  <si>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</si>
  <si>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</si>
  <si>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</si>
  <si>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</si>
  <si>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</si>
  <si>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</si>
  <si>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</si>
  <si>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</si>
  <si>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</si>
  <si>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</si>
  <si>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</si>
  <si>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</si>
  <si>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</si>
  <si>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</si>
  <si>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</si>
  <si>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</si>
  <si>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</si>
  <si>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</si>
  <si>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</si>
  <si>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</si>
  <si>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</si>
  <si>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</si>
  <si>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</si>
  <si>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</si>
  <si>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</si>
  <si>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</si>
  <si>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</si>
  <si>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</si>
  <si>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</si>
  <si>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</si>
  <si>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</si>
  <si>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</si>
  <si>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</si>
  <si>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</si>
  <si>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</si>
  <si>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</si>
  <si>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</si>
  <si>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</si>
  <si>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</si>
  <si>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</si>
  <si>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</si>
  <si>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</si>
  <si>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</si>
  <si>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</si>
  <si>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</si>
  <si>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</si>
  <si>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</si>
  <si>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</si>
  <si>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</si>
  <si>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</si>
  <si>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</si>
  <si>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</si>
  <si>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</si>
  <si>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</si>
  <si>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</si>
  <si>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</si>
  <si>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</si>
  <si>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</si>
  <si>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</si>
  <si>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</si>
  <si>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</si>
  <si>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</si>
  <si>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</si>
  <si>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</si>
  <si>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</si>
  <si>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</si>
  <si>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</si>
  <si>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</si>
  <si>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</si>
  <si>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</si>
  <si>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</si>
  <si>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</si>
  <si>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</si>
  <si>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</si>
  <si>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</si>
  <si>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</si>
  <si>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</si>
  <si>
    <t>Less than 40000-Low 
41000 to 80000- Mid
Above 80000-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</si>
</sst>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₹&quot;\ #,##0.00;[Red]&quot;₹&quot;\ \-#,##0.00"/>
  </numFmts>
  <fonts count="10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8" fontId="8" fillId="0" borderId="7" xfId="0" applyNumberFormat="1" applyFont="1" applyBorder="1" applyAlignment="1">
      <alignment horizontal="left" vertical="center"/>
    </xf>
    <xf numFmtId="4" fontId="8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0" borderId="0" xfId="0" applyFont="1" applyAlignment="1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1" fontId="8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4"/>
  <sheetViews>
    <sheetView showGridLines="0" workbookViewId="0">
      <selection activeCell="B13" sqref="B13"/>
    </sheetView>
  </sheetViews>
  <sheetFormatPr defaultColWidth="14.453125" defaultRowHeight="15" customHeight="1"/>
  <cols>
    <col min="1" max="1" width="18.54296875" customWidth="1"/>
    <col min="2" max="2" width="47.26953125" customWidth="1"/>
    <col min="3" max="3" width="63.453125" bestFit="1" customWidth="1"/>
  </cols>
  <sheetData>
    <row r="1" spans="1:3" ht="14.5">
      <c r="A1" s="22" t="s">
        <v>0</v>
      </c>
      <c r="B1" s="23"/>
      <c r="C1" s="23"/>
    </row>
    <row r="2" spans="1:3" ht="14.5">
      <c r="A2" s="1"/>
      <c r="B2" s="2"/>
      <c r="C2" s="2"/>
    </row>
    <row r="3" spans="1:3" ht="14.5">
      <c r="A3" s="3"/>
      <c r="B3" s="4" t="s">
        <v>1</v>
      </c>
      <c r="C3" s="4" t="s">
        <v>2</v>
      </c>
    </row>
    <row r="4" spans="1:3" ht="34.5" customHeight="1">
      <c r="A4" s="5" t="s">
        <v>3</v>
      </c>
      <c r="B4" s="6" t="s">
        <v>4</v>
      </c>
      <c r="C4" s="6" t="s">
        <v>5</v>
      </c>
    </row>
    <row r="5" spans="1:3" ht="30" customHeight="1">
      <c r="A5" s="5" t="s">
        <v>6</v>
      </c>
      <c r="B5" s="6" t="s">
        <v>7</v>
      </c>
      <c r="C5" s="6" t="s">
        <v>8</v>
      </c>
    </row>
    <row r="6" spans="1:3" ht="75" customHeight="1">
      <c r="A6" s="5" t="s">
        <v>9</v>
      </c>
      <c r="B6" s="6" t="s">
        <v>10</v>
      </c>
      <c r="C6" s="21" t="s">
        <v>720</v>
      </c>
    </row>
    <row r="7" spans="1:3" ht="30.75" customHeight="1">
      <c r="A7" s="5" t="s">
        <v>11</v>
      </c>
      <c r="B7" s="6" t="s">
        <v>12</v>
      </c>
      <c r="C7" s="6" t="s">
        <v>13</v>
      </c>
    </row>
    <row r="8" spans="1:3" ht="27" customHeight="1">
      <c r="A8" s="5" t="s">
        <v>14</v>
      </c>
      <c r="B8" s="6" t="s">
        <v>12</v>
      </c>
      <c r="C8" s="6" t="s">
        <v>15</v>
      </c>
    </row>
    <row r="9" spans="1:3" ht="40.5" customHeight="1">
      <c r="A9" s="5" t="s">
        <v>16</v>
      </c>
      <c r="B9" s="6" t="s">
        <v>17</v>
      </c>
      <c r="C9" s="6" t="s">
        <v>18</v>
      </c>
    </row>
    <row r="10" spans="1:3" ht="14.5">
      <c r="A10" s="2"/>
      <c r="B10" s="2"/>
      <c r="C10" s="2"/>
    </row>
    <row r="11" spans="1:3" ht="14.5">
      <c r="A11" s="2"/>
      <c r="B11" s="2"/>
      <c r="C11" s="2"/>
    </row>
    <row r="12" spans="1:3" ht="14.5">
      <c r="A12" s="2"/>
      <c r="B12" s="2"/>
      <c r="C12" s="2"/>
    </row>
    <row r="13" spans="1:3" ht="17.5">
      <c r="A13" s="7" t="s">
        <v>19</v>
      </c>
      <c r="B13" s="8" t="s">
        <v>20</v>
      </c>
      <c r="C13" s="2"/>
    </row>
    <row r="14" spans="1:3" ht="17.5">
      <c r="A14" s="7"/>
      <c r="B14" s="9"/>
      <c r="C14" s="2"/>
    </row>
  </sheetData>
  <mergeCells count="1">
    <mergeCell ref="A1:C1"/>
  </mergeCells>
  <hyperlinks>
    <hyperlink ref="B13" location="Logical!A1" display="Go to the sheet- Logica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showGridLines="0" tabSelected="1" topLeftCell="L1" zoomScale="85" zoomScaleNormal="85" workbookViewId="0">
      <selection activeCell="W3" sqref="W3"/>
    </sheetView>
  </sheetViews>
  <sheetFormatPr defaultColWidth="14.453125" defaultRowHeight="15" customHeight="1"/>
  <cols>
    <col min="1" max="1" width="11" customWidth="1"/>
    <col min="2" max="2" width="19.453125" customWidth="1"/>
    <col min="3" max="3" width="22.54296875" customWidth="1"/>
    <col min="4" max="4" width="18.81640625" customWidth="1"/>
    <col min="5" max="5" width="16" customWidth="1"/>
    <col min="6" max="6" width="18.26953125" customWidth="1"/>
    <col min="7" max="7" width="14" customWidth="1"/>
    <col min="8" max="8" width="15.54296875" customWidth="1"/>
    <col min="9" max="9" width="16.54296875" customWidth="1"/>
    <col min="10" max="10" width="13" customWidth="1"/>
    <col min="11" max="11" width="13.1796875" customWidth="1"/>
    <col min="12" max="12" width="22.81640625" customWidth="1"/>
    <col min="13" max="13" width="12.453125" customWidth="1"/>
    <col min="14" max="14" width="10.26953125" customWidth="1"/>
    <col min="15" max="15" width="9.7265625" customWidth="1"/>
    <col min="16" max="16" width="14.54296875" customWidth="1"/>
    <col min="17" max="19" width="14.7265625" customWidth="1"/>
    <col min="20" max="21" width="19" customWidth="1"/>
    <col min="22" max="22" width="14.7265625" customWidth="1"/>
    <col min="23" max="33" width="8.7265625" customWidth="1"/>
  </cols>
  <sheetData>
    <row r="1" spans="1:33" ht="36" customHeight="1">
      <c r="A1" s="24" t="s">
        <v>21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6"/>
      <c r="Q1" s="10"/>
      <c r="R1" s="10"/>
      <c r="S1" s="10"/>
      <c r="T1" s="10"/>
      <c r="U1" s="10"/>
      <c r="V1" s="10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spans="1:33" ht="14.25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:33" ht="14.25" customHeight="1">
      <c r="A3" s="13" t="s">
        <v>22</v>
      </c>
      <c r="B3" s="14" t="s">
        <v>23</v>
      </c>
      <c r="C3" s="14" t="s">
        <v>24</v>
      </c>
      <c r="D3" s="14" t="s">
        <v>25</v>
      </c>
      <c r="E3" s="14" t="s">
        <v>26</v>
      </c>
      <c r="F3" s="14" t="s">
        <v>27</v>
      </c>
      <c r="G3" s="14" t="s">
        <v>28</v>
      </c>
      <c r="H3" s="14" t="s">
        <v>29</v>
      </c>
      <c r="I3" s="14" t="s">
        <v>30</v>
      </c>
      <c r="J3" s="14" t="s">
        <v>31</v>
      </c>
      <c r="K3" s="14" t="s">
        <v>32</v>
      </c>
      <c r="L3" s="14" t="s">
        <v>33</v>
      </c>
      <c r="M3" s="14" t="s">
        <v>34</v>
      </c>
      <c r="N3" s="14" t="s">
        <v>35</v>
      </c>
      <c r="O3" s="14" t="s">
        <v>36</v>
      </c>
      <c r="P3" s="14" t="s">
        <v>37</v>
      </c>
      <c r="Q3" s="14" t="s">
        <v>3</v>
      </c>
      <c r="R3" s="15" t="s">
        <v>6</v>
      </c>
      <c r="S3" s="14" t="s">
        <v>9</v>
      </c>
      <c r="T3" s="14" t="s">
        <v>11</v>
      </c>
      <c r="U3" s="14" t="s">
        <v>14</v>
      </c>
      <c r="V3" s="14" t="s">
        <v>16</v>
      </c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8.75" customHeight="1">
      <c r="A4" s="17" t="s">
        <v>38</v>
      </c>
      <c r="B4" s="17" t="s">
        <v>39</v>
      </c>
      <c r="C4" s="17" t="s">
        <v>40</v>
      </c>
      <c r="D4" s="17" t="s">
        <v>41</v>
      </c>
      <c r="E4" s="18">
        <v>21976</v>
      </c>
      <c r="F4" s="18">
        <v>41248</v>
      </c>
      <c r="G4" s="17">
        <v>5</v>
      </c>
      <c r="H4" s="17" t="s">
        <v>42</v>
      </c>
      <c r="I4" s="17" t="s">
        <v>43</v>
      </c>
      <c r="J4" s="17" t="s">
        <v>44</v>
      </c>
      <c r="K4" s="17" t="s">
        <v>45</v>
      </c>
      <c r="L4" s="17" t="s">
        <v>46</v>
      </c>
      <c r="M4" s="17" t="s">
        <v>47</v>
      </c>
      <c r="N4" s="17" t="s">
        <v>5</v>
      </c>
      <c r="O4" s="17" t="s">
        <v>48</v>
      </c>
      <c r="P4" s="19">
        <v>82746.990000000005</v>
      </c>
      <c r="Q4" s="17" t="str">
        <f>IF(Logical!N4="very poor","Terminate"," ")</f>
        <v>Terminate</v>
      </c>
      <c r="R4" s="20" t="str">
        <f>IF(N4="very good",P4+P4*5%," ")</f>
        <v xml:space="preserve"> </v>
      </c>
      <c r="S4" s="17" t="str">
        <f>IF(AND(40000&gt;P4),"Low",IF(AND(40000&lt;P4,80000&gt;=P4),"Mid",IF(AND(P4&gt;80000),"High")))</f>
        <v>High</v>
      </c>
      <c r="T4" s="17" t="str">
        <f>IF(AND(I4="mumbai",L4="HR"),"WFH Permitted","WFO ")</f>
        <v xml:space="preserve">WFO </v>
      </c>
      <c r="U4" s="17" t="str">
        <f>IF(AND(I4="mumbai",L4="Finance"),"WFH Permitted","WFO")</f>
        <v>WFO</v>
      </c>
      <c r="V4" s="28" t="str">
        <f>IF(AND(N4="very Good"),Logical!P4+Logical!P4*15%,IF(AND(Logical!N4=""),Logical!P4+Logical!P4*12%,IF(AND(Logical!N4="Average"),Logical!P4+Logical!P4*10%,"Not Applicable")))</f>
        <v>Not Applicable</v>
      </c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1:33" ht="18.75" customHeight="1">
      <c r="A5" s="17" t="s">
        <v>49</v>
      </c>
      <c r="B5" s="17" t="s">
        <v>50</v>
      </c>
      <c r="C5" s="17" t="s">
        <v>51</v>
      </c>
      <c r="D5" s="17" t="s">
        <v>52</v>
      </c>
      <c r="E5" s="18">
        <v>28282</v>
      </c>
      <c r="F5" s="18">
        <v>41187</v>
      </c>
      <c r="G5" s="17">
        <v>6</v>
      </c>
      <c r="H5" s="17" t="s">
        <v>53</v>
      </c>
      <c r="I5" s="17" t="s">
        <v>54</v>
      </c>
      <c r="J5" s="17" t="s">
        <v>55</v>
      </c>
      <c r="K5" s="17" t="s">
        <v>45</v>
      </c>
      <c r="L5" s="17" t="s">
        <v>46</v>
      </c>
      <c r="M5" s="17" t="s">
        <v>56</v>
      </c>
      <c r="N5" s="17" t="s">
        <v>57</v>
      </c>
      <c r="O5" s="17" t="s">
        <v>58</v>
      </c>
      <c r="P5" s="19">
        <v>36895.949999999997</v>
      </c>
      <c r="Q5" s="17" t="str">
        <f>IF(Logical!N5="very poor","Terminate"," ")</f>
        <v xml:space="preserve"> </v>
      </c>
      <c r="R5" s="20" t="str">
        <f t="shared" ref="R5:R68" si="0">IF(N5="very good",P5+P5*5%," ")</f>
        <v xml:space="preserve"> </v>
      </c>
      <c r="S5" s="17" t="str">
        <f>IF(AND(40000&gt;P5),"Low",IF(AND(40000&lt;P5,80000&gt;=P5),"Mid",IF(AND(P5&gt;80000),"High")))</f>
        <v>Low</v>
      </c>
      <c r="T5" s="17" t="str">
        <f t="shared" ref="T5:T68" si="1">IF(AND(I5="mumbai",L5="HR"),"WFH Permitted","WFO ")</f>
        <v xml:space="preserve">WFO </v>
      </c>
      <c r="U5" s="17" t="str">
        <f t="shared" ref="U5:U68" si="2">IF(AND(I5="mumbai",L5="Finance"),"WFH Permitted","WFO")</f>
        <v>WFO</v>
      </c>
      <c r="V5" s="27">
        <f>IF(AND(N5="very Good"),Logical!P5+Logical!P5*15%,IF(AND(Logical!N5="Good"),Logical!P5+Logical!P5*12%,IF(AND(Logical!N5="Average"),Logical!P5+Logical!P5*10%,"Not Applicable")))</f>
        <v>41323.463999999993</v>
      </c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ht="14.25" customHeight="1">
      <c r="A6" s="17" t="s">
        <v>59</v>
      </c>
      <c r="B6" s="17" t="s">
        <v>60</v>
      </c>
      <c r="C6" s="17" t="s">
        <v>51</v>
      </c>
      <c r="D6" s="17" t="s">
        <v>61</v>
      </c>
      <c r="E6" s="18">
        <v>21976</v>
      </c>
      <c r="F6" s="18">
        <v>41218</v>
      </c>
      <c r="G6" s="17">
        <v>8</v>
      </c>
      <c r="H6" s="17" t="s">
        <v>62</v>
      </c>
      <c r="I6" s="17" t="s">
        <v>63</v>
      </c>
      <c r="J6" s="17" t="s">
        <v>64</v>
      </c>
      <c r="K6" s="17" t="s">
        <v>65</v>
      </c>
      <c r="L6" s="17" t="s">
        <v>66</v>
      </c>
      <c r="M6" s="17" t="s">
        <v>67</v>
      </c>
      <c r="N6" s="17" t="s">
        <v>5</v>
      </c>
      <c r="O6" s="17" t="s">
        <v>58</v>
      </c>
      <c r="P6" s="19">
        <v>141555.6</v>
      </c>
      <c r="Q6" s="17" t="str">
        <f>IF(Logical!N6="very poor","Terminate"," ")</f>
        <v>Terminate</v>
      </c>
      <c r="R6" s="20" t="str">
        <f t="shared" si="0"/>
        <v xml:space="preserve"> </v>
      </c>
      <c r="S6" s="17" t="str">
        <f t="shared" ref="S6:S69" si="3">IF(AND(40000&gt;P6),"Low",IF(AND(40000&lt;P6,80000&gt;=P6),"Mid",IF(AND(P6&gt;80000),"High")))</f>
        <v>High</v>
      </c>
      <c r="T6" s="17" t="str">
        <f t="shared" si="1"/>
        <v>WFH Permitted</v>
      </c>
      <c r="U6" s="17" t="str">
        <f t="shared" si="2"/>
        <v>WFO</v>
      </c>
      <c r="V6" s="27" t="str">
        <f>IF(AND(N6="very Good"),Logical!P6+Logical!P6*15%,IF(AND(Logical!N6="Good"),Logical!P6+Logical!P6*12%,IF(AND(Logical!N6="Average"),Logical!P6+Logical!P6*10%,"Not Applicable")))</f>
        <v>Not Applicable</v>
      </c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spans="1:33" ht="14.25" customHeight="1">
      <c r="A7" s="17" t="s">
        <v>68</v>
      </c>
      <c r="B7" s="17" t="s">
        <v>69</v>
      </c>
      <c r="C7" s="17" t="s">
        <v>70</v>
      </c>
      <c r="D7" s="17" t="s">
        <v>71</v>
      </c>
      <c r="E7" s="18">
        <v>28282</v>
      </c>
      <c r="F7" s="18">
        <v>41157</v>
      </c>
      <c r="G7" s="17">
        <v>7</v>
      </c>
      <c r="H7" s="17" t="s">
        <v>72</v>
      </c>
      <c r="I7" s="17" t="s">
        <v>73</v>
      </c>
      <c r="J7" s="17" t="s">
        <v>74</v>
      </c>
      <c r="K7" s="17" t="s">
        <v>45</v>
      </c>
      <c r="L7" s="17" t="s">
        <v>46</v>
      </c>
      <c r="M7" s="17" t="s">
        <v>75</v>
      </c>
      <c r="N7" s="17" t="s">
        <v>57</v>
      </c>
      <c r="O7" s="17" t="s">
        <v>58</v>
      </c>
      <c r="P7" s="19">
        <v>91631.7</v>
      </c>
      <c r="Q7" s="17" t="str">
        <f>IF(Logical!N7="very poor","Terminate"," ")</f>
        <v xml:space="preserve"> </v>
      </c>
      <c r="R7" s="20" t="str">
        <f t="shared" si="0"/>
        <v xml:space="preserve"> </v>
      </c>
      <c r="S7" s="17" t="str">
        <f t="shared" si="3"/>
        <v>High</v>
      </c>
      <c r="T7" s="17" t="str">
        <f t="shared" si="1"/>
        <v xml:space="preserve">WFO </v>
      </c>
      <c r="U7" s="17" t="str">
        <f t="shared" si="2"/>
        <v>WFO</v>
      </c>
      <c r="V7" s="27">
        <f>IF(AND(N7="very Good"),Logical!P7+Logical!P7*15%,IF(AND(Logical!N7="Good"),Logical!P7+Logical!P7*12%,IF(AND(Logical!N7="Average"),Logical!P7+Logical!P7*10%,"Not Applicable")))</f>
        <v>102627.504</v>
      </c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ht="14.25" customHeight="1">
      <c r="A8" s="17" t="s">
        <v>76</v>
      </c>
      <c r="B8" s="17" t="s">
        <v>77</v>
      </c>
      <c r="C8" s="17" t="s">
        <v>78</v>
      </c>
      <c r="D8" s="17" t="s">
        <v>79</v>
      </c>
      <c r="E8" s="18">
        <v>28894</v>
      </c>
      <c r="F8" s="18">
        <v>41126</v>
      </c>
      <c r="G8" s="17">
        <v>8</v>
      </c>
      <c r="H8" s="17" t="s">
        <v>42</v>
      </c>
      <c r="I8" s="17" t="s">
        <v>43</v>
      </c>
      <c r="J8" s="17" t="s">
        <v>80</v>
      </c>
      <c r="K8" s="17" t="s">
        <v>81</v>
      </c>
      <c r="L8" s="17" t="s">
        <v>82</v>
      </c>
      <c r="M8" s="17" t="s">
        <v>83</v>
      </c>
      <c r="N8" s="17" t="s">
        <v>84</v>
      </c>
      <c r="O8" s="17" t="s">
        <v>58</v>
      </c>
      <c r="P8" s="19">
        <v>25710.120000000003</v>
      </c>
      <c r="Q8" s="17" t="str">
        <f>IF(Logical!N8="very poor","Terminate"," ")</f>
        <v xml:space="preserve"> </v>
      </c>
      <c r="R8" s="20" t="str">
        <f t="shared" si="0"/>
        <v xml:space="preserve"> </v>
      </c>
      <c r="S8" s="17" t="str">
        <f t="shared" si="3"/>
        <v>Low</v>
      </c>
      <c r="T8" s="17" t="str">
        <f t="shared" si="1"/>
        <v xml:space="preserve">WFO </v>
      </c>
      <c r="U8" s="17" t="str">
        <f t="shared" si="2"/>
        <v>WFO</v>
      </c>
      <c r="V8" s="27" t="str">
        <f>IF(AND(N8="very Good"),Logical!P8+Logical!P8*15%,IF(AND(Logical!N8="Good"),Logical!P8+Logical!P8*12%,IF(AND(Logical!N8="Average"),Logical!P8+Logical!P8*10%,"Not Applicable")))</f>
        <v>Not Applicable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 spans="1:33" ht="18.75" customHeight="1">
      <c r="A9" s="17" t="s">
        <v>85</v>
      </c>
      <c r="B9" s="17" t="s">
        <v>86</v>
      </c>
      <c r="C9" s="17" t="s">
        <v>78</v>
      </c>
      <c r="D9" s="17" t="s">
        <v>87</v>
      </c>
      <c r="E9" s="18">
        <v>28894</v>
      </c>
      <c r="F9" s="18">
        <v>41095</v>
      </c>
      <c r="G9" s="17">
        <v>5</v>
      </c>
      <c r="H9" s="17" t="s">
        <v>62</v>
      </c>
      <c r="I9" s="17" t="s">
        <v>63</v>
      </c>
      <c r="J9" s="17" t="s">
        <v>88</v>
      </c>
      <c r="K9" s="17" t="s">
        <v>45</v>
      </c>
      <c r="L9" s="17" t="s">
        <v>46</v>
      </c>
      <c r="M9" s="17" t="s">
        <v>89</v>
      </c>
      <c r="N9" s="17" t="s">
        <v>90</v>
      </c>
      <c r="O9" s="17" t="s">
        <v>48</v>
      </c>
      <c r="P9" s="19">
        <v>116361.09</v>
      </c>
      <c r="Q9" s="17" t="str">
        <f>IF(Logical!N9="very poor","Terminate"," ")</f>
        <v xml:space="preserve"> </v>
      </c>
      <c r="R9" s="20" t="str">
        <f t="shared" si="0"/>
        <v xml:space="preserve"> </v>
      </c>
      <c r="S9" s="17" t="str">
        <f t="shared" si="3"/>
        <v>High</v>
      </c>
      <c r="T9" s="17" t="str">
        <f t="shared" si="1"/>
        <v xml:space="preserve">WFO </v>
      </c>
      <c r="U9" s="17" t="str">
        <f t="shared" si="2"/>
        <v>WFH Permitted</v>
      </c>
      <c r="V9" s="27">
        <f>IF(AND(N9="very Good"),Logical!P9+Logical!P9*15%,IF(AND(Logical!N9="Good"),Logical!P9+Logical!P9*12%,IF(AND(Logical!N9="Average"),Logical!P9+Logical!P9*10%,"Not Applicable")))</f>
        <v>127997.19899999999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spans="1:33" ht="18.75" customHeight="1">
      <c r="A10" s="17" t="s">
        <v>91</v>
      </c>
      <c r="B10" s="17" t="s">
        <v>92</v>
      </c>
      <c r="C10" s="17" t="s">
        <v>93</v>
      </c>
      <c r="D10" s="17" t="s">
        <v>94</v>
      </c>
      <c r="E10" s="18">
        <v>29222</v>
      </c>
      <c r="F10" s="18">
        <v>41065</v>
      </c>
      <c r="G10" s="17">
        <v>5</v>
      </c>
      <c r="H10" s="17" t="s">
        <v>95</v>
      </c>
      <c r="I10" s="17" t="s">
        <v>96</v>
      </c>
      <c r="J10" s="17" t="s">
        <v>97</v>
      </c>
      <c r="K10" s="17" t="s">
        <v>98</v>
      </c>
      <c r="L10" s="17" t="s">
        <v>99</v>
      </c>
      <c r="M10" s="17" t="s">
        <v>83</v>
      </c>
      <c r="N10" s="17" t="s">
        <v>5</v>
      </c>
      <c r="O10" s="17" t="s">
        <v>48</v>
      </c>
      <c r="P10" s="19">
        <v>90048.15</v>
      </c>
      <c r="Q10" s="17" t="str">
        <f>IF(Logical!N10="very poor","Terminate"," ")</f>
        <v>Terminate</v>
      </c>
      <c r="R10" s="20" t="str">
        <f t="shared" si="0"/>
        <v xml:space="preserve"> </v>
      </c>
      <c r="S10" s="17" t="str">
        <f t="shared" si="3"/>
        <v>High</v>
      </c>
      <c r="T10" s="17" t="str">
        <f t="shared" si="1"/>
        <v xml:space="preserve">WFO </v>
      </c>
      <c r="U10" s="17" t="str">
        <f t="shared" si="2"/>
        <v>WFO</v>
      </c>
      <c r="V10" s="27" t="str">
        <f>IF(AND(N10="very Good"),Logical!P10+Logical!P10*15%,IF(AND(Logical!N10="Good"),Logical!P10+Logical!P10*12%,IF(AND(Logical!N10="Average"),Logical!P10+Logical!P10*10%,"Not Applicable")))</f>
        <v>Not Applicable</v>
      </c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spans="1:33" ht="14.25" customHeight="1">
      <c r="A11" s="17" t="s">
        <v>100</v>
      </c>
      <c r="B11" s="17" t="s">
        <v>101</v>
      </c>
      <c r="C11" s="17" t="s">
        <v>102</v>
      </c>
      <c r="D11" s="17" t="s">
        <v>103</v>
      </c>
      <c r="E11" s="18">
        <v>29222</v>
      </c>
      <c r="F11" s="18">
        <v>41034</v>
      </c>
      <c r="G11" s="17">
        <v>6</v>
      </c>
      <c r="H11" s="17" t="s">
        <v>62</v>
      </c>
      <c r="I11" s="17" t="s">
        <v>63</v>
      </c>
      <c r="J11" s="17" t="s">
        <v>104</v>
      </c>
      <c r="K11" s="17" t="s">
        <v>105</v>
      </c>
      <c r="L11" s="17" t="s">
        <v>106</v>
      </c>
      <c r="M11" s="17" t="s">
        <v>89</v>
      </c>
      <c r="N11" s="17" t="s">
        <v>57</v>
      </c>
      <c r="O11" s="17" t="s">
        <v>48</v>
      </c>
      <c r="P11" s="19">
        <v>97552.799999999988</v>
      </c>
      <c r="Q11" s="17" t="str">
        <f>IF(Logical!N11="very poor","Terminate"," ")</f>
        <v xml:space="preserve"> </v>
      </c>
      <c r="R11" s="20" t="str">
        <f t="shared" si="0"/>
        <v xml:space="preserve"> </v>
      </c>
      <c r="S11" s="17" t="str">
        <f t="shared" si="3"/>
        <v>High</v>
      </c>
      <c r="T11" s="17" t="str">
        <f t="shared" si="1"/>
        <v xml:space="preserve">WFO </v>
      </c>
      <c r="U11" s="17" t="str">
        <f t="shared" si="2"/>
        <v>WFO</v>
      </c>
      <c r="V11" s="27">
        <f>IF(AND(N11="very Good"),Logical!P11+Logical!P11*15%,IF(AND(Logical!N11="Good"),Logical!P11+Logical!P11*12%,IF(AND(Logical!N11="Average"),Logical!P11+Logical!P11*10%,"Not Applicable")))</f>
        <v>109259.13599999998</v>
      </c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ht="18.75" customHeight="1">
      <c r="A12" s="17" t="s">
        <v>107</v>
      </c>
      <c r="B12" s="17" t="s">
        <v>108</v>
      </c>
      <c r="C12" s="17" t="s">
        <v>102</v>
      </c>
      <c r="D12" s="17" t="s">
        <v>109</v>
      </c>
      <c r="E12" s="18">
        <v>29984</v>
      </c>
      <c r="F12" s="18">
        <v>41004</v>
      </c>
      <c r="G12" s="17">
        <v>7</v>
      </c>
      <c r="H12" s="17" t="s">
        <v>95</v>
      </c>
      <c r="I12" s="17" t="s">
        <v>96</v>
      </c>
      <c r="J12" s="17" t="s">
        <v>110</v>
      </c>
      <c r="K12" s="17" t="s">
        <v>105</v>
      </c>
      <c r="L12" s="17" t="s">
        <v>106</v>
      </c>
      <c r="M12" s="17" t="s">
        <v>111</v>
      </c>
      <c r="N12" s="17" t="s">
        <v>112</v>
      </c>
      <c r="O12" s="17" t="s">
        <v>48</v>
      </c>
      <c r="P12" s="19">
        <v>51597.719999999994</v>
      </c>
      <c r="Q12" s="17" t="str">
        <f>IF(Logical!N12="very poor","Terminate"," ")</f>
        <v xml:space="preserve"> </v>
      </c>
      <c r="R12" s="20" t="str">
        <f t="shared" si="0"/>
        <v xml:space="preserve"> </v>
      </c>
      <c r="S12" s="17" t="str">
        <f t="shared" si="3"/>
        <v>Mid</v>
      </c>
      <c r="T12" s="17" t="str">
        <f t="shared" si="1"/>
        <v xml:space="preserve">WFO </v>
      </c>
      <c r="U12" s="17" t="str">
        <f t="shared" si="2"/>
        <v>WFO</v>
      </c>
      <c r="V12" s="27" t="str">
        <f>IF(AND(N12="very Good"),Logical!P12+Logical!P12*15%,IF(AND(Logical!N12="Good"),Logical!P12+Logical!P12*12%,IF(AND(Logical!N12="Average"),Logical!P12+Logical!P12*10%,"Not Applicable")))</f>
        <v>Not Applicable</v>
      </c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spans="1:33" ht="18.75" customHeight="1">
      <c r="A13" s="17" t="s">
        <v>113</v>
      </c>
      <c r="B13" s="17" t="s">
        <v>114</v>
      </c>
      <c r="C13" s="17" t="s">
        <v>115</v>
      </c>
      <c r="D13" s="17" t="s">
        <v>116</v>
      </c>
      <c r="E13" s="18">
        <v>29984</v>
      </c>
      <c r="F13" s="18">
        <v>40973</v>
      </c>
      <c r="G13" s="17">
        <v>8</v>
      </c>
      <c r="H13" s="17" t="s">
        <v>62</v>
      </c>
      <c r="I13" s="17" t="s">
        <v>63</v>
      </c>
      <c r="J13" s="17" t="s">
        <v>117</v>
      </c>
      <c r="K13" s="17" t="s">
        <v>65</v>
      </c>
      <c r="L13" s="17" t="s">
        <v>66</v>
      </c>
      <c r="M13" s="17" t="s">
        <v>56</v>
      </c>
      <c r="N13" s="17" t="s">
        <v>5</v>
      </c>
      <c r="O13" s="17" t="s">
        <v>58</v>
      </c>
      <c r="P13" s="19">
        <v>105103.35</v>
      </c>
      <c r="Q13" s="17" t="str">
        <f>IF(Logical!N13="very poor","Terminate"," ")</f>
        <v>Terminate</v>
      </c>
      <c r="R13" s="20" t="str">
        <f t="shared" si="0"/>
        <v xml:space="preserve"> </v>
      </c>
      <c r="S13" s="17" t="str">
        <f t="shared" si="3"/>
        <v>High</v>
      </c>
      <c r="T13" s="17" t="str">
        <f t="shared" si="1"/>
        <v>WFH Permitted</v>
      </c>
      <c r="U13" s="17" t="str">
        <f t="shared" si="2"/>
        <v>WFO</v>
      </c>
      <c r="V13" s="27" t="str">
        <f>IF(AND(N13="very Good"),Logical!P13+Logical!P13*15%,IF(AND(Logical!N13="Good"),Logical!P13+Logical!P13*12%,IF(AND(Logical!N13="Average"),Logical!P13+Logical!P13*10%,"Not Applicable")))</f>
        <v>Not Applicable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ht="18.75" customHeight="1">
      <c r="A14" s="17" t="s">
        <v>118</v>
      </c>
      <c r="B14" s="17" t="s">
        <v>71</v>
      </c>
      <c r="C14" s="17" t="s">
        <v>119</v>
      </c>
      <c r="D14" s="17" t="s">
        <v>120</v>
      </c>
      <c r="E14" s="18">
        <v>30811</v>
      </c>
      <c r="F14" s="18">
        <v>40944</v>
      </c>
      <c r="G14" s="17">
        <v>6</v>
      </c>
      <c r="H14" s="17" t="s">
        <v>95</v>
      </c>
      <c r="I14" s="17" t="s">
        <v>96</v>
      </c>
      <c r="J14" s="17" t="s">
        <v>121</v>
      </c>
      <c r="K14" s="17" t="s">
        <v>98</v>
      </c>
      <c r="L14" s="17" t="s">
        <v>99</v>
      </c>
      <c r="M14" s="17" t="s">
        <v>122</v>
      </c>
      <c r="N14" s="17" t="s">
        <v>90</v>
      </c>
      <c r="O14" s="17" t="s">
        <v>48</v>
      </c>
      <c r="P14" s="19">
        <v>147340.53</v>
      </c>
      <c r="Q14" s="17" t="str">
        <f>IF(Logical!N14="very poor","Terminate"," ")</f>
        <v xml:space="preserve"> </v>
      </c>
      <c r="R14" s="20" t="str">
        <f t="shared" si="0"/>
        <v xml:space="preserve"> </v>
      </c>
      <c r="S14" s="17" t="str">
        <f t="shared" si="3"/>
        <v>High</v>
      </c>
      <c r="T14" s="17" t="str">
        <f t="shared" si="1"/>
        <v xml:space="preserve">WFO </v>
      </c>
      <c r="U14" s="17" t="str">
        <f t="shared" si="2"/>
        <v>WFO</v>
      </c>
      <c r="V14" s="27">
        <f>IF(AND(N14="very Good"),Logical!P14+Logical!P14*15%,IF(AND(Logical!N14="Good"),Logical!P14+Logical!P14*12%,IF(AND(Logical!N14="Average"),Logical!P14+Logical!P14*10%,"Not Applicable")))</f>
        <v>162074.58299999998</v>
      </c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1:33" ht="18.75" customHeight="1">
      <c r="A15" s="17" t="s">
        <v>123</v>
      </c>
      <c r="B15" s="17" t="s">
        <v>124</v>
      </c>
      <c r="C15" s="17" t="s">
        <v>125</v>
      </c>
      <c r="D15" s="17" t="s">
        <v>126</v>
      </c>
      <c r="E15" s="18">
        <v>30811</v>
      </c>
      <c r="F15" s="18">
        <v>40913</v>
      </c>
      <c r="G15" s="17">
        <v>7</v>
      </c>
      <c r="H15" s="17" t="s">
        <v>62</v>
      </c>
      <c r="I15" s="17" t="s">
        <v>63</v>
      </c>
      <c r="J15" s="17" t="s">
        <v>127</v>
      </c>
      <c r="K15" s="17" t="s">
        <v>81</v>
      </c>
      <c r="L15" s="17" t="s">
        <v>82</v>
      </c>
      <c r="M15" s="17" t="s">
        <v>128</v>
      </c>
      <c r="N15" s="17" t="s">
        <v>5</v>
      </c>
      <c r="O15" s="17" t="s">
        <v>58</v>
      </c>
      <c r="P15" s="19">
        <v>109783.62000000001</v>
      </c>
      <c r="Q15" s="17" t="str">
        <f>IF(Logical!N15="very poor","Terminate"," ")</f>
        <v>Terminate</v>
      </c>
      <c r="R15" s="20" t="str">
        <f t="shared" si="0"/>
        <v xml:space="preserve"> </v>
      </c>
      <c r="S15" s="17" t="str">
        <f t="shared" si="3"/>
        <v>High</v>
      </c>
      <c r="T15" s="17" t="str">
        <f t="shared" si="1"/>
        <v xml:space="preserve">WFO </v>
      </c>
      <c r="U15" s="17" t="str">
        <f t="shared" si="2"/>
        <v>WFO</v>
      </c>
      <c r="V15" s="27" t="str">
        <f>IF(AND(N15="very Good"),Logical!P15+Logical!P15*15%,IF(AND(Logical!N15="Good"),Logical!P15+Logical!P15*12%,IF(AND(Logical!N15="Average"),Logical!P15+Logical!P15*10%,"Not Applicable")))</f>
        <v>Not Applicable</v>
      </c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spans="1:33" ht="18.75" customHeight="1">
      <c r="A16" s="17" t="s">
        <v>129</v>
      </c>
      <c r="B16" s="17" t="s">
        <v>124</v>
      </c>
      <c r="C16" s="17" t="s">
        <v>125</v>
      </c>
      <c r="D16" s="17" t="s">
        <v>130</v>
      </c>
      <c r="E16" s="18">
        <v>32242</v>
      </c>
      <c r="F16" s="18">
        <v>40882</v>
      </c>
      <c r="G16" s="17">
        <v>8</v>
      </c>
      <c r="H16" s="17" t="s">
        <v>95</v>
      </c>
      <c r="I16" s="17" t="s">
        <v>96</v>
      </c>
      <c r="J16" s="17" t="s">
        <v>131</v>
      </c>
      <c r="K16" s="17" t="s">
        <v>98</v>
      </c>
      <c r="L16" s="17" t="s">
        <v>99</v>
      </c>
      <c r="M16" s="17" t="s">
        <v>67</v>
      </c>
      <c r="N16" s="17" t="s">
        <v>5</v>
      </c>
      <c r="O16" s="17" t="s">
        <v>58</v>
      </c>
      <c r="P16" s="19">
        <v>132026.76</v>
      </c>
      <c r="Q16" s="17" t="str">
        <f>IF(Logical!N16="very poor","Terminate"," ")</f>
        <v>Terminate</v>
      </c>
      <c r="R16" s="20" t="str">
        <f t="shared" si="0"/>
        <v xml:space="preserve"> </v>
      </c>
      <c r="S16" s="17" t="str">
        <f t="shared" si="3"/>
        <v>High</v>
      </c>
      <c r="T16" s="17" t="str">
        <f t="shared" si="1"/>
        <v xml:space="preserve">WFO </v>
      </c>
      <c r="U16" s="17" t="str">
        <f t="shared" si="2"/>
        <v>WFO</v>
      </c>
      <c r="V16" s="27" t="str">
        <f>IF(AND(N16="very Good"),Logical!P16+Logical!P16*15%,IF(AND(Logical!N16="Good"),Logical!P16+Logical!P16*12%,IF(AND(Logical!N16="Average"),Logical!P16+Logical!P16*10%,"Not Applicable")))</f>
        <v>Not Applicable</v>
      </c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:33" ht="18.75" customHeight="1">
      <c r="A17" s="17" t="s">
        <v>132</v>
      </c>
      <c r="B17" s="17" t="s">
        <v>124</v>
      </c>
      <c r="C17" s="17" t="s">
        <v>125</v>
      </c>
      <c r="D17" s="17" t="s">
        <v>133</v>
      </c>
      <c r="E17" s="18">
        <v>32242</v>
      </c>
      <c r="F17" s="18">
        <v>40852</v>
      </c>
      <c r="G17" s="17">
        <v>5</v>
      </c>
      <c r="H17" s="17" t="s">
        <v>53</v>
      </c>
      <c r="I17" s="17" t="s">
        <v>54</v>
      </c>
      <c r="J17" s="17" t="s">
        <v>134</v>
      </c>
      <c r="K17" s="17" t="s">
        <v>105</v>
      </c>
      <c r="L17" s="17" t="s">
        <v>106</v>
      </c>
      <c r="M17" s="17" t="s">
        <v>135</v>
      </c>
      <c r="N17" s="17" t="s">
        <v>5</v>
      </c>
      <c r="O17" s="17" t="s">
        <v>58</v>
      </c>
      <c r="P17" s="19">
        <v>96391.53</v>
      </c>
      <c r="Q17" s="17" t="str">
        <f>IF(Logical!N17="very poor","Terminate"," ")</f>
        <v>Terminate</v>
      </c>
      <c r="R17" s="20" t="str">
        <f t="shared" si="0"/>
        <v xml:space="preserve"> </v>
      </c>
      <c r="S17" s="17" t="str">
        <f t="shared" si="3"/>
        <v>High</v>
      </c>
      <c r="T17" s="17" t="str">
        <f t="shared" si="1"/>
        <v xml:space="preserve">WFO </v>
      </c>
      <c r="U17" s="17" t="str">
        <f t="shared" si="2"/>
        <v>WFO</v>
      </c>
      <c r="V17" s="27" t="str">
        <f>IF(AND(N17="very Good"),Logical!P17+Logical!P17*15%,IF(AND(Logical!N17="Good"),Logical!P17+Logical!P17*12%,IF(AND(Logical!N17="Average"),Logical!P17+Logical!P17*10%,"Not Applicable")))</f>
        <v>Not Applicable</v>
      </c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ht="18.75" customHeight="1">
      <c r="A18" s="17" t="s">
        <v>136</v>
      </c>
      <c r="B18" s="17" t="s">
        <v>124</v>
      </c>
      <c r="C18" s="17" t="s">
        <v>137</v>
      </c>
      <c r="D18" s="17" t="s">
        <v>138</v>
      </c>
      <c r="E18" s="18">
        <v>32579</v>
      </c>
      <c r="F18" s="18">
        <v>40821</v>
      </c>
      <c r="G18" s="17">
        <v>6</v>
      </c>
      <c r="H18" s="17" t="s">
        <v>72</v>
      </c>
      <c r="I18" s="17" t="s">
        <v>73</v>
      </c>
      <c r="J18" s="17" t="s">
        <v>139</v>
      </c>
      <c r="K18" s="17" t="s">
        <v>81</v>
      </c>
      <c r="L18" s="17" t="s">
        <v>82</v>
      </c>
      <c r="M18" s="17" t="s">
        <v>56</v>
      </c>
      <c r="N18" s="17" t="s">
        <v>57</v>
      </c>
      <c r="O18" s="17" t="s">
        <v>58</v>
      </c>
      <c r="P18" s="19">
        <v>105615.9</v>
      </c>
      <c r="Q18" s="17" t="str">
        <f>IF(Logical!N18="very poor","Terminate"," ")</f>
        <v xml:space="preserve"> </v>
      </c>
      <c r="R18" s="20" t="str">
        <f t="shared" si="0"/>
        <v xml:space="preserve"> </v>
      </c>
      <c r="S18" s="17" t="str">
        <f t="shared" si="3"/>
        <v>High</v>
      </c>
      <c r="T18" s="17" t="str">
        <f t="shared" si="1"/>
        <v xml:space="preserve">WFO </v>
      </c>
      <c r="U18" s="17" t="str">
        <f t="shared" si="2"/>
        <v>WFO</v>
      </c>
      <c r="V18" s="27">
        <f>IF(AND(N18="very Good"),Logical!P18+Logical!P18*15%,IF(AND(Logical!N18="Good"),Logical!P18+Logical!P18*12%,IF(AND(Logical!N18="Average"),Logical!P18+Logical!P18*10%,"Not Applicable")))</f>
        <v>118289.80799999999</v>
      </c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ht="18.75" customHeight="1">
      <c r="A19" s="17" t="s">
        <v>140</v>
      </c>
      <c r="B19" s="17" t="s">
        <v>141</v>
      </c>
      <c r="C19" s="17" t="s">
        <v>142</v>
      </c>
      <c r="D19" s="17" t="s">
        <v>143</v>
      </c>
      <c r="E19" s="18">
        <v>32604</v>
      </c>
      <c r="F19" s="18">
        <v>40791</v>
      </c>
      <c r="G19" s="17">
        <v>7</v>
      </c>
      <c r="H19" s="17" t="s">
        <v>42</v>
      </c>
      <c r="I19" s="17" t="s">
        <v>43</v>
      </c>
      <c r="J19" s="17" t="s">
        <v>144</v>
      </c>
      <c r="K19" s="17" t="s">
        <v>65</v>
      </c>
      <c r="L19" s="17" t="s">
        <v>66</v>
      </c>
      <c r="M19" s="17" t="s">
        <v>56</v>
      </c>
      <c r="N19" s="17" t="s">
        <v>8</v>
      </c>
      <c r="O19" s="17" t="s">
        <v>58</v>
      </c>
      <c r="P19" s="19">
        <v>115641.99</v>
      </c>
      <c r="Q19" s="17" t="str">
        <f>IF(Logical!N19="very poor","Terminate"," ")</f>
        <v xml:space="preserve"> </v>
      </c>
      <c r="R19" s="20">
        <f t="shared" si="0"/>
        <v>121424.0895</v>
      </c>
      <c r="S19" s="17" t="str">
        <f t="shared" si="3"/>
        <v>High</v>
      </c>
      <c r="T19" s="17" t="str">
        <f t="shared" si="1"/>
        <v xml:space="preserve">WFO </v>
      </c>
      <c r="U19" s="17" t="str">
        <f t="shared" si="2"/>
        <v>WFO</v>
      </c>
      <c r="V19" s="27">
        <f>IF(AND(N19="very Good"),Logical!P19+Logical!P19*15%,IF(AND(Logical!N19="Good"),Logical!P19+Logical!P19*12%,IF(AND(Logical!N19="Average"),Logical!P19+Logical!P19*10%,"Not Applicable")))</f>
        <v>132988.2885</v>
      </c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ht="18.75" customHeight="1">
      <c r="A20" s="17" t="s">
        <v>145</v>
      </c>
      <c r="B20" s="17" t="s">
        <v>146</v>
      </c>
      <c r="C20" s="17" t="s">
        <v>147</v>
      </c>
      <c r="D20" s="17" t="s">
        <v>148</v>
      </c>
      <c r="E20" s="18">
        <v>32604</v>
      </c>
      <c r="F20" s="18">
        <v>40760</v>
      </c>
      <c r="G20" s="17">
        <v>8</v>
      </c>
      <c r="H20" s="17" t="s">
        <v>62</v>
      </c>
      <c r="I20" s="17" t="s">
        <v>63</v>
      </c>
      <c r="J20" s="17" t="s">
        <v>149</v>
      </c>
      <c r="K20" s="17" t="s">
        <v>105</v>
      </c>
      <c r="L20" s="17" t="s">
        <v>106</v>
      </c>
      <c r="M20" s="17" t="s">
        <v>150</v>
      </c>
      <c r="N20" s="17" t="s">
        <v>5</v>
      </c>
      <c r="O20" s="17" t="s">
        <v>48</v>
      </c>
      <c r="P20" s="19">
        <v>24798.240000000002</v>
      </c>
      <c r="Q20" s="17" t="str">
        <f>IF(Logical!N20="very poor","Terminate"," ")</f>
        <v>Terminate</v>
      </c>
      <c r="R20" s="20" t="str">
        <f t="shared" si="0"/>
        <v xml:space="preserve"> </v>
      </c>
      <c r="S20" s="17" t="str">
        <f t="shared" si="3"/>
        <v>Low</v>
      </c>
      <c r="T20" s="17" t="str">
        <f t="shared" si="1"/>
        <v xml:space="preserve">WFO </v>
      </c>
      <c r="U20" s="17" t="str">
        <f t="shared" si="2"/>
        <v>WFO</v>
      </c>
      <c r="V20" s="27" t="str">
        <f>IF(AND(N20="very Good"),Logical!P20+Logical!P20*15%,IF(AND(Logical!N20="Good"),Logical!P20+Logical!P20*12%,IF(AND(Logical!N20="Average"),Logical!P20+Logical!P20*10%,"Not Applicable")))</f>
        <v>Not Applicable</v>
      </c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ht="18.75" customHeight="1">
      <c r="A21" s="17" t="s">
        <v>151</v>
      </c>
      <c r="B21" s="17" t="s">
        <v>152</v>
      </c>
      <c r="C21" s="17" t="s">
        <v>153</v>
      </c>
      <c r="D21" s="17" t="s">
        <v>148</v>
      </c>
      <c r="E21" s="18">
        <v>32634</v>
      </c>
      <c r="F21" s="18">
        <v>40729</v>
      </c>
      <c r="G21" s="17">
        <v>6</v>
      </c>
      <c r="H21" s="17" t="s">
        <v>53</v>
      </c>
      <c r="I21" s="17" t="s">
        <v>54</v>
      </c>
      <c r="J21" s="17" t="s">
        <v>154</v>
      </c>
      <c r="K21" s="17" t="s">
        <v>45</v>
      </c>
      <c r="L21" s="17" t="s">
        <v>46</v>
      </c>
      <c r="M21" s="17" t="s">
        <v>89</v>
      </c>
      <c r="N21" s="17" t="s">
        <v>57</v>
      </c>
      <c r="O21" s="17" t="s">
        <v>58</v>
      </c>
      <c r="P21" s="19">
        <v>142049.79</v>
      </c>
      <c r="Q21" s="17" t="str">
        <f>IF(Logical!N21="very poor","Terminate"," ")</f>
        <v xml:space="preserve"> </v>
      </c>
      <c r="R21" s="20" t="str">
        <f t="shared" si="0"/>
        <v xml:space="preserve"> </v>
      </c>
      <c r="S21" s="17" t="str">
        <f t="shared" si="3"/>
        <v>High</v>
      </c>
      <c r="T21" s="17" t="str">
        <f t="shared" si="1"/>
        <v xml:space="preserve">WFO </v>
      </c>
      <c r="U21" s="17" t="str">
        <f t="shared" si="2"/>
        <v>WFO</v>
      </c>
      <c r="V21" s="27">
        <f>IF(AND(N21="very Good"),Logical!P21+Logical!P21*15%,IF(AND(Logical!N21="Good"),Logical!P21+Logical!P21*12%,IF(AND(Logical!N21="Average"),Logical!P21+Logical!P21*10%,"Not Applicable")))</f>
        <v>159095.7648</v>
      </c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1:33" ht="18.75" customHeight="1">
      <c r="A22" s="17" t="s">
        <v>155</v>
      </c>
      <c r="B22" s="17" t="s">
        <v>156</v>
      </c>
      <c r="C22" s="17" t="s">
        <v>157</v>
      </c>
      <c r="D22" s="17" t="s">
        <v>158</v>
      </c>
      <c r="E22" s="18">
        <v>32665</v>
      </c>
      <c r="F22" s="18">
        <v>40699</v>
      </c>
      <c r="G22" s="17">
        <v>7</v>
      </c>
      <c r="H22" s="17" t="s">
        <v>72</v>
      </c>
      <c r="I22" s="17" t="s">
        <v>73</v>
      </c>
      <c r="J22" s="17" t="s">
        <v>159</v>
      </c>
      <c r="K22" s="17" t="s">
        <v>81</v>
      </c>
      <c r="L22" s="17" t="s">
        <v>82</v>
      </c>
      <c r="M22" s="17" t="s">
        <v>160</v>
      </c>
      <c r="N22" s="17" t="s">
        <v>112</v>
      </c>
      <c r="O22" s="17" t="s">
        <v>48</v>
      </c>
      <c r="P22" s="19">
        <v>140753.88</v>
      </c>
      <c r="Q22" s="17" t="str">
        <f>IF(Logical!N22="very poor","Terminate"," ")</f>
        <v xml:space="preserve"> </v>
      </c>
      <c r="R22" s="20" t="str">
        <f t="shared" si="0"/>
        <v xml:space="preserve"> </v>
      </c>
      <c r="S22" s="17" t="str">
        <f t="shared" si="3"/>
        <v>High</v>
      </c>
      <c r="T22" s="17" t="str">
        <f t="shared" si="1"/>
        <v xml:space="preserve">WFO </v>
      </c>
      <c r="U22" s="17" t="str">
        <f t="shared" si="2"/>
        <v>WFO</v>
      </c>
      <c r="V22" s="27" t="str">
        <f>IF(AND(N22="very Good"),Logical!P22+Logical!P22*15%,IF(AND(Logical!N22="Good"),Logical!P22+Logical!P22*12%,IF(AND(Logical!N22="Average"),Logical!P22+Logical!P22*10%,"Not Applicable")))</f>
        <v>Not Applicable</v>
      </c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</row>
    <row r="23" spans="1:33" ht="18.75" customHeight="1">
      <c r="A23" s="17" t="s">
        <v>161</v>
      </c>
      <c r="B23" s="17" t="s">
        <v>162</v>
      </c>
      <c r="C23" s="17" t="s">
        <v>163</v>
      </c>
      <c r="D23" s="17" t="s">
        <v>164</v>
      </c>
      <c r="E23" s="18">
        <v>32695</v>
      </c>
      <c r="F23" s="18">
        <v>40668</v>
      </c>
      <c r="G23" s="17">
        <v>8</v>
      </c>
      <c r="H23" s="17" t="s">
        <v>42</v>
      </c>
      <c r="I23" s="17" t="s">
        <v>43</v>
      </c>
      <c r="J23" s="17" t="s">
        <v>165</v>
      </c>
      <c r="K23" s="17" t="s">
        <v>81</v>
      </c>
      <c r="L23" s="17" t="s">
        <v>82</v>
      </c>
      <c r="M23" s="17" t="s">
        <v>166</v>
      </c>
      <c r="N23" s="17" t="s">
        <v>84</v>
      </c>
      <c r="O23" s="17" t="s">
        <v>48</v>
      </c>
      <c r="P23" s="19">
        <v>101272.23000000001</v>
      </c>
      <c r="Q23" s="17" t="str">
        <f>IF(Logical!N23="very poor","Terminate"," ")</f>
        <v xml:space="preserve"> </v>
      </c>
      <c r="R23" s="20" t="str">
        <f t="shared" si="0"/>
        <v xml:space="preserve"> </v>
      </c>
      <c r="S23" s="17" t="str">
        <f t="shared" si="3"/>
        <v>High</v>
      </c>
      <c r="T23" s="17" t="str">
        <f t="shared" si="1"/>
        <v xml:space="preserve">WFO </v>
      </c>
      <c r="U23" s="17" t="str">
        <f t="shared" si="2"/>
        <v>WFO</v>
      </c>
      <c r="V23" s="27" t="str">
        <f>IF(AND(N23="very Good"),Logical!P23+Logical!P23*15%,IF(AND(Logical!N23="Good"),Logical!P23+Logical!P23*12%,IF(AND(Logical!N23="Average"),Logical!P23+Logical!P23*10%,"Not Applicable")))</f>
        <v>Not Applicable</v>
      </c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3" ht="18.75" customHeight="1">
      <c r="A24" s="17" t="s">
        <v>167</v>
      </c>
      <c r="B24" s="17" t="s">
        <v>168</v>
      </c>
      <c r="C24" s="17" t="s">
        <v>169</v>
      </c>
      <c r="D24" s="17" t="s">
        <v>170</v>
      </c>
      <c r="E24" s="18">
        <v>32726</v>
      </c>
      <c r="F24" s="18">
        <v>40638</v>
      </c>
      <c r="G24" s="17">
        <v>5</v>
      </c>
      <c r="H24" s="17" t="s">
        <v>62</v>
      </c>
      <c r="I24" s="17" t="s">
        <v>63</v>
      </c>
      <c r="J24" s="17" t="s">
        <v>171</v>
      </c>
      <c r="K24" s="17" t="s">
        <v>81</v>
      </c>
      <c r="L24" s="17" t="s">
        <v>82</v>
      </c>
      <c r="M24" s="17" t="s">
        <v>128</v>
      </c>
      <c r="N24" s="17" t="s">
        <v>5</v>
      </c>
      <c r="O24" s="17" t="s">
        <v>48</v>
      </c>
      <c r="P24" s="19">
        <v>134451.81</v>
      </c>
      <c r="Q24" s="17" t="str">
        <f>IF(Logical!N24="very poor","Terminate"," ")</f>
        <v>Terminate</v>
      </c>
      <c r="R24" s="20" t="str">
        <f t="shared" si="0"/>
        <v xml:space="preserve"> </v>
      </c>
      <c r="S24" s="17" t="str">
        <f t="shared" si="3"/>
        <v>High</v>
      </c>
      <c r="T24" s="17" t="str">
        <f t="shared" si="1"/>
        <v xml:space="preserve">WFO </v>
      </c>
      <c r="U24" s="17" t="str">
        <f t="shared" si="2"/>
        <v>WFO</v>
      </c>
      <c r="V24" s="27" t="str">
        <f>IF(AND(N24="very Good"),Logical!P24+Logical!P24*15%,IF(AND(Logical!N24="Good"),Logical!P24+Logical!P24*12%,IF(AND(Logical!N24="Average"),Logical!P24+Logical!P24*10%,"Not Applicable")))</f>
        <v>Not Applicable</v>
      </c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spans="1:33" ht="18.75" customHeight="1">
      <c r="A25" s="17" t="s">
        <v>172</v>
      </c>
      <c r="B25" s="17" t="s">
        <v>168</v>
      </c>
      <c r="C25" s="17" t="s">
        <v>173</v>
      </c>
      <c r="D25" s="17" t="s">
        <v>174</v>
      </c>
      <c r="E25" s="18">
        <v>32757</v>
      </c>
      <c r="F25" s="18">
        <v>40607</v>
      </c>
      <c r="G25" s="17">
        <v>6</v>
      </c>
      <c r="H25" s="17" t="s">
        <v>95</v>
      </c>
      <c r="I25" s="17" t="s">
        <v>96</v>
      </c>
      <c r="J25" s="17" t="s">
        <v>175</v>
      </c>
      <c r="K25" s="17" t="s">
        <v>105</v>
      </c>
      <c r="L25" s="17" t="s">
        <v>106</v>
      </c>
      <c r="M25" s="17" t="s">
        <v>56</v>
      </c>
      <c r="N25" s="17" t="s">
        <v>57</v>
      </c>
      <c r="O25" s="17" t="s">
        <v>48</v>
      </c>
      <c r="P25" s="19">
        <v>20358.18</v>
      </c>
      <c r="Q25" s="17" t="str">
        <f>IF(Logical!N25="very poor","Terminate"," ")</f>
        <v xml:space="preserve"> </v>
      </c>
      <c r="R25" s="20" t="str">
        <f t="shared" si="0"/>
        <v xml:space="preserve"> </v>
      </c>
      <c r="S25" s="17" t="str">
        <f t="shared" si="3"/>
        <v>Low</v>
      </c>
      <c r="T25" s="17" t="str">
        <f t="shared" si="1"/>
        <v xml:space="preserve">WFO </v>
      </c>
      <c r="U25" s="17" t="str">
        <f t="shared" si="2"/>
        <v>WFO</v>
      </c>
      <c r="V25" s="27">
        <f>IF(AND(N25="very Good"),Logical!P25+Logical!P25*15%,IF(AND(Logical!N25="Good"),Logical!P25+Logical!P25*12%,IF(AND(Logical!N25="Average"),Logical!P25+Logical!P25*10%,"Not Applicable")))</f>
        <v>22801.161599999999</v>
      </c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spans="1:33" ht="18.75" customHeight="1">
      <c r="A26" s="17" t="s">
        <v>176</v>
      </c>
      <c r="B26" s="17" t="s">
        <v>177</v>
      </c>
      <c r="C26" s="17" t="s">
        <v>178</v>
      </c>
      <c r="D26" s="17" t="s">
        <v>179</v>
      </c>
      <c r="E26" s="18">
        <v>32787</v>
      </c>
      <c r="F26" s="18">
        <v>40579</v>
      </c>
      <c r="G26" s="17">
        <v>7</v>
      </c>
      <c r="H26" s="17" t="s">
        <v>180</v>
      </c>
      <c r="I26" s="17" t="s">
        <v>181</v>
      </c>
      <c r="J26" s="17" t="s">
        <v>182</v>
      </c>
      <c r="K26" s="17" t="s">
        <v>98</v>
      </c>
      <c r="L26" s="17" t="s">
        <v>99</v>
      </c>
      <c r="M26" s="17" t="s">
        <v>56</v>
      </c>
      <c r="N26" s="17" t="s">
        <v>112</v>
      </c>
      <c r="O26" s="17" t="s">
        <v>48</v>
      </c>
      <c r="P26" s="19">
        <v>22795.47</v>
      </c>
      <c r="Q26" s="17" t="str">
        <f>IF(Logical!N26="very poor","Terminate"," ")</f>
        <v xml:space="preserve"> </v>
      </c>
      <c r="R26" s="20" t="str">
        <f t="shared" si="0"/>
        <v xml:space="preserve"> </v>
      </c>
      <c r="S26" s="17" t="str">
        <f t="shared" si="3"/>
        <v>Low</v>
      </c>
      <c r="T26" s="17" t="str">
        <f t="shared" si="1"/>
        <v xml:space="preserve">WFO </v>
      </c>
      <c r="U26" s="17" t="str">
        <f t="shared" si="2"/>
        <v>WFO</v>
      </c>
      <c r="V26" s="27" t="str">
        <f>IF(AND(N26="very Good"),Logical!P26+Logical!P26*15%,IF(AND(Logical!N26="Good"),Logical!P26+Logical!P26*12%,IF(AND(Logical!N26="Average"),Logical!P26+Logical!P26*10%,"Not Applicable")))</f>
        <v>Not Applicable</v>
      </c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</row>
    <row r="27" spans="1:33" ht="18.75" customHeight="1">
      <c r="A27" s="17" t="s">
        <v>183</v>
      </c>
      <c r="B27" s="17" t="s">
        <v>184</v>
      </c>
      <c r="C27" s="17" t="s">
        <v>185</v>
      </c>
      <c r="D27" s="17" t="s">
        <v>186</v>
      </c>
      <c r="E27" s="18">
        <v>32818</v>
      </c>
      <c r="F27" s="18">
        <v>41644</v>
      </c>
      <c r="G27" s="17">
        <v>8</v>
      </c>
      <c r="H27" s="17" t="s">
        <v>95</v>
      </c>
      <c r="I27" s="17" t="s">
        <v>96</v>
      </c>
      <c r="J27" s="17" t="s">
        <v>187</v>
      </c>
      <c r="K27" s="17" t="s">
        <v>105</v>
      </c>
      <c r="L27" s="17" t="s">
        <v>106</v>
      </c>
      <c r="M27" s="17" t="s">
        <v>89</v>
      </c>
      <c r="N27" s="17" t="s">
        <v>57</v>
      </c>
      <c r="O27" s="17" t="s">
        <v>58</v>
      </c>
      <c r="P27" s="19">
        <v>24128.1</v>
      </c>
      <c r="Q27" s="17" t="str">
        <f>IF(Logical!N27="very poor","Terminate"," ")</f>
        <v xml:space="preserve"> </v>
      </c>
      <c r="R27" s="20" t="str">
        <f t="shared" si="0"/>
        <v xml:space="preserve"> </v>
      </c>
      <c r="S27" s="17" t="str">
        <f t="shared" si="3"/>
        <v>Low</v>
      </c>
      <c r="T27" s="17" t="str">
        <f t="shared" si="1"/>
        <v xml:space="preserve">WFO </v>
      </c>
      <c r="U27" s="17" t="str">
        <f t="shared" si="2"/>
        <v>WFO</v>
      </c>
      <c r="V27" s="27">
        <f>IF(AND(N27="very Good"),Logical!P27+Logical!P27*15%,IF(AND(Logical!N27="Good"),Logical!P27+Logical!P27*12%,IF(AND(Logical!N27="Average"),Logical!P27+Logical!P27*10%,"Not Applicable")))</f>
        <v>27023.471999999998</v>
      </c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 ht="18.75" customHeight="1">
      <c r="A28" s="17" t="s">
        <v>188</v>
      </c>
      <c r="B28" s="17" t="s">
        <v>189</v>
      </c>
      <c r="C28" s="17" t="s">
        <v>190</v>
      </c>
      <c r="D28" s="17" t="s">
        <v>191</v>
      </c>
      <c r="E28" s="18">
        <v>32848</v>
      </c>
      <c r="F28" s="18">
        <v>41613</v>
      </c>
      <c r="G28" s="17">
        <v>6</v>
      </c>
      <c r="H28" s="17" t="s">
        <v>180</v>
      </c>
      <c r="I28" s="17" t="s">
        <v>181</v>
      </c>
      <c r="J28" s="17" t="s">
        <v>192</v>
      </c>
      <c r="K28" s="17" t="s">
        <v>105</v>
      </c>
      <c r="L28" s="17" t="s">
        <v>106</v>
      </c>
      <c r="M28" s="17" t="s">
        <v>150</v>
      </c>
      <c r="N28" s="17" t="s">
        <v>84</v>
      </c>
      <c r="O28" s="17" t="s">
        <v>48</v>
      </c>
      <c r="P28" s="19">
        <v>35800.47</v>
      </c>
      <c r="Q28" s="17" t="str">
        <f>IF(Logical!N28="very poor","Terminate"," ")</f>
        <v xml:space="preserve"> </v>
      </c>
      <c r="R28" s="20" t="str">
        <f t="shared" si="0"/>
        <v xml:space="preserve"> </v>
      </c>
      <c r="S28" s="17" t="str">
        <f t="shared" si="3"/>
        <v>Low</v>
      </c>
      <c r="T28" s="17" t="str">
        <f t="shared" si="1"/>
        <v xml:space="preserve">WFO </v>
      </c>
      <c r="U28" s="17" t="str">
        <f t="shared" si="2"/>
        <v>WFO</v>
      </c>
      <c r="V28" s="27" t="str">
        <f>IF(AND(N28="very Good"),Logical!P28+Logical!P28*15%,IF(AND(Logical!N28="Good"),Logical!P28+Logical!P28*12%,IF(AND(Logical!N28="Average"),Logical!P28+Logical!P28*10%,"Not Applicable")))</f>
        <v>Not Applicable</v>
      </c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spans="1:33" ht="18.75" customHeight="1">
      <c r="A29" s="17" t="s">
        <v>193</v>
      </c>
      <c r="B29" s="17" t="s">
        <v>194</v>
      </c>
      <c r="C29" s="17" t="s">
        <v>195</v>
      </c>
      <c r="D29" s="17" t="s">
        <v>196</v>
      </c>
      <c r="E29" s="18">
        <v>32854</v>
      </c>
      <c r="F29" s="18">
        <v>41583</v>
      </c>
      <c r="G29" s="17">
        <v>7</v>
      </c>
      <c r="H29" s="17" t="s">
        <v>95</v>
      </c>
      <c r="I29" s="17" t="s">
        <v>96</v>
      </c>
      <c r="J29" s="17" t="s">
        <v>197</v>
      </c>
      <c r="K29" s="17" t="s">
        <v>105</v>
      </c>
      <c r="L29" s="17" t="s">
        <v>106</v>
      </c>
      <c r="M29" s="17" t="s">
        <v>89</v>
      </c>
      <c r="N29" s="17" t="s">
        <v>112</v>
      </c>
      <c r="O29" s="17" t="s">
        <v>58</v>
      </c>
      <c r="P29" s="19">
        <v>67127.22</v>
      </c>
      <c r="Q29" s="17" t="str">
        <f>IF(Logical!N29="very poor","Terminate"," ")</f>
        <v xml:space="preserve"> </v>
      </c>
      <c r="R29" s="20" t="str">
        <f t="shared" si="0"/>
        <v xml:space="preserve"> </v>
      </c>
      <c r="S29" s="17" t="str">
        <f t="shared" si="3"/>
        <v>Mid</v>
      </c>
      <c r="T29" s="17" t="str">
        <f t="shared" si="1"/>
        <v xml:space="preserve">WFO </v>
      </c>
      <c r="U29" s="17" t="str">
        <f t="shared" si="2"/>
        <v>WFO</v>
      </c>
      <c r="V29" s="27" t="str">
        <f>IF(AND(N29="very Good"),Logical!P29+Logical!P29*15%,IF(AND(Logical!N29="Good"),Logical!P29+Logical!P29*12%,IF(AND(Logical!N29="Average"),Logical!P29+Logical!P29*10%,"Not Applicable")))</f>
        <v>Not Applicable</v>
      </c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ht="18.75" customHeight="1">
      <c r="A30" s="17" t="s">
        <v>198</v>
      </c>
      <c r="B30" s="17" t="s">
        <v>199</v>
      </c>
      <c r="C30" s="17" t="s">
        <v>200</v>
      </c>
      <c r="D30" s="17" t="s">
        <v>196</v>
      </c>
      <c r="E30" s="18">
        <v>32879</v>
      </c>
      <c r="F30" s="18">
        <v>41552</v>
      </c>
      <c r="G30" s="17">
        <v>8</v>
      </c>
      <c r="H30" s="17" t="s">
        <v>42</v>
      </c>
      <c r="I30" s="17" t="s">
        <v>43</v>
      </c>
      <c r="J30" s="17" t="s">
        <v>201</v>
      </c>
      <c r="K30" s="17" t="s">
        <v>65</v>
      </c>
      <c r="L30" s="17" t="s">
        <v>66</v>
      </c>
      <c r="M30" s="17" t="s">
        <v>83</v>
      </c>
      <c r="N30" s="17" t="s">
        <v>90</v>
      </c>
      <c r="O30" s="17" t="s">
        <v>48</v>
      </c>
      <c r="P30" s="19">
        <v>85392.360000000015</v>
      </c>
      <c r="Q30" s="17" t="str">
        <f>IF(Logical!N30="very poor","Terminate"," ")</f>
        <v xml:space="preserve"> </v>
      </c>
      <c r="R30" s="20" t="str">
        <f t="shared" si="0"/>
        <v xml:space="preserve"> </v>
      </c>
      <c r="S30" s="17" t="str">
        <f t="shared" si="3"/>
        <v>High</v>
      </c>
      <c r="T30" s="17" t="str">
        <f t="shared" si="1"/>
        <v xml:space="preserve">WFO </v>
      </c>
      <c r="U30" s="17" t="str">
        <f t="shared" si="2"/>
        <v>WFO</v>
      </c>
      <c r="V30" s="27">
        <f>IF(AND(N30="very Good"),Logical!P30+Logical!P30*15%,IF(AND(Logical!N30="Good"),Logical!P30+Logical!P30*12%,IF(AND(Logical!N30="Average"),Logical!P30+Logical!P30*10%,"Not Applicable")))</f>
        <v>93931.59600000002</v>
      </c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spans="1:33" ht="18.75" customHeight="1">
      <c r="A31" s="17" t="s">
        <v>202</v>
      </c>
      <c r="B31" s="17" t="s">
        <v>203</v>
      </c>
      <c r="C31" s="17" t="s">
        <v>204</v>
      </c>
      <c r="D31" s="17" t="s">
        <v>196</v>
      </c>
      <c r="E31" s="18">
        <v>32910</v>
      </c>
      <c r="F31" s="18">
        <v>41522</v>
      </c>
      <c r="G31" s="17">
        <v>5</v>
      </c>
      <c r="H31" s="17" t="s">
        <v>62</v>
      </c>
      <c r="I31" s="17" t="s">
        <v>63</v>
      </c>
      <c r="J31" s="17" t="s">
        <v>205</v>
      </c>
      <c r="K31" s="17" t="s">
        <v>65</v>
      </c>
      <c r="L31" s="17" t="s">
        <v>66</v>
      </c>
      <c r="M31" s="17" t="s">
        <v>89</v>
      </c>
      <c r="N31" s="17" t="s">
        <v>112</v>
      </c>
      <c r="O31" s="17" t="s">
        <v>58</v>
      </c>
      <c r="P31" s="19">
        <v>77160.959999999992</v>
      </c>
      <c r="Q31" s="17" t="str">
        <f>IF(Logical!N31="very poor","Terminate"," ")</f>
        <v xml:space="preserve"> </v>
      </c>
      <c r="R31" s="20" t="str">
        <f t="shared" si="0"/>
        <v xml:space="preserve"> </v>
      </c>
      <c r="S31" s="17" t="str">
        <f t="shared" si="3"/>
        <v>Mid</v>
      </c>
      <c r="T31" s="17" t="str">
        <f t="shared" si="1"/>
        <v>WFH Permitted</v>
      </c>
      <c r="U31" s="17" t="str">
        <f t="shared" si="2"/>
        <v>WFO</v>
      </c>
      <c r="V31" s="27" t="str">
        <f>IF(AND(N31="very Good"),Logical!P31+Logical!P31*15%,IF(AND(Logical!N31="Good"),Logical!P31+Logical!P31*12%,IF(AND(Logical!N31="Average"),Logical!P31+Logical!P31*10%,"Not Applicable")))</f>
        <v>Not Applicable</v>
      </c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 ht="18.75" customHeight="1">
      <c r="A32" s="17" t="s">
        <v>206</v>
      </c>
      <c r="B32" s="17" t="s">
        <v>207</v>
      </c>
      <c r="C32" s="17" t="s">
        <v>208</v>
      </c>
      <c r="D32" s="17" t="s">
        <v>109</v>
      </c>
      <c r="E32" s="18">
        <v>32969</v>
      </c>
      <c r="F32" s="18">
        <v>41460</v>
      </c>
      <c r="G32" s="17">
        <v>7</v>
      </c>
      <c r="H32" s="17" t="s">
        <v>72</v>
      </c>
      <c r="I32" s="17" t="s">
        <v>73</v>
      </c>
      <c r="J32" s="17" t="s">
        <v>209</v>
      </c>
      <c r="K32" s="17" t="s">
        <v>98</v>
      </c>
      <c r="L32" s="17" t="s">
        <v>99</v>
      </c>
      <c r="M32" s="17" t="s">
        <v>128</v>
      </c>
      <c r="N32" s="17" t="s">
        <v>90</v>
      </c>
      <c r="O32" s="17" t="s">
        <v>48</v>
      </c>
      <c r="P32" s="19">
        <v>96504.75</v>
      </c>
      <c r="Q32" s="17" t="str">
        <f>IF(Logical!N32="very poor","Terminate"," ")</f>
        <v xml:space="preserve"> </v>
      </c>
      <c r="R32" s="20" t="str">
        <f t="shared" si="0"/>
        <v xml:space="preserve"> </v>
      </c>
      <c r="S32" s="17" t="str">
        <f t="shared" si="3"/>
        <v>High</v>
      </c>
      <c r="T32" s="17" t="str">
        <f t="shared" si="1"/>
        <v xml:space="preserve">WFO </v>
      </c>
      <c r="U32" s="17" t="str">
        <f t="shared" si="2"/>
        <v>WFO</v>
      </c>
      <c r="V32" s="27">
        <f>IF(AND(N32="very Good"),Logical!P32+Logical!P32*15%,IF(AND(Logical!N32="Good"),Logical!P32+Logical!P32*12%,IF(AND(Logical!N32="Average"),Logical!P32+Logical!P32*10%,"Not Applicable")))</f>
        <v>106155.22500000001</v>
      </c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</row>
    <row r="33" spans="1:33" ht="18.75" customHeight="1">
      <c r="A33" s="17" t="s">
        <v>210</v>
      </c>
      <c r="B33" s="17" t="s">
        <v>115</v>
      </c>
      <c r="C33" s="17" t="s">
        <v>208</v>
      </c>
      <c r="D33" s="17" t="s">
        <v>109</v>
      </c>
      <c r="E33" s="18">
        <v>32999</v>
      </c>
      <c r="F33" s="18">
        <v>41430</v>
      </c>
      <c r="G33" s="17">
        <v>8</v>
      </c>
      <c r="H33" s="17" t="s">
        <v>42</v>
      </c>
      <c r="I33" s="17" t="s">
        <v>43</v>
      </c>
      <c r="J33" s="17" t="s">
        <v>211</v>
      </c>
      <c r="K33" s="17" t="s">
        <v>65</v>
      </c>
      <c r="L33" s="17" t="s">
        <v>66</v>
      </c>
      <c r="M33" s="17" t="s">
        <v>128</v>
      </c>
      <c r="N33" s="17" t="s">
        <v>8</v>
      </c>
      <c r="O33" s="17" t="s">
        <v>48</v>
      </c>
      <c r="P33" s="19">
        <v>37919.520000000004</v>
      </c>
      <c r="Q33" s="17" t="str">
        <f>IF(Logical!N33="very poor","Terminate"," ")</f>
        <v xml:space="preserve"> </v>
      </c>
      <c r="R33" s="20">
        <f t="shared" si="0"/>
        <v>39815.496000000006</v>
      </c>
      <c r="S33" s="17" t="str">
        <f t="shared" si="3"/>
        <v>Low</v>
      </c>
      <c r="T33" s="17" t="str">
        <f t="shared" si="1"/>
        <v xml:space="preserve">WFO </v>
      </c>
      <c r="U33" s="17" t="str">
        <f t="shared" si="2"/>
        <v>WFO</v>
      </c>
      <c r="V33" s="27">
        <f>IF(AND(N33="very Good"),Logical!P33+Logical!P33*15%,IF(AND(Logical!N33="Good"),Logical!P33+Logical!P33*12%,IF(AND(Logical!N33="Average"),Logical!P33+Logical!P33*10%,"Not Applicable")))</f>
        <v>43607.448000000004</v>
      </c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spans="1:33" ht="18.75" customHeight="1">
      <c r="A34" s="17" t="s">
        <v>212</v>
      </c>
      <c r="B34" s="17" t="s">
        <v>213</v>
      </c>
      <c r="C34" s="17" t="s">
        <v>208</v>
      </c>
      <c r="D34" s="17" t="s">
        <v>214</v>
      </c>
      <c r="E34" s="18">
        <v>32938</v>
      </c>
      <c r="F34" s="18">
        <v>41491</v>
      </c>
      <c r="G34" s="17">
        <v>6</v>
      </c>
      <c r="H34" s="17" t="s">
        <v>53</v>
      </c>
      <c r="I34" s="17" t="s">
        <v>54</v>
      </c>
      <c r="J34" s="17" t="s">
        <v>215</v>
      </c>
      <c r="K34" s="17" t="s">
        <v>98</v>
      </c>
      <c r="L34" s="17" t="s">
        <v>99</v>
      </c>
      <c r="M34" s="17" t="s">
        <v>47</v>
      </c>
      <c r="N34" s="17" t="s">
        <v>5</v>
      </c>
      <c r="O34" s="17" t="s">
        <v>58</v>
      </c>
      <c r="P34" s="19">
        <v>113983.47000000002</v>
      </c>
      <c r="Q34" s="17" t="str">
        <f>IF(Logical!N34="very poor","Terminate"," ")</f>
        <v>Terminate</v>
      </c>
      <c r="R34" s="20" t="str">
        <f t="shared" si="0"/>
        <v xml:space="preserve"> </v>
      </c>
      <c r="S34" s="17" t="str">
        <f t="shared" si="3"/>
        <v>High</v>
      </c>
      <c r="T34" s="17" t="str">
        <f t="shared" si="1"/>
        <v xml:space="preserve">WFO </v>
      </c>
      <c r="U34" s="17" t="str">
        <f t="shared" si="2"/>
        <v>WFO</v>
      </c>
      <c r="V34" s="27" t="str">
        <f>IF(AND(N34="very Good"),Logical!P34+Logical!P34*15%,IF(AND(Logical!N34="Good"),Logical!P34+Logical!P34*12%,IF(AND(Logical!N34="Average"),Logical!P34+Logical!P34*10%,"Not Applicable")))</f>
        <v>Not Applicable</v>
      </c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ht="18.75" customHeight="1">
      <c r="A35" s="17" t="s">
        <v>216</v>
      </c>
      <c r="B35" s="17" t="s">
        <v>217</v>
      </c>
      <c r="C35" s="17" t="s">
        <v>218</v>
      </c>
      <c r="D35" s="17" t="s">
        <v>219</v>
      </c>
      <c r="E35" s="18">
        <v>32999</v>
      </c>
      <c r="F35" s="18">
        <v>42129</v>
      </c>
      <c r="G35" s="17">
        <v>6</v>
      </c>
      <c r="H35" s="17" t="s">
        <v>62</v>
      </c>
      <c r="I35" s="17" t="s">
        <v>63</v>
      </c>
      <c r="J35" s="17" t="s">
        <v>220</v>
      </c>
      <c r="K35" s="17" t="s">
        <v>81</v>
      </c>
      <c r="L35" s="17" t="s">
        <v>82</v>
      </c>
      <c r="M35" s="17" t="s">
        <v>75</v>
      </c>
      <c r="N35" s="17" t="s">
        <v>57</v>
      </c>
      <c r="O35" s="17" t="s">
        <v>48</v>
      </c>
      <c r="P35" s="19">
        <v>62928.899999999994</v>
      </c>
      <c r="Q35" s="17" t="str">
        <f>IF(Logical!N35="very poor","Terminate"," ")</f>
        <v xml:space="preserve"> </v>
      </c>
      <c r="R35" s="20" t="str">
        <f t="shared" si="0"/>
        <v xml:space="preserve"> </v>
      </c>
      <c r="S35" s="17" t="str">
        <f t="shared" si="3"/>
        <v>Mid</v>
      </c>
      <c r="T35" s="17" t="str">
        <f t="shared" si="1"/>
        <v xml:space="preserve">WFO </v>
      </c>
      <c r="U35" s="17" t="str">
        <f t="shared" si="2"/>
        <v>WFO</v>
      </c>
      <c r="V35" s="27">
        <f>IF(AND(N35="very Good"),Logical!P35+Logical!P35*15%,IF(AND(Logical!N35="Good"),Logical!P35+Logical!P35*12%,IF(AND(Logical!N35="Average"),Logical!P35+Logical!P35*10%,"Not Applicable")))</f>
        <v>70480.367999999988</v>
      </c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spans="1:33" ht="18.75" customHeight="1">
      <c r="A36" s="17" t="s">
        <v>221</v>
      </c>
      <c r="B36" s="17" t="s">
        <v>222</v>
      </c>
      <c r="C36" s="17" t="s">
        <v>223</v>
      </c>
      <c r="D36" s="17" t="s">
        <v>219</v>
      </c>
      <c r="E36" s="18">
        <v>32999</v>
      </c>
      <c r="F36" s="18">
        <v>42830</v>
      </c>
      <c r="G36" s="17">
        <v>7</v>
      </c>
      <c r="H36" s="17" t="s">
        <v>95</v>
      </c>
      <c r="I36" s="17" t="s">
        <v>96</v>
      </c>
      <c r="J36" s="17" t="s">
        <v>224</v>
      </c>
      <c r="K36" s="17" t="s">
        <v>81</v>
      </c>
      <c r="L36" s="17" t="s">
        <v>82</v>
      </c>
      <c r="M36" s="17" t="s">
        <v>135</v>
      </c>
      <c r="N36" s="17" t="s">
        <v>57</v>
      </c>
      <c r="O36" s="17" t="s">
        <v>48</v>
      </c>
      <c r="P36" s="19" t="s">
        <v>225</v>
      </c>
      <c r="Q36" s="17" t="str">
        <f>IF(Logical!N36="very poor","Terminate"," ")</f>
        <v xml:space="preserve"> </v>
      </c>
      <c r="R36" s="20" t="str">
        <f t="shared" si="0"/>
        <v xml:space="preserve"> </v>
      </c>
      <c r="S36" s="17" t="str">
        <f t="shared" si="3"/>
        <v>High</v>
      </c>
      <c r="T36" s="17" t="str">
        <f t="shared" si="1"/>
        <v xml:space="preserve">WFO </v>
      </c>
      <c r="U36" s="17" t="str">
        <f t="shared" si="2"/>
        <v>WFO</v>
      </c>
      <c r="V36" s="27" t="str">
        <f>IF(AND(N36="very Good"),Logical!P36+Logical!P36*15%,IF(AND(Logical!N36=""),Logical!P36+Logical!P36*12%,IF(AND(Logical!N36="Average"),Logical!P36+Logical!P36*10%,"Not Applicable")))</f>
        <v>Not Applicable</v>
      </c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</row>
    <row r="37" spans="1:33" ht="18.75" customHeight="1">
      <c r="A37" s="17" t="s">
        <v>226</v>
      </c>
      <c r="B37" s="17" t="s">
        <v>227</v>
      </c>
      <c r="C37" s="17" t="s">
        <v>228</v>
      </c>
      <c r="D37" s="17" t="s">
        <v>219</v>
      </c>
      <c r="E37" s="18">
        <v>33030</v>
      </c>
      <c r="F37" s="18">
        <v>43164</v>
      </c>
      <c r="G37" s="17">
        <v>8</v>
      </c>
      <c r="H37" s="17" t="s">
        <v>95</v>
      </c>
      <c r="I37" s="17" t="s">
        <v>96</v>
      </c>
      <c r="J37" s="17" t="s">
        <v>229</v>
      </c>
      <c r="K37" s="17" t="s">
        <v>65</v>
      </c>
      <c r="L37" s="17" t="s">
        <v>66</v>
      </c>
      <c r="M37" s="17" t="s">
        <v>56</v>
      </c>
      <c r="N37" s="17" t="s">
        <v>90</v>
      </c>
      <c r="O37" s="17" t="s">
        <v>58</v>
      </c>
      <c r="P37" s="19">
        <v>135857.88</v>
      </c>
      <c r="Q37" s="17" t="str">
        <f>IF(Logical!N37="very poor","Terminate"," ")</f>
        <v xml:space="preserve"> </v>
      </c>
      <c r="R37" s="20" t="str">
        <f t="shared" si="0"/>
        <v xml:space="preserve"> </v>
      </c>
      <c r="S37" s="17" t="str">
        <f t="shared" si="3"/>
        <v>High</v>
      </c>
      <c r="T37" s="17" t="str">
        <f t="shared" si="1"/>
        <v xml:space="preserve">WFO </v>
      </c>
      <c r="U37" s="17" t="str">
        <f t="shared" si="2"/>
        <v>WFO</v>
      </c>
      <c r="V37" s="27">
        <f>IF(AND(N37="very Good"),Logical!P37+Logical!P37*15%,IF(AND(Logical!N37="Good"),Logical!P37+Logical!P37*12%,IF(AND(Logical!N37="Average"),Logical!P37+Logical!P37*10%,"Not Applicable")))</f>
        <v>149443.66800000001</v>
      </c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 spans="1:33" ht="18.75" customHeight="1">
      <c r="A38" s="17" t="s">
        <v>230</v>
      </c>
      <c r="B38" s="17" t="s">
        <v>231</v>
      </c>
      <c r="C38" s="17" t="s">
        <v>232</v>
      </c>
      <c r="D38" s="17" t="s">
        <v>219</v>
      </c>
      <c r="E38" s="18">
        <v>33060</v>
      </c>
      <c r="F38" s="18">
        <v>41310</v>
      </c>
      <c r="G38" s="17">
        <v>5</v>
      </c>
      <c r="H38" s="17" t="s">
        <v>62</v>
      </c>
      <c r="I38" s="17" t="s">
        <v>63</v>
      </c>
      <c r="J38" s="17" t="s">
        <v>233</v>
      </c>
      <c r="K38" s="17" t="s">
        <v>81</v>
      </c>
      <c r="L38" s="17" t="s">
        <v>82</v>
      </c>
      <c r="M38" s="17" t="s">
        <v>83</v>
      </c>
      <c r="N38" s="17" t="s">
        <v>8</v>
      </c>
      <c r="O38" s="17" t="s">
        <v>48</v>
      </c>
      <c r="P38" s="19">
        <v>143448.21000000002</v>
      </c>
      <c r="Q38" s="17" t="str">
        <f>IF(Logical!N38="very poor","Terminate"," ")</f>
        <v xml:space="preserve"> </v>
      </c>
      <c r="R38" s="20">
        <f t="shared" si="0"/>
        <v>150620.62050000002</v>
      </c>
      <c r="S38" s="17" t="str">
        <f t="shared" si="3"/>
        <v>High</v>
      </c>
      <c r="T38" s="17" t="str">
        <f t="shared" si="1"/>
        <v xml:space="preserve">WFO </v>
      </c>
      <c r="U38" s="17" t="str">
        <f t="shared" si="2"/>
        <v>WFO</v>
      </c>
      <c r="V38" s="27">
        <f>IF(AND(N38="very Good"),Logical!P38+Logical!P38*15%,IF(AND(Logical!N38="Good"),Logical!P38+Logical!P38*12%,IF(AND(Logical!N38="Average"),Logical!P38+Logical!P38*10%,"Not Applicable")))</f>
        <v>164965.44150000002</v>
      </c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</row>
    <row r="39" spans="1:33" ht="18.75" customHeight="1">
      <c r="A39" s="17" t="s">
        <v>234</v>
      </c>
      <c r="B39" s="17" t="s">
        <v>231</v>
      </c>
      <c r="C39" s="17" t="s">
        <v>235</v>
      </c>
      <c r="D39" s="17" t="s">
        <v>219</v>
      </c>
      <c r="E39" s="18">
        <v>33091</v>
      </c>
      <c r="F39" s="18">
        <v>41279</v>
      </c>
      <c r="G39" s="17">
        <v>6</v>
      </c>
      <c r="H39" s="17" t="s">
        <v>95</v>
      </c>
      <c r="I39" s="17" t="s">
        <v>96</v>
      </c>
      <c r="J39" s="17" t="s">
        <v>236</v>
      </c>
      <c r="K39" s="17" t="s">
        <v>65</v>
      </c>
      <c r="L39" s="17" t="s">
        <v>66</v>
      </c>
      <c r="M39" s="17" t="s">
        <v>89</v>
      </c>
      <c r="N39" s="17" t="s">
        <v>112</v>
      </c>
      <c r="O39" s="17" t="s">
        <v>48</v>
      </c>
      <c r="P39" s="19">
        <v>26964.720000000001</v>
      </c>
      <c r="Q39" s="17" t="str">
        <f>IF(Logical!N39="very poor","Terminate"," ")</f>
        <v xml:space="preserve"> </v>
      </c>
      <c r="R39" s="20" t="str">
        <f t="shared" si="0"/>
        <v xml:space="preserve"> </v>
      </c>
      <c r="S39" s="17" t="str">
        <f t="shared" si="3"/>
        <v>Low</v>
      </c>
      <c r="T39" s="17" t="str">
        <f t="shared" si="1"/>
        <v xml:space="preserve">WFO </v>
      </c>
      <c r="U39" s="17" t="str">
        <f t="shared" si="2"/>
        <v>WFO</v>
      </c>
      <c r="V39" s="27" t="str">
        <f>IF(AND(N39="very Good"),Logical!P39+Logical!P39*15%,IF(AND(Logical!N39="Good"),Logical!P39+Logical!P39*12%,IF(AND(Logical!N39="Average"),Logical!P39+Logical!P39*10%,"Not Applicable")))</f>
        <v>Not Applicable</v>
      </c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 spans="1:33" ht="18.75" customHeight="1">
      <c r="A40" s="17" t="s">
        <v>237</v>
      </c>
      <c r="B40" s="17" t="s">
        <v>238</v>
      </c>
      <c r="C40" s="17" t="s">
        <v>239</v>
      </c>
      <c r="D40" s="17" t="s">
        <v>240</v>
      </c>
      <c r="E40" s="18">
        <v>33122</v>
      </c>
      <c r="F40" s="18">
        <v>43074</v>
      </c>
      <c r="G40" s="17">
        <v>7</v>
      </c>
      <c r="H40" s="17" t="s">
        <v>62</v>
      </c>
      <c r="I40" s="17" t="s">
        <v>63</v>
      </c>
      <c r="J40" s="17" t="s">
        <v>241</v>
      </c>
      <c r="K40" s="17" t="s">
        <v>45</v>
      </c>
      <c r="L40" s="17" t="s">
        <v>46</v>
      </c>
      <c r="M40" s="17" t="s">
        <v>242</v>
      </c>
      <c r="N40" s="17" t="s">
        <v>57</v>
      </c>
      <c r="O40" s="17" t="s">
        <v>48</v>
      </c>
      <c r="P40" s="19">
        <v>126960.93</v>
      </c>
      <c r="Q40" s="17" t="str">
        <f>IF(Logical!N40="very poor","Terminate"," ")</f>
        <v xml:space="preserve"> </v>
      </c>
      <c r="R40" s="20" t="str">
        <f t="shared" si="0"/>
        <v xml:space="preserve"> </v>
      </c>
      <c r="S40" s="17" t="str">
        <f t="shared" si="3"/>
        <v>High</v>
      </c>
      <c r="T40" s="17" t="str">
        <f t="shared" si="1"/>
        <v xml:space="preserve">WFO </v>
      </c>
      <c r="U40" s="17" t="str">
        <f t="shared" si="2"/>
        <v>WFH Permitted</v>
      </c>
      <c r="V40" s="27">
        <f>IF(AND(N40="very Good"),Logical!P40+Logical!P40*15%,IF(AND(Logical!N40="Good"),Logical!P40+Logical!P40*12%,IF(AND(Logical!N40="Average"),Logical!P40+Logical!P40*10%,"Not Applicable")))</f>
        <v>142196.24159999998</v>
      </c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</row>
    <row r="41" spans="1:33" ht="18.75" customHeight="1">
      <c r="A41" s="17" t="s">
        <v>243</v>
      </c>
      <c r="B41" s="17" t="s">
        <v>244</v>
      </c>
      <c r="C41" s="17" t="s">
        <v>245</v>
      </c>
      <c r="D41" s="17" t="s">
        <v>246</v>
      </c>
      <c r="E41" s="18">
        <v>33152</v>
      </c>
      <c r="F41" s="18">
        <v>41218</v>
      </c>
      <c r="G41" s="17">
        <v>8</v>
      </c>
      <c r="H41" s="17" t="s">
        <v>95</v>
      </c>
      <c r="I41" s="17" t="s">
        <v>96</v>
      </c>
      <c r="J41" s="17" t="s">
        <v>247</v>
      </c>
      <c r="K41" s="17" t="s">
        <v>98</v>
      </c>
      <c r="L41" s="17" t="s">
        <v>99</v>
      </c>
      <c r="M41" s="17" t="s">
        <v>128</v>
      </c>
      <c r="N41" s="17" t="s">
        <v>5</v>
      </c>
      <c r="O41" s="17" t="s">
        <v>48</v>
      </c>
      <c r="P41" s="19">
        <v>18499.23</v>
      </c>
      <c r="Q41" s="17" t="str">
        <f>IF(Logical!N41="very poor","Terminate"," ")</f>
        <v>Terminate</v>
      </c>
      <c r="R41" s="20" t="str">
        <f t="shared" si="0"/>
        <v xml:space="preserve"> </v>
      </c>
      <c r="S41" s="17" t="str">
        <f t="shared" si="3"/>
        <v>Low</v>
      </c>
      <c r="T41" s="17" t="str">
        <f t="shared" si="1"/>
        <v xml:space="preserve">WFO </v>
      </c>
      <c r="U41" s="17" t="str">
        <f t="shared" si="2"/>
        <v>WFO</v>
      </c>
      <c r="V41" s="27" t="str">
        <f>IF(AND(N41="very Good"),Logical!P41+Logical!P41*15%,IF(AND(Logical!N41="Good"),Logical!P41+Logical!P41*12%,IF(AND(Logical!N41="Average"),Logical!P41+Logical!P41*10%,"Not Applicable")))</f>
        <v>Not Applicable</v>
      </c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</row>
    <row r="42" spans="1:33" ht="18.75" customHeight="1">
      <c r="A42" s="17" t="s">
        <v>248</v>
      </c>
      <c r="B42" s="17" t="s">
        <v>249</v>
      </c>
      <c r="C42" s="17" t="s">
        <v>250</v>
      </c>
      <c r="D42" s="17" t="s">
        <v>251</v>
      </c>
      <c r="E42" s="18">
        <v>33183</v>
      </c>
      <c r="F42" s="18">
        <v>41187</v>
      </c>
      <c r="G42" s="17">
        <v>6</v>
      </c>
      <c r="H42" s="17" t="s">
        <v>53</v>
      </c>
      <c r="I42" s="17" t="s">
        <v>54</v>
      </c>
      <c r="J42" s="17" t="s">
        <v>252</v>
      </c>
      <c r="K42" s="17" t="s">
        <v>65</v>
      </c>
      <c r="L42" s="17" t="s">
        <v>66</v>
      </c>
      <c r="M42" s="17" t="s">
        <v>56</v>
      </c>
      <c r="N42" s="17" t="s">
        <v>112</v>
      </c>
      <c r="O42" s="17" t="s">
        <v>48</v>
      </c>
      <c r="P42" s="19">
        <v>77344.56</v>
      </c>
      <c r="Q42" s="17" t="str">
        <f>IF(Logical!N42="very poor","Terminate"," ")</f>
        <v xml:space="preserve"> </v>
      </c>
      <c r="R42" s="20" t="str">
        <f t="shared" si="0"/>
        <v xml:space="preserve"> </v>
      </c>
      <c r="S42" s="17" t="str">
        <f t="shared" si="3"/>
        <v>Mid</v>
      </c>
      <c r="T42" s="17" t="str">
        <f t="shared" si="1"/>
        <v xml:space="preserve">WFO </v>
      </c>
      <c r="U42" s="17" t="str">
        <f t="shared" si="2"/>
        <v>WFO</v>
      </c>
      <c r="V42" s="27" t="str">
        <f>IF(AND(N42="very Good"),Logical!P42+Logical!P42*15%,IF(AND(Logical!N42="Good"),Logical!P42+Logical!P42*12%,IF(AND(Logical!N42="Average"),Logical!P42+Logical!P42*10%,"Not Applicable")))</f>
        <v>Not Applicable</v>
      </c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</row>
    <row r="43" spans="1:33" ht="18.75" customHeight="1">
      <c r="A43" s="17" t="s">
        <v>253</v>
      </c>
      <c r="B43" s="17" t="s">
        <v>254</v>
      </c>
      <c r="C43" s="17" t="s">
        <v>255</v>
      </c>
      <c r="D43" s="17" t="s">
        <v>256</v>
      </c>
      <c r="E43" s="18">
        <v>33213</v>
      </c>
      <c r="F43" s="18">
        <v>41157</v>
      </c>
      <c r="G43" s="17">
        <v>7</v>
      </c>
      <c r="H43" s="17" t="s">
        <v>72</v>
      </c>
      <c r="I43" s="17" t="s">
        <v>73</v>
      </c>
      <c r="J43" s="17" t="s">
        <v>257</v>
      </c>
      <c r="K43" s="17" t="s">
        <v>65</v>
      </c>
      <c r="L43" s="17" t="s">
        <v>66</v>
      </c>
      <c r="M43" s="17" t="s">
        <v>75</v>
      </c>
      <c r="N43" s="17" t="s">
        <v>57</v>
      </c>
      <c r="O43" s="17" t="s">
        <v>58</v>
      </c>
      <c r="P43" s="19">
        <v>140371.38</v>
      </c>
      <c r="Q43" s="17" t="str">
        <f>IF(Logical!N43="very poor","Terminate"," ")</f>
        <v xml:space="preserve"> </v>
      </c>
      <c r="R43" s="20" t="str">
        <f t="shared" si="0"/>
        <v xml:space="preserve"> </v>
      </c>
      <c r="S43" s="17" t="str">
        <f t="shared" si="3"/>
        <v>High</v>
      </c>
      <c r="T43" s="17" t="str">
        <f t="shared" si="1"/>
        <v xml:space="preserve">WFO </v>
      </c>
      <c r="U43" s="17" t="str">
        <f t="shared" si="2"/>
        <v>WFO</v>
      </c>
      <c r="V43" s="27">
        <f>IF(AND(N43="very Good"),Logical!P43+Logical!P43*15%,IF(AND(Logical!N43="Good"),Logical!P43+Logical!P43*12%,IF(AND(Logical!N43="Average"),Logical!P43+Logical!P43*10%,"Not Applicable")))</f>
        <v>157215.94560000001</v>
      </c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</row>
    <row r="44" spans="1:33" ht="18.75" customHeight="1">
      <c r="A44" s="17" t="s">
        <v>258</v>
      </c>
      <c r="B44" s="17" t="s">
        <v>259</v>
      </c>
      <c r="C44" s="17" t="s">
        <v>260</v>
      </c>
      <c r="D44" s="17" t="s">
        <v>261</v>
      </c>
      <c r="E44" s="18">
        <v>33244</v>
      </c>
      <c r="F44" s="18">
        <v>44413</v>
      </c>
      <c r="G44" s="17">
        <v>8</v>
      </c>
      <c r="H44" s="17" t="s">
        <v>42</v>
      </c>
      <c r="I44" s="17" t="s">
        <v>43</v>
      </c>
      <c r="J44" s="17" t="s">
        <v>262</v>
      </c>
      <c r="K44" s="17" t="s">
        <v>105</v>
      </c>
      <c r="L44" s="17" t="s">
        <v>106</v>
      </c>
      <c r="M44" s="17" t="s">
        <v>75</v>
      </c>
      <c r="N44" s="17" t="s">
        <v>57</v>
      </c>
      <c r="O44" s="17" t="s">
        <v>58</v>
      </c>
      <c r="P44" s="19">
        <v>34740.18</v>
      </c>
      <c r="Q44" s="17" t="str">
        <f>IF(Logical!N44="very poor","Terminate"," ")</f>
        <v xml:space="preserve"> </v>
      </c>
      <c r="R44" s="20" t="str">
        <f t="shared" si="0"/>
        <v xml:space="preserve"> </v>
      </c>
      <c r="S44" s="17" t="str">
        <f t="shared" si="3"/>
        <v>Low</v>
      </c>
      <c r="T44" s="17" t="str">
        <f t="shared" si="1"/>
        <v xml:space="preserve">WFO </v>
      </c>
      <c r="U44" s="17" t="str">
        <f t="shared" si="2"/>
        <v>WFO</v>
      </c>
      <c r="V44" s="27">
        <f>IF(AND(N44="very Good"),Logical!P44+Logical!P44*15%,IF(AND(Logical!N44="Good"),Logical!P44+Logical!P44*12%,IF(AND(Logical!N44="Average"),Logical!P44+Logical!P44*10%,"Not Applicable")))</f>
        <v>38909.001600000003</v>
      </c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</row>
    <row r="45" spans="1:33" ht="18.75" customHeight="1">
      <c r="A45" s="17" t="s">
        <v>263</v>
      </c>
      <c r="B45" s="17" t="s">
        <v>264</v>
      </c>
      <c r="C45" s="17" t="s">
        <v>265</v>
      </c>
      <c r="D45" s="17" t="s">
        <v>266</v>
      </c>
      <c r="E45" s="18">
        <v>33275</v>
      </c>
      <c r="F45" s="18">
        <v>44017</v>
      </c>
      <c r="G45" s="17">
        <v>5</v>
      </c>
      <c r="H45" s="17" t="s">
        <v>62</v>
      </c>
      <c r="I45" s="17" t="s">
        <v>63</v>
      </c>
      <c r="J45" s="17" t="s">
        <v>267</v>
      </c>
      <c r="K45" s="17" t="s">
        <v>105</v>
      </c>
      <c r="L45" s="17" t="s">
        <v>106</v>
      </c>
      <c r="M45" s="17" t="s">
        <v>56</v>
      </c>
      <c r="N45" s="17" t="s">
        <v>5</v>
      </c>
      <c r="O45" s="17" t="s">
        <v>48</v>
      </c>
      <c r="P45" s="19">
        <v>110368.08000000002</v>
      </c>
      <c r="Q45" s="17" t="str">
        <f>IF(Logical!N45="very poor","Terminate"," ")</f>
        <v>Terminate</v>
      </c>
      <c r="R45" s="20" t="str">
        <f t="shared" si="0"/>
        <v xml:space="preserve"> </v>
      </c>
      <c r="S45" s="17" t="str">
        <f t="shared" si="3"/>
        <v>High</v>
      </c>
      <c r="T45" s="17" t="str">
        <f t="shared" si="1"/>
        <v xml:space="preserve">WFO </v>
      </c>
      <c r="U45" s="17" t="str">
        <f t="shared" si="2"/>
        <v>WFO</v>
      </c>
      <c r="V45" s="27" t="str">
        <f>IF(AND(N45="very Good"),Logical!P45+Logical!P45*15%,IF(AND(Logical!N45="Good"),Logical!P45+Logical!P45*12%,IF(AND(Logical!N45="Average"),Logical!P45+Logical!P45*10%,"Not Applicable")))</f>
        <v>Not Applicable</v>
      </c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 spans="1:33" ht="18.75" customHeight="1">
      <c r="A46" s="17" t="s">
        <v>268</v>
      </c>
      <c r="B46" s="17" t="s">
        <v>269</v>
      </c>
      <c r="C46" s="17" t="s">
        <v>270</v>
      </c>
      <c r="D46" s="17" t="s">
        <v>271</v>
      </c>
      <c r="E46" s="18">
        <v>33303</v>
      </c>
      <c r="F46" s="18">
        <v>41065</v>
      </c>
      <c r="G46" s="17">
        <v>6</v>
      </c>
      <c r="H46" s="17" t="s">
        <v>42</v>
      </c>
      <c r="I46" s="17" t="s">
        <v>43</v>
      </c>
      <c r="J46" s="17" t="s">
        <v>272</v>
      </c>
      <c r="K46" s="17" t="s">
        <v>65</v>
      </c>
      <c r="L46" s="17" t="s">
        <v>66</v>
      </c>
      <c r="M46" s="17" t="s">
        <v>150</v>
      </c>
      <c r="N46" s="17" t="s">
        <v>112</v>
      </c>
      <c r="O46" s="17" t="s">
        <v>48</v>
      </c>
      <c r="P46" s="19">
        <v>43725.87</v>
      </c>
      <c r="Q46" s="17" t="str">
        <f>IF(Logical!N46="very poor","Terminate"," ")</f>
        <v xml:space="preserve"> </v>
      </c>
      <c r="R46" s="20" t="str">
        <f t="shared" si="0"/>
        <v xml:space="preserve"> </v>
      </c>
      <c r="S46" s="17" t="str">
        <f t="shared" si="3"/>
        <v>Mid</v>
      </c>
      <c r="T46" s="17" t="str">
        <f t="shared" si="1"/>
        <v xml:space="preserve">WFO </v>
      </c>
      <c r="U46" s="17" t="str">
        <f t="shared" si="2"/>
        <v>WFO</v>
      </c>
      <c r="V46" s="27" t="str">
        <f>IF(AND(N46="very Good"),Logical!P46+Logical!P46*15%,IF(AND(Logical!N46="Good"),Logical!P46+Logical!P46*12%,IF(AND(Logical!N46="Average"),Logical!P46+Logical!P46*10%,"Not Applicable")))</f>
        <v>Not Applicable</v>
      </c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</row>
    <row r="47" spans="1:33" ht="18.75" customHeight="1">
      <c r="A47" s="17" t="s">
        <v>273</v>
      </c>
      <c r="B47" s="17" t="s">
        <v>274</v>
      </c>
      <c r="C47" s="17" t="s">
        <v>275</v>
      </c>
      <c r="D47" s="17" t="s">
        <v>276</v>
      </c>
      <c r="E47" s="18">
        <v>33334</v>
      </c>
      <c r="F47" s="18">
        <v>41034</v>
      </c>
      <c r="G47" s="17">
        <v>7</v>
      </c>
      <c r="H47" s="17" t="s">
        <v>62</v>
      </c>
      <c r="I47" s="17" t="s">
        <v>63</v>
      </c>
      <c r="J47" s="17" t="s">
        <v>277</v>
      </c>
      <c r="K47" s="17" t="s">
        <v>81</v>
      </c>
      <c r="L47" s="17" t="s">
        <v>82</v>
      </c>
      <c r="M47" s="17" t="s">
        <v>89</v>
      </c>
      <c r="N47" s="17" t="s">
        <v>112</v>
      </c>
      <c r="O47" s="17" t="s">
        <v>58</v>
      </c>
      <c r="P47" s="19">
        <v>144285.12</v>
      </c>
      <c r="Q47" s="17" t="str">
        <f>IF(Logical!N47="very poor","Terminate"," ")</f>
        <v xml:space="preserve"> </v>
      </c>
      <c r="R47" s="20" t="str">
        <f t="shared" si="0"/>
        <v xml:space="preserve"> </v>
      </c>
      <c r="S47" s="17" t="str">
        <f t="shared" si="3"/>
        <v>High</v>
      </c>
      <c r="T47" s="17" t="str">
        <f t="shared" si="1"/>
        <v xml:space="preserve">WFO </v>
      </c>
      <c r="U47" s="17" t="str">
        <f t="shared" si="2"/>
        <v>WFO</v>
      </c>
      <c r="V47" s="27" t="str">
        <f>IF(AND(N47="very Good"),Logical!P47+Logical!P47*15%,IF(AND(Logical!N47="Good"),Logical!P47+Logical!P47*12%,IF(AND(Logical!N47="Average"),Logical!P47+Logical!P47*10%,"Not Applicable")))</f>
        <v>Not Applicable</v>
      </c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</row>
    <row r="48" spans="1:33" ht="18.75" customHeight="1">
      <c r="A48" s="17" t="s">
        <v>278</v>
      </c>
      <c r="B48" s="17" t="s">
        <v>279</v>
      </c>
      <c r="C48" s="17" t="s">
        <v>280</v>
      </c>
      <c r="D48" s="17" t="s">
        <v>281</v>
      </c>
      <c r="E48" s="18">
        <v>33364</v>
      </c>
      <c r="F48" s="18">
        <v>44291</v>
      </c>
      <c r="G48" s="17">
        <v>8</v>
      </c>
      <c r="H48" s="17" t="s">
        <v>53</v>
      </c>
      <c r="I48" s="17" t="s">
        <v>54</v>
      </c>
      <c r="J48" s="17" t="s">
        <v>282</v>
      </c>
      <c r="K48" s="17" t="s">
        <v>98</v>
      </c>
      <c r="L48" s="17" t="s">
        <v>99</v>
      </c>
      <c r="M48" s="17" t="s">
        <v>150</v>
      </c>
      <c r="N48" s="17" t="s">
        <v>8</v>
      </c>
      <c r="O48" s="17" t="s">
        <v>48</v>
      </c>
      <c r="P48" s="19">
        <v>88876.17</v>
      </c>
      <c r="Q48" s="17" t="str">
        <f>IF(Logical!N48="very poor","Terminate"," ")</f>
        <v xml:space="preserve"> </v>
      </c>
      <c r="R48" s="20">
        <f t="shared" si="0"/>
        <v>93319.978499999997</v>
      </c>
      <c r="S48" s="17" t="str">
        <f t="shared" si="3"/>
        <v>High</v>
      </c>
      <c r="T48" s="17" t="str">
        <f t="shared" si="1"/>
        <v xml:space="preserve">WFO </v>
      </c>
      <c r="U48" s="17" t="str">
        <f t="shared" si="2"/>
        <v>WFO</v>
      </c>
      <c r="V48" s="27">
        <f>IF(AND(N48="very Good"),Logical!P48+Logical!P48*15%,IF(AND(Logical!N48="Good"),Logical!P48+Logical!P48*12%,IF(AND(Logical!N48="Average"),Logical!P48+Logical!P48*10%,"Not Applicable")))</f>
        <v>102207.5955</v>
      </c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</row>
    <row r="49" spans="1:33" ht="18.75" customHeight="1">
      <c r="A49" s="17" t="s">
        <v>283</v>
      </c>
      <c r="B49" s="17" t="s">
        <v>284</v>
      </c>
      <c r="C49" s="17" t="s">
        <v>285</v>
      </c>
      <c r="D49" s="17" t="s">
        <v>281</v>
      </c>
      <c r="E49" s="18">
        <v>33395</v>
      </c>
      <c r="F49" s="18">
        <v>40973</v>
      </c>
      <c r="G49" s="17">
        <v>6</v>
      </c>
      <c r="H49" s="17" t="s">
        <v>72</v>
      </c>
      <c r="I49" s="17" t="s">
        <v>73</v>
      </c>
      <c r="J49" s="17" t="s">
        <v>286</v>
      </c>
      <c r="K49" s="17" t="s">
        <v>45</v>
      </c>
      <c r="L49" s="17" t="s">
        <v>46</v>
      </c>
      <c r="M49" s="17" t="s">
        <v>56</v>
      </c>
      <c r="N49" s="17" t="s">
        <v>57</v>
      </c>
      <c r="O49" s="17" t="s">
        <v>58</v>
      </c>
      <c r="P49" s="19">
        <v>134584.91999999998</v>
      </c>
      <c r="Q49" s="17" t="str">
        <f>IF(Logical!N49="very poor","Terminate"," ")</f>
        <v xml:space="preserve"> </v>
      </c>
      <c r="R49" s="20" t="str">
        <f t="shared" si="0"/>
        <v xml:space="preserve"> </v>
      </c>
      <c r="S49" s="17" t="str">
        <f t="shared" si="3"/>
        <v>High</v>
      </c>
      <c r="T49" s="17" t="str">
        <f t="shared" si="1"/>
        <v xml:space="preserve">WFO </v>
      </c>
      <c r="U49" s="17" t="str">
        <f t="shared" si="2"/>
        <v>WFO</v>
      </c>
      <c r="V49" s="27">
        <f>IF(AND(N49="very Good"),Logical!P49+Logical!P49*15%,IF(AND(Logical!N49="Good"),Logical!P49+Logical!P49*12%,IF(AND(Logical!N49="Average"),Logical!P49+Logical!P49*10%,"Not Applicable")))</f>
        <v>150735.11039999998</v>
      </c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 spans="1:33" ht="18.75" customHeight="1">
      <c r="A50" s="17" t="s">
        <v>287</v>
      </c>
      <c r="B50" s="17" t="s">
        <v>288</v>
      </c>
      <c r="C50" s="17" t="s">
        <v>289</v>
      </c>
      <c r="D50" s="17" t="s">
        <v>290</v>
      </c>
      <c r="E50" s="18">
        <v>33425</v>
      </c>
      <c r="F50" s="18">
        <v>40944</v>
      </c>
      <c r="G50" s="17">
        <v>7</v>
      </c>
      <c r="H50" s="17" t="s">
        <v>42</v>
      </c>
      <c r="I50" s="17" t="s">
        <v>43</v>
      </c>
      <c r="J50" s="17" t="s">
        <v>291</v>
      </c>
      <c r="K50" s="17" t="s">
        <v>65</v>
      </c>
      <c r="L50" s="17" t="s">
        <v>66</v>
      </c>
      <c r="M50" s="17" t="s">
        <v>160</v>
      </c>
      <c r="N50" s="17" t="s">
        <v>8</v>
      </c>
      <c r="O50" s="17" t="s">
        <v>58</v>
      </c>
      <c r="P50" s="19">
        <v>118400.58000000002</v>
      </c>
      <c r="Q50" s="17" t="str">
        <f>IF(Logical!N50="very poor","Terminate"," ")</f>
        <v xml:space="preserve"> </v>
      </c>
      <c r="R50" s="20">
        <f t="shared" si="0"/>
        <v>124320.60900000001</v>
      </c>
      <c r="S50" s="17" t="str">
        <f t="shared" si="3"/>
        <v>High</v>
      </c>
      <c r="T50" s="17" t="str">
        <f t="shared" si="1"/>
        <v xml:space="preserve">WFO </v>
      </c>
      <c r="U50" s="17" t="str">
        <f t="shared" si="2"/>
        <v>WFO</v>
      </c>
      <c r="V50" s="27">
        <f>IF(AND(N50="very Good"),Logical!P50+Logical!P50*15%,IF(AND(Logical!N50="Good"),Logical!P50+Logical!P50*12%,IF(AND(Logical!N50="Average"),Logical!P50+Logical!P50*10%,"Not Applicable")))</f>
        <v>136160.66700000002</v>
      </c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</row>
    <row r="51" spans="1:33" ht="18.75" customHeight="1">
      <c r="A51" s="17" t="s">
        <v>292</v>
      </c>
      <c r="B51" s="17" t="s">
        <v>146</v>
      </c>
      <c r="C51" s="17" t="s">
        <v>293</v>
      </c>
      <c r="D51" s="17" t="s">
        <v>294</v>
      </c>
      <c r="E51" s="18">
        <v>33456</v>
      </c>
      <c r="F51" s="18">
        <v>40913</v>
      </c>
      <c r="G51" s="17">
        <v>8</v>
      </c>
      <c r="H51" s="17" t="s">
        <v>62</v>
      </c>
      <c r="I51" s="17" t="s">
        <v>63</v>
      </c>
      <c r="J51" s="17" t="s">
        <v>295</v>
      </c>
      <c r="K51" s="17" t="s">
        <v>81</v>
      </c>
      <c r="L51" s="17" t="s">
        <v>82</v>
      </c>
      <c r="M51" s="17" t="s">
        <v>166</v>
      </c>
      <c r="N51" s="17" t="s">
        <v>57</v>
      </c>
      <c r="O51" s="17" t="s">
        <v>48</v>
      </c>
      <c r="P51" s="19">
        <v>96673.049999999988</v>
      </c>
      <c r="Q51" s="17" t="str">
        <f>IF(Logical!N51="very poor","Terminate"," ")</f>
        <v xml:space="preserve"> </v>
      </c>
      <c r="R51" s="20" t="str">
        <f t="shared" si="0"/>
        <v xml:space="preserve"> </v>
      </c>
      <c r="S51" s="17" t="str">
        <f t="shared" si="3"/>
        <v>High</v>
      </c>
      <c r="T51" s="17" t="str">
        <f t="shared" si="1"/>
        <v xml:space="preserve">WFO </v>
      </c>
      <c r="U51" s="17" t="str">
        <f t="shared" si="2"/>
        <v>WFO</v>
      </c>
      <c r="V51" s="27">
        <f>IF(AND(N51="very Good"),Logical!P51+Logical!P51*15%,IF(AND(Logical!N51="Good"),Logical!P51+Logical!P51*12%,IF(AND(Logical!N51="Average"),Logical!P51+Logical!P51*10%,"Not Applicable")))</f>
        <v>108273.81599999999</v>
      </c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</row>
    <row r="52" spans="1:33" ht="18.75" customHeight="1">
      <c r="A52" s="17" t="s">
        <v>296</v>
      </c>
      <c r="B52" s="17" t="s">
        <v>297</v>
      </c>
      <c r="C52" s="17" t="s">
        <v>298</v>
      </c>
      <c r="D52" s="17" t="s">
        <v>299</v>
      </c>
      <c r="E52" s="18">
        <v>33548</v>
      </c>
      <c r="F52" s="18">
        <v>41248</v>
      </c>
      <c r="G52" s="17">
        <v>7</v>
      </c>
      <c r="H52" s="17" t="s">
        <v>95</v>
      </c>
      <c r="I52" s="17" t="s">
        <v>96</v>
      </c>
      <c r="J52" s="17" t="s">
        <v>300</v>
      </c>
      <c r="K52" s="17" t="s">
        <v>105</v>
      </c>
      <c r="L52" s="17" t="s">
        <v>106</v>
      </c>
      <c r="M52" s="17" t="s">
        <v>135</v>
      </c>
      <c r="N52" s="17" t="s">
        <v>57</v>
      </c>
      <c r="O52" s="17" t="s">
        <v>58</v>
      </c>
      <c r="P52" s="19">
        <v>92721.06</v>
      </c>
      <c r="Q52" s="17" t="str">
        <f>IF(Logical!N52="very poor","Terminate"," ")</f>
        <v xml:space="preserve"> </v>
      </c>
      <c r="R52" s="20" t="str">
        <f t="shared" si="0"/>
        <v xml:space="preserve"> </v>
      </c>
      <c r="S52" s="17" t="str">
        <f t="shared" si="3"/>
        <v>High</v>
      </c>
      <c r="T52" s="17" t="str">
        <f t="shared" si="1"/>
        <v xml:space="preserve">WFO </v>
      </c>
      <c r="U52" s="17" t="str">
        <f t="shared" si="2"/>
        <v>WFO</v>
      </c>
      <c r="V52" s="27">
        <f>IF(AND(N52="very Good"),Logical!P52+Logical!P52*15%,IF(AND(Logical!N52="Good"),Logical!P52+Logical!P52*12%,IF(AND(Logical!N52="Average"),Logical!P52+Logical!P52*10%,"Not Applicable")))</f>
        <v>103847.58719999999</v>
      </c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</row>
    <row r="53" spans="1:33" ht="18.75" customHeight="1">
      <c r="A53" s="17" t="s">
        <v>301</v>
      </c>
      <c r="B53" s="17" t="s">
        <v>152</v>
      </c>
      <c r="C53" s="17" t="s">
        <v>298</v>
      </c>
      <c r="D53" s="17" t="s">
        <v>302</v>
      </c>
      <c r="E53" s="18">
        <v>33517</v>
      </c>
      <c r="F53" s="18">
        <v>40852</v>
      </c>
      <c r="G53" s="17">
        <v>6</v>
      </c>
      <c r="H53" s="17" t="s">
        <v>62</v>
      </c>
      <c r="I53" s="17" t="s">
        <v>63</v>
      </c>
      <c r="J53" s="17" t="s">
        <v>303</v>
      </c>
      <c r="K53" s="17" t="s">
        <v>65</v>
      </c>
      <c r="L53" s="17" t="s">
        <v>66</v>
      </c>
      <c r="M53" s="17" t="s">
        <v>135</v>
      </c>
      <c r="N53" s="17" t="s">
        <v>5</v>
      </c>
      <c r="O53" s="17" t="s">
        <v>58</v>
      </c>
      <c r="P53" s="19">
        <v>32971.5</v>
      </c>
      <c r="Q53" s="17" t="str">
        <f>IF(Logical!N53="very poor","Terminate"," ")</f>
        <v>Terminate</v>
      </c>
      <c r="R53" s="20" t="str">
        <f t="shared" si="0"/>
        <v xml:space="preserve"> </v>
      </c>
      <c r="S53" s="17" t="str">
        <f t="shared" si="3"/>
        <v>Low</v>
      </c>
      <c r="T53" s="17" t="str">
        <f t="shared" si="1"/>
        <v>WFH Permitted</v>
      </c>
      <c r="U53" s="17" t="str">
        <f t="shared" si="2"/>
        <v>WFO</v>
      </c>
      <c r="V53" s="27" t="str">
        <f>IF(AND(N53="very Good"),Logical!P53+Logical!P53*15%,IF(AND(Logical!N53="Good"),Logical!P53+Logical!P53*12%,IF(AND(Logical!N53="Average"),Logical!P53+Logical!P53*10%,"Not Applicable")))</f>
        <v>Not Applicable</v>
      </c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</row>
    <row r="54" spans="1:33" ht="18.75" customHeight="1">
      <c r="A54" s="17" t="s">
        <v>304</v>
      </c>
      <c r="B54" s="17" t="s">
        <v>305</v>
      </c>
      <c r="C54" s="17" t="s">
        <v>298</v>
      </c>
      <c r="D54" s="17" t="s">
        <v>306</v>
      </c>
      <c r="E54" s="18">
        <v>33487</v>
      </c>
      <c r="F54" s="18">
        <v>40882</v>
      </c>
      <c r="G54" s="17">
        <v>5</v>
      </c>
      <c r="H54" s="17" t="s">
        <v>95</v>
      </c>
      <c r="I54" s="17" t="s">
        <v>96</v>
      </c>
      <c r="J54" s="17" t="s">
        <v>307</v>
      </c>
      <c r="K54" s="17" t="s">
        <v>65</v>
      </c>
      <c r="L54" s="17" t="s">
        <v>66</v>
      </c>
      <c r="M54" s="17" t="s">
        <v>67</v>
      </c>
      <c r="N54" s="17" t="s">
        <v>84</v>
      </c>
      <c r="O54" s="17" t="s">
        <v>48</v>
      </c>
      <c r="P54" s="19">
        <v>127999.79999999999</v>
      </c>
      <c r="Q54" s="17" t="str">
        <f>IF(Logical!N54="very poor","Terminate"," ")</f>
        <v xml:space="preserve"> </v>
      </c>
      <c r="R54" s="20" t="str">
        <f t="shared" si="0"/>
        <v xml:space="preserve"> </v>
      </c>
      <c r="S54" s="17" t="str">
        <f t="shared" si="3"/>
        <v>High</v>
      </c>
      <c r="T54" s="17" t="str">
        <f t="shared" si="1"/>
        <v xml:space="preserve">WFO </v>
      </c>
      <c r="U54" s="17" t="str">
        <f t="shared" si="2"/>
        <v>WFO</v>
      </c>
      <c r="V54" s="27" t="str">
        <f>IF(AND(N54="very Good"),Logical!P54+Logical!P54*15%,IF(AND(Logical!N54="Good"),Logical!P54+Logical!P54*12%,IF(AND(Logical!N54="Average"),Logical!P54+Logical!P54*10%,"Not Applicable")))</f>
        <v>Not Applicable</v>
      </c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</row>
    <row r="55" spans="1:33" ht="18.75" customHeight="1">
      <c r="A55" s="17" t="s">
        <v>308</v>
      </c>
      <c r="B55" s="17" t="s">
        <v>309</v>
      </c>
      <c r="C55" s="17" t="s">
        <v>310</v>
      </c>
      <c r="D55" s="17" t="s">
        <v>311</v>
      </c>
      <c r="E55" s="18">
        <v>33578</v>
      </c>
      <c r="F55" s="18">
        <v>41218</v>
      </c>
      <c r="G55" s="17">
        <v>8</v>
      </c>
      <c r="H55" s="17" t="s">
        <v>62</v>
      </c>
      <c r="I55" s="17" t="s">
        <v>63</v>
      </c>
      <c r="J55" s="17" t="s">
        <v>312</v>
      </c>
      <c r="K55" s="17" t="s">
        <v>105</v>
      </c>
      <c r="L55" s="17" t="s">
        <v>106</v>
      </c>
      <c r="M55" s="17" t="s">
        <v>89</v>
      </c>
      <c r="N55" s="17" t="s">
        <v>8</v>
      </c>
      <c r="O55" s="17" t="s">
        <v>48</v>
      </c>
      <c r="P55" s="19">
        <v>68042.16</v>
      </c>
      <c r="Q55" s="17" t="str">
        <f>IF(Logical!N55="very poor","Terminate"," ")</f>
        <v xml:space="preserve"> </v>
      </c>
      <c r="R55" s="20">
        <f t="shared" si="0"/>
        <v>71444.268000000011</v>
      </c>
      <c r="S55" s="17" t="str">
        <f t="shared" si="3"/>
        <v>Mid</v>
      </c>
      <c r="T55" s="17" t="str">
        <f t="shared" si="1"/>
        <v xml:space="preserve">WFO </v>
      </c>
      <c r="U55" s="17" t="str">
        <f t="shared" si="2"/>
        <v>WFO</v>
      </c>
      <c r="V55" s="27">
        <f>IF(AND(N55="very Good"),Logical!P55+Logical!P55*15%,IF(AND(Logical!N55="Good"),Logical!P55+Logical!P55*12%,IF(AND(Logical!N55="Average"),Logical!P55+Logical!P55*10%,"Not Applicable")))</f>
        <v>78248.483999999997</v>
      </c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</row>
    <row r="56" spans="1:33" ht="18.75" customHeight="1">
      <c r="A56" s="17" t="s">
        <v>313</v>
      </c>
      <c r="B56" s="17" t="s">
        <v>314</v>
      </c>
      <c r="C56" s="17" t="s">
        <v>315</v>
      </c>
      <c r="D56" s="17" t="s">
        <v>316</v>
      </c>
      <c r="E56" s="18">
        <v>33609</v>
      </c>
      <c r="F56" s="18">
        <v>41187</v>
      </c>
      <c r="G56" s="17">
        <v>6</v>
      </c>
      <c r="H56" s="17" t="s">
        <v>95</v>
      </c>
      <c r="I56" s="17" t="s">
        <v>96</v>
      </c>
      <c r="J56" s="17" t="s">
        <v>317</v>
      </c>
      <c r="K56" s="17" t="s">
        <v>81</v>
      </c>
      <c r="L56" s="17" t="s">
        <v>82</v>
      </c>
      <c r="M56" s="17" t="s">
        <v>318</v>
      </c>
      <c r="N56" s="17" t="s">
        <v>90</v>
      </c>
      <c r="O56" s="17" t="s">
        <v>48</v>
      </c>
      <c r="P56" s="19">
        <v>32027.49</v>
      </c>
      <c r="Q56" s="17" t="str">
        <f>IF(Logical!N56="very poor","Terminate"," ")</f>
        <v xml:space="preserve"> </v>
      </c>
      <c r="R56" s="20" t="str">
        <f t="shared" si="0"/>
        <v xml:space="preserve"> </v>
      </c>
      <c r="S56" s="17" t="str">
        <f t="shared" si="3"/>
        <v>Low</v>
      </c>
      <c r="T56" s="17" t="str">
        <f t="shared" si="1"/>
        <v xml:space="preserve">WFO </v>
      </c>
      <c r="U56" s="17" t="str">
        <f t="shared" si="2"/>
        <v>WFO</v>
      </c>
      <c r="V56" s="27">
        <f>IF(AND(N56="very Good"),Logical!P56+Logical!P56*15%,IF(AND(Logical!N56="Good"),Logical!P56+Logical!P56*12%,IF(AND(Logical!N56="Average"),Logical!P56+Logical!P56*10%,"Not Applicable")))</f>
        <v>35230.239000000001</v>
      </c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</row>
    <row r="57" spans="1:33" ht="18.75" customHeight="1">
      <c r="A57" s="17" t="s">
        <v>319</v>
      </c>
      <c r="B57" s="17" t="s">
        <v>168</v>
      </c>
      <c r="C57" s="17" t="s">
        <v>320</v>
      </c>
      <c r="D57" s="17" t="s">
        <v>321</v>
      </c>
      <c r="E57" s="18">
        <v>33640</v>
      </c>
      <c r="F57" s="18">
        <v>41157</v>
      </c>
      <c r="G57" s="17">
        <v>7</v>
      </c>
      <c r="H57" s="17" t="s">
        <v>62</v>
      </c>
      <c r="I57" s="17" t="s">
        <v>63</v>
      </c>
      <c r="J57" s="17" t="s">
        <v>322</v>
      </c>
      <c r="K57" s="17" t="s">
        <v>105</v>
      </c>
      <c r="L57" s="17" t="s">
        <v>106</v>
      </c>
      <c r="M57" s="17" t="s">
        <v>56</v>
      </c>
      <c r="N57" s="17" t="s">
        <v>112</v>
      </c>
      <c r="O57" s="17" t="s">
        <v>48</v>
      </c>
      <c r="P57" s="19">
        <v>113998.77</v>
      </c>
      <c r="Q57" s="17" t="str">
        <f>IF(Logical!N57="very poor","Terminate"," ")</f>
        <v xml:space="preserve"> </v>
      </c>
      <c r="R57" s="20" t="str">
        <f t="shared" si="0"/>
        <v xml:space="preserve"> </v>
      </c>
      <c r="S57" s="17" t="str">
        <f t="shared" si="3"/>
        <v>High</v>
      </c>
      <c r="T57" s="17" t="str">
        <f t="shared" si="1"/>
        <v xml:space="preserve">WFO </v>
      </c>
      <c r="U57" s="17" t="str">
        <f t="shared" si="2"/>
        <v>WFO</v>
      </c>
      <c r="V57" s="27" t="str">
        <f>IF(AND(N57="very Good"),Logical!P57+Logical!P57*15%,IF(AND(Logical!N57="Good"),Logical!P57+Logical!P57*12%,IF(AND(Logical!N57="Average"),Logical!P57+Logical!P57*10%,"Not Applicable")))</f>
        <v>Not Applicable</v>
      </c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</row>
    <row r="58" spans="1:33" ht="18.75" customHeight="1">
      <c r="A58" s="17" t="s">
        <v>323</v>
      </c>
      <c r="B58" s="17" t="s">
        <v>324</v>
      </c>
      <c r="C58" s="17" t="s">
        <v>325</v>
      </c>
      <c r="D58" s="17" t="s">
        <v>326</v>
      </c>
      <c r="E58" s="18">
        <v>33669</v>
      </c>
      <c r="F58" s="18">
        <v>41126</v>
      </c>
      <c r="G58" s="17">
        <v>8</v>
      </c>
      <c r="H58" s="17" t="s">
        <v>95</v>
      </c>
      <c r="I58" s="17" t="s">
        <v>96</v>
      </c>
      <c r="J58" s="17" t="s">
        <v>327</v>
      </c>
      <c r="K58" s="17" t="s">
        <v>45</v>
      </c>
      <c r="L58" s="17" t="s">
        <v>46</v>
      </c>
      <c r="M58" s="17" t="s">
        <v>122</v>
      </c>
      <c r="N58" s="17" t="s">
        <v>112</v>
      </c>
      <c r="O58" s="17" t="s">
        <v>48</v>
      </c>
      <c r="P58" s="19">
        <v>88603.83</v>
      </c>
      <c r="Q58" s="17" t="str">
        <f>IF(Logical!N58="very poor","Terminate"," ")</f>
        <v xml:space="preserve"> </v>
      </c>
      <c r="R58" s="20" t="str">
        <f t="shared" si="0"/>
        <v xml:space="preserve"> </v>
      </c>
      <c r="S58" s="17" t="str">
        <f t="shared" si="3"/>
        <v>High</v>
      </c>
      <c r="T58" s="17" t="str">
        <f t="shared" si="1"/>
        <v xml:space="preserve">WFO </v>
      </c>
      <c r="U58" s="17" t="str">
        <f t="shared" si="2"/>
        <v>WFO</v>
      </c>
      <c r="V58" s="27" t="str">
        <f>IF(AND(N58="very Good"),Logical!P58+Logical!P58*15%,IF(AND(Logical!N58="Good"),Logical!P58+Logical!P58*12%,IF(AND(Logical!N58="Average"),Logical!P58+Logical!P58*10%,"Not Applicable")))</f>
        <v>Not Applicable</v>
      </c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</row>
    <row r="59" spans="1:33" ht="18.75" customHeight="1">
      <c r="A59" s="17" t="s">
        <v>328</v>
      </c>
      <c r="B59" s="17" t="s">
        <v>329</v>
      </c>
      <c r="C59" s="17" t="s">
        <v>330</v>
      </c>
      <c r="D59" s="17" t="s">
        <v>331</v>
      </c>
      <c r="E59" s="18">
        <v>33700</v>
      </c>
      <c r="F59" s="18">
        <v>41095</v>
      </c>
      <c r="G59" s="17">
        <v>5</v>
      </c>
      <c r="H59" s="17" t="s">
        <v>53</v>
      </c>
      <c r="I59" s="17" t="s">
        <v>54</v>
      </c>
      <c r="J59" s="17" t="s">
        <v>332</v>
      </c>
      <c r="K59" s="17" t="s">
        <v>45</v>
      </c>
      <c r="L59" s="17" t="s">
        <v>46</v>
      </c>
      <c r="M59" s="17" t="s">
        <v>166</v>
      </c>
      <c r="N59" s="17" t="s">
        <v>5</v>
      </c>
      <c r="O59" s="17" t="s">
        <v>58</v>
      </c>
      <c r="P59" s="19">
        <v>78724.62000000001</v>
      </c>
      <c r="Q59" s="17" t="str">
        <f>IF(Logical!N59="very poor","Terminate"," ")</f>
        <v>Terminate</v>
      </c>
      <c r="R59" s="20" t="str">
        <f t="shared" si="0"/>
        <v xml:space="preserve"> </v>
      </c>
      <c r="S59" s="17" t="str">
        <f t="shared" si="3"/>
        <v>Mid</v>
      </c>
      <c r="T59" s="17" t="str">
        <f t="shared" si="1"/>
        <v xml:space="preserve">WFO </v>
      </c>
      <c r="U59" s="17" t="str">
        <f t="shared" si="2"/>
        <v>WFO</v>
      </c>
      <c r="V59" s="27" t="str">
        <f>IF(AND(N59="very Good"),Logical!P59+Logical!P59*15%,IF(AND(Logical!N59="Good"),Logical!P59+Logical!P59*12%,IF(AND(Logical!N59="Average"),Logical!P59+Logical!P59*10%,"Not Applicable")))</f>
        <v>Not Applicable</v>
      </c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</row>
    <row r="60" spans="1:33" ht="18.75" customHeight="1">
      <c r="A60" s="17" t="s">
        <v>333</v>
      </c>
      <c r="B60" s="17" t="s">
        <v>334</v>
      </c>
      <c r="C60" s="17" t="s">
        <v>41</v>
      </c>
      <c r="D60" s="17" t="s">
        <v>335</v>
      </c>
      <c r="E60" s="18">
        <v>33730</v>
      </c>
      <c r="F60" s="18">
        <v>41065</v>
      </c>
      <c r="G60" s="17">
        <v>6</v>
      </c>
      <c r="H60" s="17" t="s">
        <v>72</v>
      </c>
      <c r="I60" s="17" t="s">
        <v>73</v>
      </c>
      <c r="J60" s="17" t="s">
        <v>336</v>
      </c>
      <c r="K60" s="17" t="s">
        <v>98</v>
      </c>
      <c r="L60" s="17" t="s">
        <v>99</v>
      </c>
      <c r="M60" s="17" t="s">
        <v>56</v>
      </c>
      <c r="N60" s="17" t="s">
        <v>90</v>
      </c>
      <c r="O60" s="17" t="s">
        <v>58</v>
      </c>
      <c r="P60" s="19">
        <v>20962.530000000002</v>
      </c>
      <c r="Q60" s="17" t="str">
        <f>IF(Logical!N60="very poor","Terminate"," ")</f>
        <v xml:space="preserve"> </v>
      </c>
      <c r="R60" s="20" t="str">
        <f t="shared" si="0"/>
        <v xml:space="preserve"> </v>
      </c>
      <c r="S60" s="17" t="str">
        <f t="shared" si="3"/>
        <v>Low</v>
      </c>
      <c r="T60" s="17" t="str">
        <f t="shared" si="1"/>
        <v xml:space="preserve">WFO </v>
      </c>
      <c r="U60" s="17" t="str">
        <f t="shared" si="2"/>
        <v>WFO</v>
      </c>
      <c r="V60" s="27">
        <f>IF(AND(N60="very Good"),Logical!P60+Logical!P60*15%,IF(AND(Logical!N60="Good"),Logical!P60+Logical!P60*12%,IF(AND(Logical!N60="Average"),Logical!P60+Logical!P60*10%,"Not Applicable")))</f>
        <v>23058.783000000003</v>
      </c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</row>
    <row r="61" spans="1:33" ht="18.75" customHeight="1">
      <c r="A61" s="17" t="s">
        <v>337</v>
      </c>
      <c r="B61" s="17" t="s">
        <v>338</v>
      </c>
      <c r="C61" s="17" t="s">
        <v>339</v>
      </c>
      <c r="D61" s="17" t="s">
        <v>340</v>
      </c>
      <c r="E61" s="18">
        <v>33761</v>
      </c>
      <c r="F61" s="18">
        <v>41034</v>
      </c>
      <c r="G61" s="17">
        <v>7</v>
      </c>
      <c r="H61" s="17" t="s">
        <v>42</v>
      </c>
      <c r="I61" s="17" t="s">
        <v>43</v>
      </c>
      <c r="J61" s="17" t="s">
        <v>341</v>
      </c>
      <c r="K61" s="17" t="s">
        <v>81</v>
      </c>
      <c r="L61" s="17" t="s">
        <v>82</v>
      </c>
      <c r="M61" s="17" t="s">
        <v>83</v>
      </c>
      <c r="N61" s="17" t="s">
        <v>84</v>
      </c>
      <c r="O61" s="17" t="s">
        <v>48</v>
      </c>
      <c r="P61" s="19" t="s">
        <v>225</v>
      </c>
      <c r="Q61" s="17" t="str">
        <f>IF(Logical!N61="very poor","Terminate"," ")</f>
        <v xml:space="preserve"> </v>
      </c>
      <c r="R61" s="20" t="str">
        <f t="shared" si="0"/>
        <v xml:space="preserve"> </v>
      </c>
      <c r="S61" s="17" t="str">
        <f t="shared" si="3"/>
        <v>High</v>
      </c>
      <c r="T61" s="17" t="str">
        <f t="shared" si="1"/>
        <v xml:space="preserve">WFO </v>
      </c>
      <c r="U61" s="17" t="str">
        <f t="shared" si="2"/>
        <v>WFO</v>
      </c>
      <c r="V61" s="27" t="str">
        <f>IF(AND(N61="very Good"),Logical!P61+Logical!P61*15%,IF(AND(Logical!N61="Good"),Logical!P61+Logical!P61*12%,IF(AND(Logical!N61="Average"),Logical!P61+Logical!P61*10%,"Not Applicable")))</f>
        <v>Not Applicable</v>
      </c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</row>
    <row r="62" spans="1:33" ht="18.75" customHeight="1">
      <c r="A62" s="17" t="s">
        <v>342</v>
      </c>
      <c r="B62" s="17" t="s">
        <v>343</v>
      </c>
      <c r="C62" s="17" t="s">
        <v>344</v>
      </c>
      <c r="D62" s="17" t="s">
        <v>345</v>
      </c>
      <c r="E62" s="18">
        <v>33791</v>
      </c>
      <c r="F62" s="18">
        <v>41004</v>
      </c>
      <c r="G62" s="17">
        <v>8</v>
      </c>
      <c r="H62" s="17" t="s">
        <v>62</v>
      </c>
      <c r="I62" s="17" t="s">
        <v>63</v>
      </c>
      <c r="J62" s="17" t="s">
        <v>346</v>
      </c>
      <c r="K62" s="17" t="s">
        <v>105</v>
      </c>
      <c r="L62" s="17" t="s">
        <v>106</v>
      </c>
      <c r="M62" s="17" t="s">
        <v>83</v>
      </c>
      <c r="N62" s="17" t="s">
        <v>57</v>
      </c>
      <c r="O62" s="17" t="s">
        <v>48</v>
      </c>
      <c r="P62" s="19" t="s">
        <v>225</v>
      </c>
      <c r="Q62" s="17" t="str">
        <f>IF(Logical!N62="very poor","Terminate"," ")</f>
        <v xml:space="preserve"> </v>
      </c>
      <c r="R62" s="20" t="str">
        <f t="shared" si="0"/>
        <v xml:space="preserve"> </v>
      </c>
      <c r="S62" s="17" t="str">
        <f t="shared" si="3"/>
        <v>High</v>
      </c>
      <c r="T62" s="17" t="str">
        <f t="shared" si="1"/>
        <v xml:space="preserve">WFO </v>
      </c>
      <c r="U62" s="17" t="str">
        <f t="shared" si="2"/>
        <v>WFO</v>
      </c>
      <c r="V62" s="27" t="e">
        <f>IF(AND(N62="very Good"),Logical!P62+Logical!P62*15%,IF(AND(Logical!N62="Good"),Logical!P62+Logical!P62*12%,IF(AND(Logical!N62="Average"),Logical!P62+Logical!P62*10%,"Not Applicable")))</f>
        <v>#VALUE!</v>
      </c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</row>
    <row r="63" spans="1:33" ht="18.75" customHeight="1">
      <c r="A63" s="17" t="s">
        <v>347</v>
      </c>
      <c r="B63" s="17" t="s">
        <v>348</v>
      </c>
      <c r="C63" s="17" t="s">
        <v>349</v>
      </c>
      <c r="D63" s="17" t="s">
        <v>350</v>
      </c>
      <c r="E63" s="18">
        <v>33853</v>
      </c>
      <c r="F63" s="18">
        <v>40944</v>
      </c>
      <c r="G63" s="17">
        <v>7</v>
      </c>
      <c r="H63" s="17" t="s">
        <v>72</v>
      </c>
      <c r="I63" s="17" t="s">
        <v>73</v>
      </c>
      <c r="J63" s="17" t="s">
        <v>351</v>
      </c>
      <c r="K63" s="17" t="s">
        <v>105</v>
      </c>
      <c r="L63" s="17" t="s">
        <v>106</v>
      </c>
      <c r="M63" s="17" t="s">
        <v>135</v>
      </c>
      <c r="N63" s="17" t="s">
        <v>90</v>
      </c>
      <c r="O63" s="17" t="s">
        <v>58</v>
      </c>
      <c r="P63" s="19">
        <v>98689.59</v>
      </c>
      <c r="Q63" s="17" t="str">
        <f>IF(Logical!N63="very poor","Terminate"," ")</f>
        <v xml:space="preserve"> </v>
      </c>
      <c r="R63" s="20" t="str">
        <f t="shared" si="0"/>
        <v xml:space="preserve"> </v>
      </c>
      <c r="S63" s="17" t="str">
        <f t="shared" si="3"/>
        <v>High</v>
      </c>
      <c r="T63" s="17" t="str">
        <f t="shared" si="1"/>
        <v xml:space="preserve">WFO </v>
      </c>
      <c r="U63" s="17" t="str">
        <f t="shared" si="2"/>
        <v>WFO</v>
      </c>
      <c r="V63" s="27">
        <f>IF(AND(N63="very Good"),Logical!P63+Logical!P63*15%,IF(AND(Logical!N63="Good"),Logical!P63+Logical!P63*12%,IF(AND(Logical!N63="Average"),Logical!P63+Logical!P63*10%,"Not Applicable")))</f>
        <v>108558.549</v>
      </c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</row>
    <row r="64" spans="1:33" ht="18.75" customHeight="1">
      <c r="A64" s="17" t="s">
        <v>352</v>
      </c>
      <c r="B64" s="17" t="s">
        <v>353</v>
      </c>
      <c r="C64" s="17" t="s">
        <v>349</v>
      </c>
      <c r="D64" s="17" t="s">
        <v>354</v>
      </c>
      <c r="E64" s="18">
        <v>33822</v>
      </c>
      <c r="F64" s="18">
        <v>40973</v>
      </c>
      <c r="G64" s="17">
        <v>6</v>
      </c>
      <c r="H64" s="17" t="s">
        <v>53</v>
      </c>
      <c r="I64" s="17" t="s">
        <v>54</v>
      </c>
      <c r="J64" s="17" t="s">
        <v>355</v>
      </c>
      <c r="K64" s="17" t="s">
        <v>98</v>
      </c>
      <c r="L64" s="17" t="s">
        <v>99</v>
      </c>
      <c r="M64" s="17" t="s">
        <v>56</v>
      </c>
      <c r="N64" s="17" t="s">
        <v>57</v>
      </c>
      <c r="O64" s="17" t="s">
        <v>58</v>
      </c>
      <c r="P64" s="19">
        <v>53813.16</v>
      </c>
      <c r="Q64" s="17" t="str">
        <f>IF(Logical!N64="very poor","Terminate"," ")</f>
        <v xml:space="preserve"> </v>
      </c>
      <c r="R64" s="20" t="str">
        <f t="shared" si="0"/>
        <v xml:space="preserve"> </v>
      </c>
      <c r="S64" s="17" t="str">
        <f t="shared" si="3"/>
        <v>Mid</v>
      </c>
      <c r="T64" s="17" t="str">
        <f t="shared" si="1"/>
        <v xml:space="preserve">WFO </v>
      </c>
      <c r="U64" s="17" t="str">
        <f t="shared" si="2"/>
        <v>WFO</v>
      </c>
      <c r="V64" s="27">
        <f>IF(AND(N64="very Good"),Logical!P64+Logical!P64*15%,IF(AND(Logical!N64="Good"),Logical!P64+Logical!P64*12%,IF(AND(Logical!N64="Average"),Logical!P64+Logical!P64*10%,"Not Applicable")))</f>
        <v>60270.739200000004</v>
      </c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</row>
    <row r="65" spans="1:33" ht="18.75" customHeight="1">
      <c r="A65" s="17" t="s">
        <v>356</v>
      </c>
      <c r="B65" s="17" t="s">
        <v>357</v>
      </c>
      <c r="C65" s="17" t="s">
        <v>358</v>
      </c>
      <c r="D65" s="17" t="s">
        <v>359</v>
      </c>
      <c r="E65" s="18">
        <v>33883</v>
      </c>
      <c r="F65" s="18">
        <v>40913</v>
      </c>
      <c r="G65" s="17">
        <v>8</v>
      </c>
      <c r="H65" s="17" t="s">
        <v>42</v>
      </c>
      <c r="I65" s="17" t="s">
        <v>43</v>
      </c>
      <c r="J65" s="17" t="s">
        <v>360</v>
      </c>
      <c r="K65" s="17" t="s">
        <v>81</v>
      </c>
      <c r="L65" s="17" t="s">
        <v>82</v>
      </c>
      <c r="M65" s="17" t="s">
        <v>56</v>
      </c>
      <c r="N65" s="17" t="s">
        <v>84</v>
      </c>
      <c r="O65" s="17" t="s">
        <v>48</v>
      </c>
      <c r="P65" s="19">
        <v>126117.9</v>
      </c>
      <c r="Q65" s="17" t="str">
        <f>IF(Logical!N65="very poor","Terminate"," ")</f>
        <v xml:space="preserve"> </v>
      </c>
      <c r="R65" s="20" t="str">
        <f t="shared" si="0"/>
        <v xml:space="preserve"> </v>
      </c>
      <c r="S65" s="17" t="str">
        <f t="shared" si="3"/>
        <v>High</v>
      </c>
      <c r="T65" s="17" t="str">
        <f t="shared" si="1"/>
        <v xml:space="preserve">WFO </v>
      </c>
      <c r="U65" s="17" t="str">
        <f t="shared" si="2"/>
        <v>WFO</v>
      </c>
      <c r="V65" s="27" t="str">
        <f>IF(AND(N65="very Good"),Logical!P65+Logical!P65*15%,IF(AND(Logical!N65="Good"),Logical!P65+Logical!P65*12%,IF(AND(Logical!N65="Average"),Logical!P65+Logical!P65*10%,"Not Applicable")))</f>
        <v>Not Applicable</v>
      </c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</row>
    <row r="66" spans="1:33" ht="18.75" customHeight="1">
      <c r="A66" s="17" t="s">
        <v>361</v>
      </c>
      <c r="B66" s="17" t="s">
        <v>362</v>
      </c>
      <c r="C66" s="17" t="s">
        <v>363</v>
      </c>
      <c r="D66" s="17" t="s">
        <v>364</v>
      </c>
      <c r="E66" s="18">
        <v>33914</v>
      </c>
      <c r="F66" s="18">
        <v>40882</v>
      </c>
      <c r="G66" s="17">
        <v>5</v>
      </c>
      <c r="H66" s="17" t="s">
        <v>62</v>
      </c>
      <c r="I66" s="17" t="s">
        <v>63</v>
      </c>
      <c r="J66" s="17" t="s">
        <v>365</v>
      </c>
      <c r="K66" s="17" t="s">
        <v>45</v>
      </c>
      <c r="L66" s="17" t="s">
        <v>46</v>
      </c>
      <c r="M66" s="17" t="s">
        <v>111</v>
      </c>
      <c r="N66" s="17" t="s">
        <v>112</v>
      </c>
      <c r="O66" s="17" t="s">
        <v>48</v>
      </c>
      <c r="P66" s="19">
        <v>15809.489999999998</v>
      </c>
      <c r="Q66" s="17" t="str">
        <f>IF(Logical!N66="very poor","Terminate"," ")</f>
        <v xml:space="preserve"> </v>
      </c>
      <c r="R66" s="20" t="str">
        <f t="shared" si="0"/>
        <v xml:space="preserve"> </v>
      </c>
      <c r="S66" s="17" t="str">
        <f t="shared" si="3"/>
        <v>Low</v>
      </c>
      <c r="T66" s="17" t="str">
        <f t="shared" si="1"/>
        <v xml:space="preserve">WFO </v>
      </c>
      <c r="U66" s="17" t="str">
        <f t="shared" si="2"/>
        <v>WFH Permitted</v>
      </c>
      <c r="V66" s="27" t="str">
        <f>IF(AND(N66="very Good"),Logical!P66+Logical!P66*15%,IF(AND(Logical!N66="Good"),Logical!P66+Logical!P66*12%,IF(AND(Logical!N66="Average"),Logical!P66+Logical!P66*10%,"Not Applicable")))</f>
        <v>Not Applicable</v>
      </c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</row>
    <row r="67" spans="1:33" ht="18.75" customHeight="1">
      <c r="A67" s="17" t="s">
        <v>366</v>
      </c>
      <c r="B67" s="17" t="s">
        <v>367</v>
      </c>
      <c r="C67" s="17" t="s">
        <v>368</v>
      </c>
      <c r="D67" s="17" t="s">
        <v>369</v>
      </c>
      <c r="E67" s="18">
        <v>33975</v>
      </c>
      <c r="F67" s="18">
        <v>40821</v>
      </c>
      <c r="G67" s="17">
        <v>7</v>
      </c>
      <c r="H67" s="17" t="s">
        <v>180</v>
      </c>
      <c r="I67" s="17" t="s">
        <v>181</v>
      </c>
      <c r="J67" s="17" t="s">
        <v>370</v>
      </c>
      <c r="K67" s="17" t="s">
        <v>81</v>
      </c>
      <c r="L67" s="17" t="s">
        <v>82</v>
      </c>
      <c r="M67" s="17" t="s">
        <v>56</v>
      </c>
      <c r="N67" s="17" t="s">
        <v>90</v>
      </c>
      <c r="O67" s="17" t="s">
        <v>58</v>
      </c>
      <c r="P67" s="19">
        <v>103363.74</v>
      </c>
      <c r="Q67" s="17" t="str">
        <f>IF(Logical!N67="very poor","Terminate"," ")</f>
        <v xml:space="preserve"> </v>
      </c>
      <c r="R67" s="20" t="str">
        <f t="shared" si="0"/>
        <v xml:space="preserve"> </v>
      </c>
      <c r="S67" s="17" t="str">
        <f t="shared" si="3"/>
        <v>High</v>
      </c>
      <c r="T67" s="17" t="str">
        <f t="shared" si="1"/>
        <v xml:space="preserve">WFO </v>
      </c>
      <c r="U67" s="17" t="str">
        <f t="shared" si="2"/>
        <v>WFO</v>
      </c>
      <c r="V67" s="27">
        <f>IF(AND(N67="very Good"),Logical!P67+Logical!P67*15%,IF(AND(Logical!N67="Good"),Logical!P67+Logical!P67*12%,IF(AND(Logical!N67="Average"),Logical!P67+Logical!P67*10%,"Not Applicable")))</f>
        <v>113700.114</v>
      </c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</row>
    <row r="68" spans="1:33" ht="18.75" customHeight="1">
      <c r="A68" s="17" t="s">
        <v>371</v>
      </c>
      <c r="B68" s="17" t="s">
        <v>372</v>
      </c>
      <c r="C68" s="17" t="s">
        <v>368</v>
      </c>
      <c r="D68" s="17" t="s">
        <v>373</v>
      </c>
      <c r="E68" s="18">
        <v>33944</v>
      </c>
      <c r="F68" s="18">
        <v>40852</v>
      </c>
      <c r="G68" s="17">
        <v>6</v>
      </c>
      <c r="H68" s="17" t="s">
        <v>95</v>
      </c>
      <c r="I68" s="17" t="s">
        <v>96</v>
      </c>
      <c r="J68" s="17" t="s">
        <v>374</v>
      </c>
      <c r="K68" s="17" t="s">
        <v>81</v>
      </c>
      <c r="L68" s="17" t="s">
        <v>82</v>
      </c>
      <c r="M68" s="17" t="s">
        <v>89</v>
      </c>
      <c r="N68" s="17" t="s">
        <v>57</v>
      </c>
      <c r="O68" s="17" t="s">
        <v>48</v>
      </c>
      <c r="P68" s="19">
        <v>99038.43</v>
      </c>
      <c r="Q68" s="17" t="str">
        <f>IF(Logical!N68="very poor","Terminate"," ")</f>
        <v xml:space="preserve"> </v>
      </c>
      <c r="R68" s="20" t="str">
        <f t="shared" si="0"/>
        <v xml:space="preserve"> </v>
      </c>
      <c r="S68" s="17" t="str">
        <f t="shared" si="3"/>
        <v>High</v>
      </c>
      <c r="T68" s="17" t="str">
        <f t="shared" si="1"/>
        <v xml:space="preserve">WFO </v>
      </c>
      <c r="U68" s="17" t="str">
        <f t="shared" si="2"/>
        <v>WFO</v>
      </c>
      <c r="V68" s="27">
        <f>IF(AND(N68="very Good"),Logical!P68+Logical!P68*15%,IF(AND(Logical!N68="Good"),Logical!P68+Logical!P68*12%,IF(AND(Logical!N68="Average"),Logical!P68+Logical!P68*10%,"Not Applicable")))</f>
        <v>110923.0416</v>
      </c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</row>
    <row r="69" spans="1:33" ht="18.75" customHeight="1">
      <c r="A69" s="17" t="s">
        <v>375</v>
      </c>
      <c r="B69" s="17" t="s">
        <v>376</v>
      </c>
      <c r="C69" s="17" t="s">
        <v>377</v>
      </c>
      <c r="D69" s="17" t="s">
        <v>378</v>
      </c>
      <c r="E69" s="18">
        <v>34006</v>
      </c>
      <c r="F69" s="18">
        <v>40791</v>
      </c>
      <c r="G69" s="17">
        <v>8</v>
      </c>
      <c r="H69" s="17" t="s">
        <v>95</v>
      </c>
      <c r="I69" s="17" t="s">
        <v>96</v>
      </c>
      <c r="J69" s="17" t="s">
        <v>379</v>
      </c>
      <c r="K69" s="17" t="s">
        <v>45</v>
      </c>
      <c r="L69" s="17" t="s">
        <v>46</v>
      </c>
      <c r="M69" s="17" t="s">
        <v>56</v>
      </c>
      <c r="N69" s="17" t="s">
        <v>8</v>
      </c>
      <c r="O69" s="17" t="s">
        <v>58</v>
      </c>
      <c r="P69" s="19">
        <v>103172.49</v>
      </c>
      <c r="Q69" s="17" t="str">
        <f>IF(Logical!N69="very poor","Terminate"," ")</f>
        <v xml:space="preserve"> </v>
      </c>
      <c r="R69" s="20">
        <f t="shared" ref="R69:R132" si="4">IF(N69="very good",P69+P69*5%," ")</f>
        <v>108331.11450000001</v>
      </c>
      <c r="S69" s="17" t="str">
        <f t="shared" si="3"/>
        <v>High</v>
      </c>
      <c r="T69" s="17" t="str">
        <f t="shared" ref="T69:T132" si="5">IF(AND(I69="mumbai",L69="HR"),"WFH Permitted","WFO ")</f>
        <v xml:space="preserve">WFO </v>
      </c>
      <c r="U69" s="17" t="str">
        <f t="shared" ref="U69:U132" si="6">IF(AND(I69="mumbai",L69="Finance"),"WFH Permitted","WFO")</f>
        <v>WFO</v>
      </c>
      <c r="V69" s="27">
        <f>IF(AND(N69="very Good"),Logical!P69+Logical!P69*15%,IF(AND(Logical!N69="Good"),Logical!P69+Logical!P69*12%,IF(AND(Logical!N69="Average"),Logical!P69+Logical!P69*10%,"Not Applicable")))</f>
        <v>118648.36350000001</v>
      </c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</row>
    <row r="70" spans="1:33" ht="18.75" customHeight="1">
      <c r="A70" s="17" t="s">
        <v>380</v>
      </c>
      <c r="B70" s="17" t="s">
        <v>381</v>
      </c>
      <c r="C70" s="17" t="s">
        <v>382</v>
      </c>
      <c r="D70" s="17" t="s">
        <v>383</v>
      </c>
      <c r="E70" s="18">
        <v>34034</v>
      </c>
      <c r="F70" s="18">
        <v>40760</v>
      </c>
      <c r="G70" s="17">
        <v>6</v>
      </c>
      <c r="H70" s="17" t="s">
        <v>180</v>
      </c>
      <c r="I70" s="17" t="s">
        <v>181</v>
      </c>
      <c r="J70" s="17" t="s">
        <v>384</v>
      </c>
      <c r="K70" s="17" t="s">
        <v>81</v>
      </c>
      <c r="L70" s="17" t="s">
        <v>82</v>
      </c>
      <c r="M70" s="17" t="s">
        <v>67</v>
      </c>
      <c r="N70" s="17" t="s">
        <v>57</v>
      </c>
      <c r="O70" s="17" t="s">
        <v>58</v>
      </c>
      <c r="P70" s="19">
        <v>93077.55</v>
      </c>
      <c r="Q70" s="17" t="str">
        <f>IF(Logical!N70="very poor","Terminate"," ")</f>
        <v xml:space="preserve"> </v>
      </c>
      <c r="R70" s="20" t="str">
        <f t="shared" si="4"/>
        <v xml:space="preserve"> </v>
      </c>
      <c r="S70" s="17" t="str">
        <f t="shared" ref="S70:S133" si="7">IF(AND(40000&gt;P70),"Low",IF(AND(40000&lt;P70,80000&gt;=P70),"Mid",IF(AND(P70&gt;80000),"High")))</f>
        <v>High</v>
      </c>
      <c r="T70" s="17" t="str">
        <f t="shared" si="5"/>
        <v xml:space="preserve">WFO </v>
      </c>
      <c r="U70" s="17" t="str">
        <f t="shared" si="6"/>
        <v>WFO</v>
      </c>
      <c r="V70" s="27">
        <f>IF(AND(N70="very Good"),Logical!P70+Logical!P70*15%,IF(AND(Logical!N70="Good"),Logical!P70+Logical!P70*12%,IF(AND(Logical!N70="Average"),Logical!P70+Logical!P70*10%,"Not Applicable")))</f>
        <v>104246.856</v>
      </c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</row>
    <row r="71" spans="1:33" ht="18.75" customHeight="1">
      <c r="A71" s="17" t="s">
        <v>385</v>
      </c>
      <c r="B71" s="17" t="s">
        <v>222</v>
      </c>
      <c r="C71" s="17" t="s">
        <v>386</v>
      </c>
      <c r="D71" s="17" t="s">
        <v>387</v>
      </c>
      <c r="E71" s="18">
        <v>34126</v>
      </c>
      <c r="F71" s="18">
        <v>40668</v>
      </c>
      <c r="G71" s="17">
        <v>5</v>
      </c>
      <c r="H71" s="17" t="s">
        <v>62</v>
      </c>
      <c r="I71" s="17" t="s">
        <v>63</v>
      </c>
      <c r="J71" s="17" t="s">
        <v>388</v>
      </c>
      <c r="K71" s="17" t="s">
        <v>45</v>
      </c>
      <c r="L71" s="17" t="s">
        <v>46</v>
      </c>
      <c r="M71" s="17" t="s">
        <v>89</v>
      </c>
      <c r="N71" s="17" t="s">
        <v>90</v>
      </c>
      <c r="O71" s="17" t="s">
        <v>48</v>
      </c>
      <c r="P71" s="19">
        <v>100762.74</v>
      </c>
      <c r="Q71" s="17" t="str">
        <f>IF(Logical!N71="very poor","Terminate"," ")</f>
        <v xml:space="preserve"> </v>
      </c>
      <c r="R71" s="20" t="str">
        <f t="shared" si="4"/>
        <v xml:space="preserve"> </v>
      </c>
      <c r="S71" s="17" t="str">
        <f t="shared" si="7"/>
        <v>High</v>
      </c>
      <c r="T71" s="17" t="str">
        <f t="shared" si="5"/>
        <v xml:space="preserve">WFO </v>
      </c>
      <c r="U71" s="17" t="str">
        <f t="shared" si="6"/>
        <v>WFH Permitted</v>
      </c>
      <c r="V71" s="27">
        <f>IF(AND(N71="very Good"),Logical!P71+Logical!P71*15%,IF(AND(Logical!N71="Good"),Logical!P71+Logical!P71*12%,IF(AND(Logical!N71="Average"),Logical!P71+Logical!P71*10%,"Not Applicable")))</f>
        <v>110839.01400000001</v>
      </c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</row>
    <row r="72" spans="1:33" ht="18.75" customHeight="1">
      <c r="A72" s="17" t="s">
        <v>389</v>
      </c>
      <c r="B72" s="17" t="s">
        <v>222</v>
      </c>
      <c r="C72" s="17" t="s">
        <v>386</v>
      </c>
      <c r="D72" s="17" t="s">
        <v>377</v>
      </c>
      <c r="E72" s="18">
        <v>34095</v>
      </c>
      <c r="F72" s="18">
        <v>40699</v>
      </c>
      <c r="G72" s="17">
        <v>8</v>
      </c>
      <c r="H72" s="17" t="s">
        <v>42</v>
      </c>
      <c r="I72" s="17" t="s">
        <v>43</v>
      </c>
      <c r="J72" s="17" t="s">
        <v>390</v>
      </c>
      <c r="K72" s="17" t="s">
        <v>81</v>
      </c>
      <c r="L72" s="17" t="s">
        <v>82</v>
      </c>
      <c r="M72" s="17" t="s">
        <v>56</v>
      </c>
      <c r="N72" s="17" t="s">
        <v>84</v>
      </c>
      <c r="O72" s="17" t="s">
        <v>48</v>
      </c>
      <c r="P72" s="19">
        <v>110257.92</v>
      </c>
      <c r="Q72" s="17" t="str">
        <f>IF(Logical!N72="very poor","Terminate"," ")</f>
        <v xml:space="preserve"> </v>
      </c>
      <c r="R72" s="20" t="str">
        <f t="shared" si="4"/>
        <v xml:space="preserve"> </v>
      </c>
      <c r="S72" s="17" t="str">
        <f t="shared" si="7"/>
        <v>High</v>
      </c>
      <c r="T72" s="17" t="str">
        <f t="shared" si="5"/>
        <v xml:space="preserve">WFO </v>
      </c>
      <c r="U72" s="17" t="str">
        <f t="shared" si="6"/>
        <v>WFO</v>
      </c>
      <c r="V72" s="27" t="str">
        <f>IF(AND(N72="very Good"),Logical!P72+Logical!P72*15%,IF(AND(Logical!N72="Good"),Logical!P72+Logical!P72*12%,IF(AND(Logical!N72="Average"),Logical!P72+Logical!P72*10%,"Not Applicable")))</f>
        <v>Not Applicable</v>
      </c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</row>
    <row r="73" spans="1:33" ht="18.75" customHeight="1">
      <c r="A73" s="17" t="s">
        <v>391</v>
      </c>
      <c r="B73" s="17" t="s">
        <v>392</v>
      </c>
      <c r="C73" s="17" t="s">
        <v>386</v>
      </c>
      <c r="D73" s="17" t="s">
        <v>393</v>
      </c>
      <c r="E73" s="18">
        <v>34065</v>
      </c>
      <c r="F73" s="18">
        <v>40729</v>
      </c>
      <c r="G73" s="17">
        <v>7</v>
      </c>
      <c r="H73" s="17" t="s">
        <v>95</v>
      </c>
      <c r="I73" s="17" t="s">
        <v>96</v>
      </c>
      <c r="J73" s="17" t="s">
        <v>394</v>
      </c>
      <c r="K73" s="17" t="s">
        <v>81</v>
      </c>
      <c r="L73" s="17" t="s">
        <v>82</v>
      </c>
      <c r="M73" s="17" t="s">
        <v>56</v>
      </c>
      <c r="N73" s="17" t="s">
        <v>5</v>
      </c>
      <c r="O73" s="17" t="s">
        <v>48</v>
      </c>
      <c r="P73" s="19">
        <v>112790.07</v>
      </c>
      <c r="Q73" s="17" t="str">
        <f>IF(Logical!N73="very poor","Terminate"," ")</f>
        <v>Terminate</v>
      </c>
      <c r="R73" s="20" t="str">
        <f t="shared" si="4"/>
        <v xml:space="preserve"> </v>
      </c>
      <c r="S73" s="17" t="str">
        <f t="shared" si="7"/>
        <v>High</v>
      </c>
      <c r="T73" s="17" t="str">
        <f t="shared" si="5"/>
        <v xml:space="preserve">WFO </v>
      </c>
      <c r="U73" s="17" t="str">
        <f t="shared" si="6"/>
        <v>WFO</v>
      </c>
      <c r="V73" s="27" t="str">
        <f>IF(AND(N73="very Good"),Logical!P73+Logical!P73*15%,IF(AND(Logical!N73="Good"),Logical!P73+Logical!P73*12%,IF(AND(Logical!N73="Average"),Logical!P73+Logical!P73*10%,"Not Applicable")))</f>
        <v>Not Applicable</v>
      </c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</row>
    <row r="74" spans="1:33" ht="18.75" customHeight="1">
      <c r="A74" s="17" t="s">
        <v>395</v>
      </c>
      <c r="B74" s="17" t="s">
        <v>39</v>
      </c>
      <c r="C74" s="17" t="s">
        <v>396</v>
      </c>
      <c r="D74" s="17" t="s">
        <v>397</v>
      </c>
      <c r="E74" s="18">
        <v>34187</v>
      </c>
      <c r="F74" s="18">
        <v>40607</v>
      </c>
      <c r="G74" s="17">
        <v>7</v>
      </c>
      <c r="H74" s="17" t="s">
        <v>72</v>
      </c>
      <c r="I74" s="17" t="s">
        <v>73</v>
      </c>
      <c r="J74" s="17" t="s">
        <v>398</v>
      </c>
      <c r="K74" s="17" t="s">
        <v>81</v>
      </c>
      <c r="L74" s="17" t="s">
        <v>82</v>
      </c>
      <c r="M74" s="17" t="s">
        <v>89</v>
      </c>
      <c r="N74" s="17" t="s">
        <v>84</v>
      </c>
      <c r="O74" s="17" t="s">
        <v>48</v>
      </c>
      <c r="P74" s="19">
        <v>100504.17</v>
      </c>
      <c r="Q74" s="17" t="str">
        <f>IF(Logical!N74="very poor","Terminate"," ")</f>
        <v xml:space="preserve"> </v>
      </c>
      <c r="R74" s="20" t="str">
        <f t="shared" si="4"/>
        <v xml:space="preserve"> </v>
      </c>
      <c r="S74" s="17" t="str">
        <f t="shared" si="7"/>
        <v>High</v>
      </c>
      <c r="T74" s="17" t="str">
        <f t="shared" si="5"/>
        <v xml:space="preserve">WFO </v>
      </c>
      <c r="U74" s="17" t="str">
        <f t="shared" si="6"/>
        <v>WFO</v>
      </c>
      <c r="V74" s="27" t="str">
        <f>IF(AND(N74="very Good"),Logical!P74+Logical!P74*15%,IF(AND(Logical!N74="Good"),Logical!P74+Logical!P74*12%,IF(AND(Logical!N74="Average"),Logical!P74+Logical!P74*10%,"Not Applicable")))</f>
        <v>Not Applicable</v>
      </c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</row>
    <row r="75" spans="1:33" ht="18.75" customHeight="1">
      <c r="A75" s="17" t="s">
        <v>399</v>
      </c>
      <c r="B75" s="17" t="s">
        <v>400</v>
      </c>
      <c r="C75" s="17" t="s">
        <v>396</v>
      </c>
      <c r="D75" s="17" t="s">
        <v>401</v>
      </c>
      <c r="E75" s="18">
        <v>34156</v>
      </c>
      <c r="F75" s="18">
        <v>40638</v>
      </c>
      <c r="G75" s="17">
        <v>6</v>
      </c>
      <c r="H75" s="17" t="s">
        <v>53</v>
      </c>
      <c r="I75" s="17" t="s">
        <v>54</v>
      </c>
      <c r="J75" s="17" t="s">
        <v>402</v>
      </c>
      <c r="K75" s="17" t="s">
        <v>105</v>
      </c>
      <c r="L75" s="17" t="s">
        <v>106</v>
      </c>
      <c r="M75" s="17" t="s">
        <v>83</v>
      </c>
      <c r="N75" s="17" t="s">
        <v>84</v>
      </c>
      <c r="O75" s="17" t="s">
        <v>48</v>
      </c>
      <c r="P75" s="19">
        <v>61839.540000000008</v>
      </c>
      <c r="Q75" s="17" t="str">
        <f>IF(Logical!N75="very poor","Terminate"," ")</f>
        <v xml:space="preserve"> </v>
      </c>
      <c r="R75" s="20" t="str">
        <f t="shared" si="4"/>
        <v xml:space="preserve"> </v>
      </c>
      <c r="S75" s="17" t="str">
        <f t="shared" si="7"/>
        <v>Mid</v>
      </c>
      <c r="T75" s="17" t="str">
        <f t="shared" si="5"/>
        <v xml:space="preserve">WFO </v>
      </c>
      <c r="U75" s="17" t="str">
        <f t="shared" si="6"/>
        <v>WFO</v>
      </c>
      <c r="V75" s="27" t="str">
        <f>IF(AND(N75="very Good"),Logical!P75+Logical!P75*15%,IF(AND(Logical!N75="Good"),Logical!P75+Logical!P75*12%,IF(AND(Logical!N75="Average"),Logical!P75+Logical!P75*10%,"Not Applicable")))</f>
        <v>Not Applicable</v>
      </c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</row>
    <row r="76" spans="1:33" ht="18.75" customHeight="1">
      <c r="A76" s="17" t="s">
        <v>403</v>
      </c>
      <c r="B76" s="17" t="s">
        <v>404</v>
      </c>
      <c r="C76" s="17" t="s">
        <v>405</v>
      </c>
      <c r="D76" s="17" t="s">
        <v>406</v>
      </c>
      <c r="E76" s="18">
        <v>34218</v>
      </c>
      <c r="F76" s="18">
        <v>40579</v>
      </c>
      <c r="G76" s="17">
        <v>8</v>
      </c>
      <c r="H76" s="17" t="s">
        <v>42</v>
      </c>
      <c r="I76" s="17" t="s">
        <v>43</v>
      </c>
      <c r="J76" s="17" t="s">
        <v>407</v>
      </c>
      <c r="K76" s="17" t="s">
        <v>105</v>
      </c>
      <c r="L76" s="17" t="s">
        <v>106</v>
      </c>
      <c r="M76" s="17" t="s">
        <v>47</v>
      </c>
      <c r="N76" s="17" t="s">
        <v>57</v>
      </c>
      <c r="O76" s="17" t="s">
        <v>48</v>
      </c>
      <c r="P76" s="19">
        <v>35257.32</v>
      </c>
      <c r="Q76" s="17" t="str">
        <f>IF(Logical!N76="very poor","Terminate"," ")</f>
        <v xml:space="preserve"> </v>
      </c>
      <c r="R76" s="20" t="str">
        <f t="shared" si="4"/>
        <v xml:space="preserve"> </v>
      </c>
      <c r="S76" s="17" t="str">
        <f t="shared" si="7"/>
        <v>Low</v>
      </c>
      <c r="T76" s="17" t="str">
        <f t="shared" si="5"/>
        <v xml:space="preserve">WFO </v>
      </c>
      <c r="U76" s="17" t="str">
        <f t="shared" si="6"/>
        <v>WFO</v>
      </c>
      <c r="V76" s="27">
        <f>IF(AND(N76="very Good"),Logical!P76+Logical!P76*15%,IF(AND(Logical!N76="Good"),Logical!P76+Logical!P76*12%,IF(AND(Logical!N76="Average"),Logical!P76+Logical!P76*10%,"Not Applicable")))</f>
        <v>39488.198400000001</v>
      </c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</row>
    <row r="77" spans="1:33" ht="18.75" customHeight="1">
      <c r="A77" s="17" t="s">
        <v>408</v>
      </c>
      <c r="B77" s="17" t="s">
        <v>409</v>
      </c>
      <c r="C77" s="17" t="s">
        <v>410</v>
      </c>
      <c r="D77" s="17" t="s">
        <v>411</v>
      </c>
      <c r="E77" s="18">
        <v>34248</v>
      </c>
      <c r="F77" s="18">
        <v>40548</v>
      </c>
      <c r="G77" s="17">
        <v>6</v>
      </c>
      <c r="H77" s="17" t="s">
        <v>62</v>
      </c>
      <c r="I77" s="17" t="s">
        <v>63</v>
      </c>
      <c r="J77" s="17" t="s">
        <v>412</v>
      </c>
      <c r="K77" s="17" t="s">
        <v>105</v>
      </c>
      <c r="L77" s="17" t="s">
        <v>106</v>
      </c>
      <c r="M77" s="17" t="s">
        <v>166</v>
      </c>
      <c r="N77" s="17" t="s">
        <v>84</v>
      </c>
      <c r="O77" s="17" t="s">
        <v>58</v>
      </c>
      <c r="P77" s="19">
        <v>32315.129999999997</v>
      </c>
      <c r="Q77" s="17" t="str">
        <f>IF(Logical!N77="very poor","Terminate"," ")</f>
        <v xml:space="preserve"> </v>
      </c>
      <c r="R77" s="20" t="str">
        <f t="shared" si="4"/>
        <v xml:space="preserve"> </v>
      </c>
      <c r="S77" s="17" t="str">
        <f t="shared" si="7"/>
        <v>Low</v>
      </c>
      <c r="T77" s="17" t="str">
        <f t="shared" si="5"/>
        <v xml:space="preserve">WFO </v>
      </c>
      <c r="U77" s="17" t="str">
        <f t="shared" si="6"/>
        <v>WFO</v>
      </c>
      <c r="V77" s="27" t="str">
        <f>IF(AND(N77="very Good"),Logical!P77+Logical!P77*15%,IF(AND(Logical!N77="Good"),Logical!P77+Logical!P77*12%,IF(AND(Logical!N77="Average"),Logical!P77+Logical!P77*10%,"Not Applicable")))</f>
        <v>Not Applicable</v>
      </c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</row>
    <row r="78" spans="1:33" ht="18.75" customHeight="1">
      <c r="A78" s="17" t="s">
        <v>413</v>
      </c>
      <c r="B78" s="17" t="s">
        <v>414</v>
      </c>
      <c r="C78" s="17" t="s">
        <v>415</v>
      </c>
      <c r="D78" s="17" t="s">
        <v>41</v>
      </c>
      <c r="E78" s="18">
        <v>34279</v>
      </c>
      <c r="F78" s="18">
        <v>40517</v>
      </c>
      <c r="G78" s="17">
        <v>7</v>
      </c>
      <c r="H78" s="17" t="s">
        <v>53</v>
      </c>
      <c r="I78" s="17" t="s">
        <v>54</v>
      </c>
      <c r="J78" s="17" t="s">
        <v>416</v>
      </c>
      <c r="K78" s="17" t="s">
        <v>105</v>
      </c>
      <c r="L78" s="17" t="s">
        <v>106</v>
      </c>
      <c r="M78" s="17" t="s">
        <v>128</v>
      </c>
      <c r="N78" s="17" t="s">
        <v>57</v>
      </c>
      <c r="O78" s="17" t="s">
        <v>58</v>
      </c>
      <c r="P78" s="19">
        <v>28753.29</v>
      </c>
      <c r="Q78" s="17" t="str">
        <f>IF(Logical!N78="very poor","Terminate"," ")</f>
        <v xml:space="preserve"> </v>
      </c>
      <c r="R78" s="20" t="str">
        <f t="shared" si="4"/>
        <v xml:space="preserve"> </v>
      </c>
      <c r="S78" s="17" t="str">
        <f t="shared" si="7"/>
        <v>Low</v>
      </c>
      <c r="T78" s="17" t="str">
        <f t="shared" si="5"/>
        <v xml:space="preserve">WFO </v>
      </c>
      <c r="U78" s="17" t="str">
        <f t="shared" si="6"/>
        <v>WFO</v>
      </c>
      <c r="V78" s="27">
        <f>IF(AND(N78="very Good"),Logical!P78+Logical!P78*15%,IF(AND(Logical!N78="Good"),Logical!P78+Logical!P78*12%,IF(AND(Logical!N78="Average"),Logical!P78+Logical!P78*10%,"Not Applicable")))</f>
        <v>32203.684800000003</v>
      </c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</row>
    <row r="79" spans="1:33" ht="18.75" customHeight="1">
      <c r="A79" s="17" t="s">
        <v>417</v>
      </c>
      <c r="B79" s="17" t="s">
        <v>418</v>
      </c>
      <c r="C79" s="17" t="s">
        <v>419</v>
      </c>
      <c r="D79" s="17" t="s">
        <v>420</v>
      </c>
      <c r="E79" s="18">
        <v>34309</v>
      </c>
      <c r="F79" s="18">
        <v>40487</v>
      </c>
      <c r="G79" s="17">
        <v>8</v>
      </c>
      <c r="H79" s="17" t="s">
        <v>72</v>
      </c>
      <c r="I79" s="17" t="s">
        <v>73</v>
      </c>
      <c r="J79" s="17" t="s">
        <v>421</v>
      </c>
      <c r="K79" s="17" t="s">
        <v>81</v>
      </c>
      <c r="L79" s="17" t="s">
        <v>82</v>
      </c>
      <c r="M79" s="17" t="s">
        <v>83</v>
      </c>
      <c r="N79" s="17" t="s">
        <v>5</v>
      </c>
      <c r="O79" s="17" t="s">
        <v>48</v>
      </c>
      <c r="P79" s="19">
        <v>149624.82</v>
      </c>
      <c r="Q79" s="17" t="str">
        <f>IF(Logical!N79="very poor","Terminate"," ")</f>
        <v>Terminate</v>
      </c>
      <c r="R79" s="20" t="str">
        <f t="shared" si="4"/>
        <v xml:space="preserve"> </v>
      </c>
      <c r="S79" s="17" t="str">
        <f t="shared" si="7"/>
        <v>High</v>
      </c>
      <c r="T79" s="17" t="str">
        <f t="shared" si="5"/>
        <v xml:space="preserve">WFO </v>
      </c>
      <c r="U79" s="17" t="str">
        <f t="shared" si="6"/>
        <v>WFO</v>
      </c>
      <c r="V79" s="27" t="str">
        <f>IF(AND(N79="very Good"),Logical!P79+Logical!P79*15%,IF(AND(Logical!N79="Good"),Logical!P79+Logical!P79*12%,IF(AND(Logical!N79="Average"),Logical!P79+Logical!P79*10%,"Not Applicable")))</f>
        <v>Not Applicable</v>
      </c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</row>
    <row r="80" spans="1:33" ht="18.75" customHeight="1">
      <c r="A80" s="17" t="s">
        <v>422</v>
      </c>
      <c r="B80" s="17" t="s">
        <v>423</v>
      </c>
      <c r="C80" s="17" t="s">
        <v>424</v>
      </c>
      <c r="D80" s="17" t="s">
        <v>420</v>
      </c>
      <c r="E80" s="18">
        <v>34340</v>
      </c>
      <c r="F80" s="18">
        <v>40456</v>
      </c>
      <c r="G80" s="17">
        <v>5</v>
      </c>
      <c r="H80" s="17" t="s">
        <v>42</v>
      </c>
      <c r="I80" s="17" t="s">
        <v>43</v>
      </c>
      <c r="J80" s="17" t="s">
        <v>425</v>
      </c>
      <c r="K80" s="17" t="s">
        <v>65</v>
      </c>
      <c r="L80" s="17" t="s">
        <v>66</v>
      </c>
      <c r="M80" s="17" t="s">
        <v>135</v>
      </c>
      <c r="N80" s="17" t="s">
        <v>8</v>
      </c>
      <c r="O80" s="17" t="s">
        <v>58</v>
      </c>
      <c r="P80" s="19">
        <v>42579.9</v>
      </c>
      <c r="Q80" s="17" t="str">
        <f>IF(Logical!N80="very poor","Terminate"," ")</f>
        <v xml:space="preserve"> </v>
      </c>
      <c r="R80" s="20">
        <f t="shared" si="4"/>
        <v>44708.895000000004</v>
      </c>
      <c r="S80" s="17" t="str">
        <f t="shared" si="7"/>
        <v>Mid</v>
      </c>
      <c r="T80" s="17" t="str">
        <f t="shared" si="5"/>
        <v xml:space="preserve">WFO </v>
      </c>
      <c r="U80" s="17" t="str">
        <f t="shared" si="6"/>
        <v>WFO</v>
      </c>
      <c r="V80" s="27">
        <f>IF(AND(N80="very Good"),Logical!P80+Logical!P80*15%,IF(AND(Logical!N80="Good"),Logical!P80+Logical!P80*12%,IF(AND(Logical!N80="Average"),Logical!P80+Logical!P80*10%,"Not Applicable")))</f>
        <v>48966.885000000002</v>
      </c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</row>
    <row r="81" spans="1:33" ht="18.75" customHeight="1">
      <c r="A81" s="17" t="s">
        <v>426</v>
      </c>
      <c r="B81" s="17" t="s">
        <v>427</v>
      </c>
      <c r="C81" s="17" t="s">
        <v>428</v>
      </c>
      <c r="D81" s="17" t="s">
        <v>420</v>
      </c>
      <c r="E81" s="18">
        <v>34371</v>
      </c>
      <c r="F81" s="18">
        <v>40426</v>
      </c>
      <c r="G81" s="17">
        <v>6</v>
      </c>
      <c r="H81" s="17" t="s">
        <v>62</v>
      </c>
      <c r="I81" s="17" t="s">
        <v>63</v>
      </c>
      <c r="J81" s="17" t="s">
        <v>429</v>
      </c>
      <c r="K81" s="17" t="s">
        <v>98</v>
      </c>
      <c r="L81" s="17" t="s">
        <v>99</v>
      </c>
      <c r="M81" s="17" t="s">
        <v>89</v>
      </c>
      <c r="N81" s="17" t="s">
        <v>5</v>
      </c>
      <c r="O81" s="17" t="s">
        <v>58</v>
      </c>
      <c r="P81" s="19">
        <v>117337.23000000001</v>
      </c>
      <c r="Q81" s="17" t="str">
        <f>IF(Logical!N81="very poor","Terminate"," ")</f>
        <v>Terminate</v>
      </c>
      <c r="R81" s="20" t="str">
        <f t="shared" si="4"/>
        <v xml:space="preserve"> </v>
      </c>
      <c r="S81" s="17" t="str">
        <f t="shared" si="7"/>
        <v>High</v>
      </c>
      <c r="T81" s="17" t="str">
        <f t="shared" si="5"/>
        <v xml:space="preserve">WFO </v>
      </c>
      <c r="U81" s="17" t="str">
        <f t="shared" si="6"/>
        <v>WFO</v>
      </c>
      <c r="V81" s="27" t="str">
        <f>IF(AND(N81="very Good"),Logical!P81+Logical!P81*15%,IF(AND(Logical!N81="Good"),Logical!P81+Logical!P81*12%,IF(AND(Logical!N81="Average"),Logical!P81+Logical!P81*10%,"Not Applicable")))</f>
        <v>Not Applicable</v>
      </c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</row>
    <row r="82" spans="1:33" ht="18.75" customHeight="1">
      <c r="A82" s="17" t="s">
        <v>430</v>
      </c>
      <c r="B82" s="17" t="s">
        <v>431</v>
      </c>
      <c r="C82" s="17" t="s">
        <v>432</v>
      </c>
      <c r="D82" s="17" t="s">
        <v>433</v>
      </c>
      <c r="E82" s="18">
        <v>34399</v>
      </c>
      <c r="F82" s="18">
        <v>40395</v>
      </c>
      <c r="G82" s="17">
        <v>7</v>
      </c>
      <c r="H82" s="17" t="s">
        <v>62</v>
      </c>
      <c r="I82" s="17" t="s">
        <v>63</v>
      </c>
      <c r="J82" s="17" t="s">
        <v>434</v>
      </c>
      <c r="K82" s="17" t="s">
        <v>98</v>
      </c>
      <c r="L82" s="17" t="s">
        <v>99</v>
      </c>
      <c r="M82" s="17" t="s">
        <v>318</v>
      </c>
      <c r="N82" s="17" t="s">
        <v>5</v>
      </c>
      <c r="O82" s="17" t="s">
        <v>48</v>
      </c>
      <c r="P82" s="19">
        <v>101379.33000000002</v>
      </c>
      <c r="Q82" s="17" t="str">
        <f>IF(Logical!N82="very poor","Terminate"," ")</f>
        <v>Terminate</v>
      </c>
      <c r="R82" s="20" t="str">
        <f t="shared" si="4"/>
        <v xml:space="preserve"> </v>
      </c>
      <c r="S82" s="17" t="str">
        <f t="shared" si="7"/>
        <v>High</v>
      </c>
      <c r="T82" s="17" t="str">
        <f t="shared" si="5"/>
        <v xml:space="preserve">WFO </v>
      </c>
      <c r="U82" s="17" t="str">
        <f t="shared" si="6"/>
        <v>WFO</v>
      </c>
      <c r="V82" s="27" t="str">
        <f>IF(AND(N82="very Good"),Logical!P82+Logical!P82*15%,IF(AND(Logical!N82="Good"),Logical!P82+Logical!P82*12%,IF(AND(Logical!N82="Average"),Logical!P82+Logical!P82*10%,"Not Applicable")))</f>
        <v>Not Applicable</v>
      </c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33" ht="18.75" customHeight="1">
      <c r="A83" s="17" t="s">
        <v>435</v>
      </c>
      <c r="B83" s="17" t="s">
        <v>436</v>
      </c>
      <c r="C83" s="17" t="s">
        <v>437</v>
      </c>
      <c r="D83" s="17" t="s">
        <v>438</v>
      </c>
      <c r="E83" s="18">
        <v>34430</v>
      </c>
      <c r="F83" s="18">
        <v>40364</v>
      </c>
      <c r="G83" s="17">
        <v>8</v>
      </c>
      <c r="H83" s="17" t="s">
        <v>62</v>
      </c>
      <c r="I83" s="17" t="s">
        <v>63</v>
      </c>
      <c r="J83" s="17" t="s">
        <v>439</v>
      </c>
      <c r="K83" s="17" t="s">
        <v>45</v>
      </c>
      <c r="L83" s="17" t="s">
        <v>46</v>
      </c>
      <c r="M83" s="17" t="s">
        <v>56</v>
      </c>
      <c r="N83" s="17" t="s">
        <v>8</v>
      </c>
      <c r="O83" s="17" t="s">
        <v>58</v>
      </c>
      <c r="P83" s="19">
        <v>83836.350000000006</v>
      </c>
      <c r="Q83" s="17" t="str">
        <f>IF(Logical!N83="very poor","Terminate"," ")</f>
        <v xml:space="preserve"> </v>
      </c>
      <c r="R83" s="20">
        <f t="shared" si="4"/>
        <v>88028.16750000001</v>
      </c>
      <c r="S83" s="17" t="str">
        <f t="shared" si="7"/>
        <v>High</v>
      </c>
      <c r="T83" s="17" t="str">
        <f t="shared" si="5"/>
        <v xml:space="preserve">WFO </v>
      </c>
      <c r="U83" s="17" t="str">
        <f t="shared" si="6"/>
        <v>WFH Permitted</v>
      </c>
      <c r="V83" s="27">
        <f>IF(AND(N83="very Good"),Logical!P83+Logical!P83*15%,IF(AND(Logical!N83="Good"),Logical!P83+Logical!P83*12%,IF(AND(Logical!N83="Average"),Logical!P83+Logical!P83*10%,"Not Applicable")))</f>
        <v>96411.802500000005</v>
      </c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33" ht="18.75" customHeight="1">
      <c r="A84" s="17" t="s">
        <v>440</v>
      </c>
      <c r="B84" s="17" t="s">
        <v>441</v>
      </c>
      <c r="C84" s="17" t="s">
        <v>442</v>
      </c>
      <c r="D84" s="17" t="s">
        <v>443</v>
      </c>
      <c r="E84" s="18">
        <v>34460</v>
      </c>
      <c r="F84" s="18">
        <v>40334</v>
      </c>
      <c r="G84" s="17">
        <v>6</v>
      </c>
      <c r="H84" s="17" t="s">
        <v>62</v>
      </c>
      <c r="I84" s="17" t="s">
        <v>63</v>
      </c>
      <c r="J84" s="17" t="s">
        <v>444</v>
      </c>
      <c r="K84" s="17" t="s">
        <v>81</v>
      </c>
      <c r="L84" s="17" t="s">
        <v>82</v>
      </c>
      <c r="M84" s="17" t="s">
        <v>318</v>
      </c>
      <c r="N84" s="17" t="s">
        <v>112</v>
      </c>
      <c r="O84" s="17" t="s">
        <v>48</v>
      </c>
      <c r="P84" s="19">
        <v>114570.99</v>
      </c>
      <c r="Q84" s="17" t="str">
        <f>IF(Logical!N84="very poor","Terminate"," ")</f>
        <v xml:space="preserve"> </v>
      </c>
      <c r="R84" s="20" t="str">
        <f t="shared" si="4"/>
        <v xml:space="preserve"> </v>
      </c>
      <c r="S84" s="17" t="str">
        <f t="shared" si="7"/>
        <v>High</v>
      </c>
      <c r="T84" s="17" t="str">
        <f t="shared" si="5"/>
        <v xml:space="preserve">WFO </v>
      </c>
      <c r="U84" s="17" t="str">
        <f t="shared" si="6"/>
        <v>WFO</v>
      </c>
      <c r="V84" s="27" t="str">
        <f>IF(AND(N84="very Good"),Logical!P84+Logical!P84*15%,IF(AND(Logical!N84="Good"),Logical!P84+Logical!P84*12%,IF(AND(Logical!N84="Average"),Logical!P84+Logical!P84*10%,"Not Applicable")))</f>
        <v>Not Applicable</v>
      </c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33" ht="18.75" customHeight="1">
      <c r="A85" s="17" t="s">
        <v>445</v>
      </c>
      <c r="B85" s="17" t="s">
        <v>446</v>
      </c>
      <c r="C85" s="17" t="s">
        <v>331</v>
      </c>
      <c r="D85" s="17" t="s">
        <v>447</v>
      </c>
      <c r="E85" s="18">
        <v>34491</v>
      </c>
      <c r="F85" s="18">
        <v>40303</v>
      </c>
      <c r="G85" s="17">
        <v>7</v>
      </c>
      <c r="H85" s="17" t="s">
        <v>42</v>
      </c>
      <c r="I85" s="17" t="s">
        <v>43</v>
      </c>
      <c r="J85" s="17" t="s">
        <v>448</v>
      </c>
      <c r="K85" s="17" t="s">
        <v>45</v>
      </c>
      <c r="L85" s="17" t="s">
        <v>46</v>
      </c>
      <c r="M85" s="17" t="s">
        <v>56</v>
      </c>
      <c r="N85" s="17" t="s">
        <v>57</v>
      </c>
      <c r="O85" s="17" t="s">
        <v>48</v>
      </c>
      <c r="P85" s="19">
        <v>136824.84</v>
      </c>
      <c r="Q85" s="17" t="str">
        <f>IF(Logical!N85="very poor","Terminate"," ")</f>
        <v xml:space="preserve"> </v>
      </c>
      <c r="R85" s="20" t="str">
        <f t="shared" si="4"/>
        <v xml:space="preserve"> </v>
      </c>
      <c r="S85" s="17" t="str">
        <f t="shared" si="7"/>
        <v>High</v>
      </c>
      <c r="T85" s="17" t="str">
        <f t="shared" si="5"/>
        <v xml:space="preserve">WFO </v>
      </c>
      <c r="U85" s="17" t="str">
        <f t="shared" si="6"/>
        <v>WFO</v>
      </c>
      <c r="V85" s="27">
        <f>IF(AND(N85="very Good"),Logical!P85+Logical!P85*15%,IF(AND(Logical!N85="Good"),Logical!P85+Logical!P85*12%,IF(AND(Logical!N85="Average"),Logical!P85+Logical!P85*10%,"Not Applicable")))</f>
        <v>153243.82079999999</v>
      </c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33" ht="18.75" customHeight="1">
      <c r="A86" s="17" t="s">
        <v>449</v>
      </c>
      <c r="B86" s="17" t="s">
        <v>450</v>
      </c>
      <c r="C86" s="17" t="s">
        <v>451</v>
      </c>
      <c r="D86" s="17" t="s">
        <v>452</v>
      </c>
      <c r="E86" s="18">
        <v>34521</v>
      </c>
      <c r="F86" s="18">
        <v>41248</v>
      </c>
      <c r="G86" s="17">
        <v>8</v>
      </c>
      <c r="H86" s="17" t="s">
        <v>42</v>
      </c>
      <c r="I86" s="17" t="s">
        <v>43</v>
      </c>
      <c r="J86" s="17" t="s">
        <v>453</v>
      </c>
      <c r="K86" s="17" t="s">
        <v>105</v>
      </c>
      <c r="L86" s="17" t="s">
        <v>106</v>
      </c>
      <c r="M86" s="17" t="s">
        <v>122</v>
      </c>
      <c r="N86" s="17" t="s">
        <v>90</v>
      </c>
      <c r="O86" s="17" t="s">
        <v>58</v>
      </c>
      <c r="P86" s="19">
        <v>38282.130000000005</v>
      </c>
      <c r="Q86" s="17" t="str">
        <f>IF(Logical!N86="very poor","Terminate"," ")</f>
        <v xml:space="preserve"> </v>
      </c>
      <c r="R86" s="20" t="str">
        <f t="shared" si="4"/>
        <v xml:space="preserve"> </v>
      </c>
      <c r="S86" s="17" t="str">
        <f t="shared" si="7"/>
        <v>Low</v>
      </c>
      <c r="T86" s="17" t="str">
        <f t="shared" si="5"/>
        <v xml:space="preserve">WFO </v>
      </c>
      <c r="U86" s="17" t="str">
        <f t="shared" si="6"/>
        <v>WFO</v>
      </c>
      <c r="V86" s="27">
        <f>IF(AND(N86="very Good"),Logical!P86+Logical!P86*15%,IF(AND(Logical!N86="Good"),Logical!P86+Logical!P86*12%,IF(AND(Logical!N86="Average"),Logical!P86+Logical!P86*10%,"Not Applicable")))</f>
        <v>42110.343000000008</v>
      </c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33" ht="18.75" customHeight="1">
      <c r="A87" s="17" t="s">
        <v>454</v>
      </c>
      <c r="B87" s="17" t="s">
        <v>455</v>
      </c>
      <c r="C87" s="17" t="s">
        <v>456</v>
      </c>
      <c r="D87" s="17" t="s">
        <v>457</v>
      </c>
      <c r="E87" s="18">
        <v>34552</v>
      </c>
      <c r="F87" s="18">
        <v>41218</v>
      </c>
      <c r="G87" s="17">
        <v>5</v>
      </c>
      <c r="H87" s="17" t="s">
        <v>180</v>
      </c>
      <c r="I87" s="17" t="s">
        <v>181</v>
      </c>
      <c r="J87" s="17" t="s">
        <v>458</v>
      </c>
      <c r="K87" s="17" t="s">
        <v>65</v>
      </c>
      <c r="L87" s="17" t="s">
        <v>66</v>
      </c>
      <c r="M87" s="17" t="s">
        <v>56</v>
      </c>
      <c r="N87" s="17" t="s">
        <v>57</v>
      </c>
      <c r="O87" s="17" t="s">
        <v>48</v>
      </c>
      <c r="P87" s="19">
        <v>78140.160000000003</v>
      </c>
      <c r="Q87" s="17" t="str">
        <f>IF(Logical!N87="very poor","Terminate"," ")</f>
        <v xml:space="preserve"> </v>
      </c>
      <c r="R87" s="20" t="str">
        <f t="shared" si="4"/>
        <v xml:space="preserve"> </v>
      </c>
      <c r="S87" s="17" t="str">
        <f t="shared" si="7"/>
        <v>Mid</v>
      </c>
      <c r="T87" s="17" t="str">
        <f t="shared" si="5"/>
        <v xml:space="preserve">WFO </v>
      </c>
      <c r="U87" s="17" t="str">
        <f t="shared" si="6"/>
        <v>WFO</v>
      </c>
      <c r="V87" s="27">
        <f>IF(AND(N87="very Good"),Logical!P87+Logical!P87*15%,IF(AND(Logical!N87="Good"),Logical!P87+Logical!P87*12%,IF(AND(Logical!N87="Average"),Logical!P87+Logical!P87*10%,"Not Applicable")))</f>
        <v>87516.979200000002</v>
      </c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33" ht="18.75" customHeight="1">
      <c r="A88" s="17" t="s">
        <v>459</v>
      </c>
      <c r="B88" s="17" t="s">
        <v>460</v>
      </c>
      <c r="C88" s="17" t="s">
        <v>461</v>
      </c>
      <c r="D88" s="17" t="s">
        <v>103</v>
      </c>
      <c r="E88" s="18">
        <v>34583</v>
      </c>
      <c r="F88" s="18">
        <v>41187</v>
      </c>
      <c r="G88" s="17">
        <v>6</v>
      </c>
      <c r="H88" s="17" t="s">
        <v>62</v>
      </c>
      <c r="I88" s="17" t="s">
        <v>63</v>
      </c>
      <c r="J88" s="17" t="s">
        <v>462</v>
      </c>
      <c r="K88" s="17" t="s">
        <v>105</v>
      </c>
      <c r="L88" s="17" t="s">
        <v>106</v>
      </c>
      <c r="M88" s="17" t="s">
        <v>67</v>
      </c>
      <c r="N88" s="17" t="s">
        <v>57</v>
      </c>
      <c r="O88" s="17" t="s">
        <v>48</v>
      </c>
      <c r="P88" s="19">
        <v>110069.73000000001</v>
      </c>
      <c r="Q88" s="17" t="str">
        <f>IF(Logical!N88="very poor","Terminate"," ")</f>
        <v xml:space="preserve"> </v>
      </c>
      <c r="R88" s="20" t="str">
        <f t="shared" si="4"/>
        <v xml:space="preserve"> </v>
      </c>
      <c r="S88" s="17" t="str">
        <f t="shared" si="7"/>
        <v>High</v>
      </c>
      <c r="T88" s="17" t="str">
        <f t="shared" si="5"/>
        <v xml:space="preserve">WFO </v>
      </c>
      <c r="U88" s="17" t="str">
        <f t="shared" si="6"/>
        <v>WFO</v>
      </c>
      <c r="V88" s="27">
        <f>IF(AND(N88="very Good"),Logical!P88+Logical!P88*15%,IF(AND(Logical!N88="Good"),Logical!P88+Logical!P88*12%,IF(AND(Logical!N88="Average"),Logical!P88+Logical!P88*10%,"Not Applicable")))</f>
        <v>123278.09760000001</v>
      </c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33" ht="18.75" customHeight="1">
      <c r="A89" s="17" t="s">
        <v>463</v>
      </c>
      <c r="B89" s="17" t="s">
        <v>124</v>
      </c>
      <c r="C89" s="17" t="s">
        <v>464</v>
      </c>
      <c r="D89" s="17" t="s">
        <v>465</v>
      </c>
      <c r="E89" s="18">
        <v>34613</v>
      </c>
      <c r="F89" s="18">
        <v>41157</v>
      </c>
      <c r="G89" s="17">
        <v>7</v>
      </c>
      <c r="H89" s="17" t="s">
        <v>72</v>
      </c>
      <c r="I89" s="17" t="s">
        <v>73</v>
      </c>
      <c r="J89" s="17" t="s">
        <v>466</v>
      </c>
      <c r="K89" s="17" t="s">
        <v>45</v>
      </c>
      <c r="L89" s="17" t="s">
        <v>46</v>
      </c>
      <c r="M89" s="17" t="s">
        <v>56</v>
      </c>
      <c r="N89" s="17" t="s">
        <v>112</v>
      </c>
      <c r="O89" s="17" t="s">
        <v>58</v>
      </c>
      <c r="P89" s="19">
        <v>95602.05</v>
      </c>
      <c r="Q89" s="17" t="str">
        <f>IF(Logical!N89="very poor","Terminate"," ")</f>
        <v xml:space="preserve"> </v>
      </c>
      <c r="R89" s="20" t="str">
        <f t="shared" si="4"/>
        <v xml:space="preserve"> </v>
      </c>
      <c r="S89" s="17" t="str">
        <f t="shared" si="7"/>
        <v>High</v>
      </c>
      <c r="T89" s="17" t="str">
        <f t="shared" si="5"/>
        <v xml:space="preserve">WFO </v>
      </c>
      <c r="U89" s="17" t="str">
        <f t="shared" si="6"/>
        <v>WFO</v>
      </c>
      <c r="V89" s="27" t="str">
        <f>IF(AND(N89="very Good"),Logical!P89+Logical!P89*15%,IF(AND(Logical!N89="Good"),Logical!P89+Logical!P89*12%,IF(AND(Logical!N89="Average"),Logical!P89+Logical!P89*10%,"Not Applicable")))</f>
        <v>Not Applicable</v>
      </c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33" ht="18.75" customHeight="1">
      <c r="A90" s="17" t="s">
        <v>467</v>
      </c>
      <c r="B90" s="17" t="s">
        <v>468</v>
      </c>
      <c r="C90" s="17" t="s">
        <v>469</v>
      </c>
      <c r="D90" s="17" t="s">
        <v>470</v>
      </c>
      <c r="E90" s="18">
        <v>34644</v>
      </c>
      <c r="F90" s="18">
        <v>41126</v>
      </c>
      <c r="G90" s="17">
        <v>8</v>
      </c>
      <c r="H90" s="17" t="s">
        <v>53</v>
      </c>
      <c r="I90" s="17" t="s">
        <v>54</v>
      </c>
      <c r="J90" s="17" t="s">
        <v>471</v>
      </c>
      <c r="K90" s="17" t="s">
        <v>105</v>
      </c>
      <c r="L90" s="17" t="s">
        <v>106</v>
      </c>
      <c r="M90" s="17" t="s">
        <v>83</v>
      </c>
      <c r="N90" s="17" t="s">
        <v>90</v>
      </c>
      <c r="O90" s="17" t="s">
        <v>58</v>
      </c>
      <c r="P90" s="19">
        <v>49235.399999999994</v>
      </c>
      <c r="Q90" s="17" t="str">
        <f>IF(Logical!N90="very poor","Terminate"," ")</f>
        <v xml:space="preserve"> </v>
      </c>
      <c r="R90" s="20" t="str">
        <f t="shared" si="4"/>
        <v xml:space="preserve"> </v>
      </c>
      <c r="S90" s="17" t="str">
        <f t="shared" si="7"/>
        <v>Mid</v>
      </c>
      <c r="T90" s="17" t="str">
        <f t="shared" si="5"/>
        <v xml:space="preserve">WFO </v>
      </c>
      <c r="U90" s="17" t="str">
        <f t="shared" si="6"/>
        <v>WFO</v>
      </c>
      <c r="V90" s="27">
        <f>IF(AND(N90="very Good"),Logical!P90+Logical!P90*15%,IF(AND(Logical!N90="Good"),Logical!P90+Logical!P90*12%,IF(AND(Logical!N90="Average"),Logical!P90+Logical!P90*10%,"Not Applicable")))</f>
        <v>54158.939999999995</v>
      </c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33" ht="18.75" customHeight="1">
      <c r="A91" s="17" t="s">
        <v>472</v>
      </c>
      <c r="B91" s="17" t="s">
        <v>141</v>
      </c>
      <c r="C91" s="17" t="s">
        <v>306</v>
      </c>
      <c r="D91" s="17" t="s">
        <v>473</v>
      </c>
      <c r="E91" s="18">
        <v>34674</v>
      </c>
      <c r="F91" s="18">
        <v>41095</v>
      </c>
      <c r="G91" s="17">
        <v>6</v>
      </c>
      <c r="H91" s="17" t="s">
        <v>42</v>
      </c>
      <c r="I91" s="17" t="s">
        <v>43</v>
      </c>
      <c r="J91" s="17" t="s">
        <v>474</v>
      </c>
      <c r="K91" s="17" t="s">
        <v>65</v>
      </c>
      <c r="L91" s="17" t="s">
        <v>66</v>
      </c>
      <c r="M91" s="17" t="s">
        <v>89</v>
      </c>
      <c r="N91" s="17" t="s">
        <v>5</v>
      </c>
      <c r="O91" s="17" t="s">
        <v>58</v>
      </c>
      <c r="P91" s="19">
        <v>140360.66999999998</v>
      </c>
      <c r="Q91" s="17" t="str">
        <f>IF(Logical!N91="very poor","Terminate"," ")</f>
        <v>Terminate</v>
      </c>
      <c r="R91" s="20" t="str">
        <f t="shared" si="4"/>
        <v xml:space="preserve"> </v>
      </c>
      <c r="S91" s="17" t="str">
        <f t="shared" si="7"/>
        <v>High</v>
      </c>
      <c r="T91" s="17" t="str">
        <f t="shared" si="5"/>
        <v xml:space="preserve">WFO </v>
      </c>
      <c r="U91" s="17" t="str">
        <f t="shared" si="6"/>
        <v>WFO</v>
      </c>
      <c r="V91" s="27" t="str">
        <f>IF(AND(N91="very Good"),Logical!P91+Logical!P91*15%,IF(AND(Logical!N91="Good"),Logical!P91+Logical!P91*12%,IF(AND(Logical!N91="Average"),Logical!P91+Logical!P91*10%,"Not Applicable")))</f>
        <v>Not Applicable</v>
      </c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33" ht="18.75" customHeight="1">
      <c r="A92" s="17" t="s">
        <v>475</v>
      </c>
      <c r="B92" s="17" t="s">
        <v>146</v>
      </c>
      <c r="C92" s="17" t="s">
        <v>476</v>
      </c>
      <c r="D92" s="17" t="s">
        <v>477</v>
      </c>
      <c r="E92" s="18">
        <v>34705</v>
      </c>
      <c r="F92" s="18">
        <v>41065</v>
      </c>
      <c r="G92" s="17">
        <v>7</v>
      </c>
      <c r="H92" s="17" t="s">
        <v>42</v>
      </c>
      <c r="I92" s="17" t="s">
        <v>43</v>
      </c>
      <c r="J92" s="17" t="s">
        <v>478</v>
      </c>
      <c r="K92" s="17" t="s">
        <v>105</v>
      </c>
      <c r="L92" s="17" t="s">
        <v>106</v>
      </c>
      <c r="M92" s="17" t="s">
        <v>56</v>
      </c>
      <c r="N92" s="17" t="s">
        <v>112</v>
      </c>
      <c r="O92" s="17" t="s">
        <v>48</v>
      </c>
      <c r="P92" s="19" t="s">
        <v>225</v>
      </c>
      <c r="Q92" s="17" t="str">
        <f>IF(Logical!N92="very poor","Terminate"," ")</f>
        <v xml:space="preserve"> </v>
      </c>
      <c r="R92" s="20" t="str">
        <f t="shared" si="4"/>
        <v xml:space="preserve"> </v>
      </c>
      <c r="S92" s="17" t="str">
        <f t="shared" si="7"/>
        <v>High</v>
      </c>
      <c r="T92" s="17" t="str">
        <f t="shared" si="5"/>
        <v xml:space="preserve">WFO </v>
      </c>
      <c r="U92" s="17" t="str">
        <f t="shared" si="6"/>
        <v>WFO</v>
      </c>
      <c r="V92" s="27" t="str">
        <f>IF(AND(N92="very Good"),Logical!P92+Logical!P92*15%,IF(AND(Logical!N92="Good"),Logical!P92+Logical!P92*12%,IF(AND(Logical!N92="Average"),Logical!P92+Logical!P92*10%,"Not Applicable")))</f>
        <v>Not Applicable</v>
      </c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33" ht="18.75" customHeight="1">
      <c r="A93" s="17" t="s">
        <v>479</v>
      </c>
      <c r="B93" s="17" t="s">
        <v>306</v>
      </c>
      <c r="C93" s="17" t="s">
        <v>480</v>
      </c>
      <c r="D93" s="17" t="s">
        <v>481</v>
      </c>
      <c r="E93" s="18">
        <v>34764</v>
      </c>
      <c r="F93" s="18">
        <v>41004</v>
      </c>
      <c r="G93" s="17">
        <v>5</v>
      </c>
      <c r="H93" s="17" t="s">
        <v>180</v>
      </c>
      <c r="I93" s="17" t="s">
        <v>181</v>
      </c>
      <c r="J93" s="17" t="s">
        <v>482</v>
      </c>
      <c r="K93" s="17" t="s">
        <v>98</v>
      </c>
      <c r="L93" s="17" t="s">
        <v>99</v>
      </c>
      <c r="M93" s="17" t="s">
        <v>56</v>
      </c>
      <c r="N93" s="17" t="s">
        <v>5</v>
      </c>
      <c r="O93" s="17" t="s">
        <v>48</v>
      </c>
      <c r="P93" s="19" t="s">
        <v>225</v>
      </c>
      <c r="Q93" s="17" t="str">
        <f>IF(Logical!N93="very poor","Terminate"," ")</f>
        <v>Terminate</v>
      </c>
      <c r="R93" s="20" t="str">
        <f t="shared" si="4"/>
        <v xml:space="preserve"> </v>
      </c>
      <c r="S93" s="17" t="str">
        <f t="shared" si="7"/>
        <v>High</v>
      </c>
      <c r="T93" s="17" t="str">
        <f t="shared" si="5"/>
        <v xml:space="preserve">WFO </v>
      </c>
      <c r="U93" s="17" t="str">
        <f t="shared" si="6"/>
        <v>WFO</v>
      </c>
      <c r="V93" s="27" t="str">
        <f>IF(AND(N93="very Good"),Logical!P93+Logical!P93*15%,IF(AND(Logical!N93="Good"),Logical!P93+Logical!P93*12%,IF(AND(Logical!N93="Average"),Logical!P93+Logical!P93*10%,"Not Applicable")))</f>
        <v>Not Applicable</v>
      </c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33" ht="18.75" customHeight="1">
      <c r="A94" s="17" t="s">
        <v>483</v>
      </c>
      <c r="B94" s="17" t="s">
        <v>146</v>
      </c>
      <c r="C94" s="17" t="s">
        <v>480</v>
      </c>
      <c r="D94" s="17" t="s">
        <v>484</v>
      </c>
      <c r="E94" s="18">
        <v>34736</v>
      </c>
      <c r="F94" s="18">
        <v>41034</v>
      </c>
      <c r="G94" s="17">
        <v>8</v>
      </c>
      <c r="H94" s="17" t="s">
        <v>180</v>
      </c>
      <c r="I94" s="17" t="s">
        <v>181</v>
      </c>
      <c r="J94" s="17" t="s">
        <v>485</v>
      </c>
      <c r="K94" s="17" t="s">
        <v>98</v>
      </c>
      <c r="L94" s="17" t="s">
        <v>99</v>
      </c>
      <c r="M94" s="17" t="s">
        <v>56</v>
      </c>
      <c r="N94" s="17" t="s">
        <v>84</v>
      </c>
      <c r="O94" s="17" t="s">
        <v>48</v>
      </c>
      <c r="P94" s="19">
        <v>78179.94</v>
      </c>
      <c r="Q94" s="17" t="str">
        <f>IF(Logical!N94="very poor","Terminate"," ")</f>
        <v xml:space="preserve"> </v>
      </c>
      <c r="R94" s="20" t="str">
        <f t="shared" si="4"/>
        <v xml:space="preserve"> </v>
      </c>
      <c r="S94" s="17" t="str">
        <f t="shared" si="7"/>
        <v>Mid</v>
      </c>
      <c r="T94" s="17" t="str">
        <f t="shared" si="5"/>
        <v xml:space="preserve">WFO </v>
      </c>
      <c r="U94" s="17" t="str">
        <f t="shared" si="6"/>
        <v>WFO</v>
      </c>
      <c r="V94" s="27" t="str">
        <f>IF(AND(N94="very Good"),Logical!P94+Logical!P94*15%,IF(AND(Logical!N94="Good"),Logical!P94+Logical!P94*12%,IF(AND(Logical!N94="Average"),Logical!P94+Logical!P94*10%,"Not Applicable")))</f>
        <v>Not Applicable</v>
      </c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33" ht="18.75" customHeight="1">
      <c r="A95" s="17" t="s">
        <v>486</v>
      </c>
      <c r="B95" s="17" t="s">
        <v>156</v>
      </c>
      <c r="C95" s="17" t="s">
        <v>487</v>
      </c>
      <c r="D95" s="17" t="s">
        <v>481</v>
      </c>
      <c r="E95" s="18">
        <v>34795</v>
      </c>
      <c r="F95" s="18">
        <v>40973</v>
      </c>
      <c r="G95" s="17">
        <v>6</v>
      </c>
      <c r="H95" s="17" t="s">
        <v>62</v>
      </c>
      <c r="I95" s="17" t="s">
        <v>63</v>
      </c>
      <c r="J95" s="17" t="s">
        <v>488</v>
      </c>
      <c r="K95" s="17" t="s">
        <v>45</v>
      </c>
      <c r="L95" s="17" t="s">
        <v>46</v>
      </c>
      <c r="M95" s="17" t="s">
        <v>166</v>
      </c>
      <c r="N95" s="17" t="s">
        <v>84</v>
      </c>
      <c r="O95" s="17" t="s">
        <v>48</v>
      </c>
      <c r="P95" s="19">
        <v>32815.440000000002</v>
      </c>
      <c r="Q95" s="17" t="str">
        <f>IF(Logical!N95="very poor","Terminate"," ")</f>
        <v xml:space="preserve"> </v>
      </c>
      <c r="R95" s="20" t="str">
        <f t="shared" si="4"/>
        <v xml:space="preserve"> </v>
      </c>
      <c r="S95" s="17" t="str">
        <f t="shared" si="7"/>
        <v>Low</v>
      </c>
      <c r="T95" s="17" t="str">
        <f t="shared" si="5"/>
        <v xml:space="preserve">WFO </v>
      </c>
      <c r="U95" s="17" t="str">
        <f t="shared" si="6"/>
        <v>WFH Permitted</v>
      </c>
      <c r="V95" s="27" t="str">
        <f>IF(AND(N95="very Good"),Logical!P95+Logical!P95*15%,IF(AND(Logical!N95="Good"),Logical!P95+Logical!P95*12%,IF(AND(Logical!N95="Average"),Logical!P95+Logical!P95*10%,"Not Applicable")))</f>
        <v>Not Applicable</v>
      </c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33" ht="18.75" customHeight="1">
      <c r="A96" s="17" t="s">
        <v>489</v>
      </c>
      <c r="B96" s="17" t="s">
        <v>490</v>
      </c>
      <c r="C96" s="17" t="s">
        <v>491</v>
      </c>
      <c r="D96" s="17" t="s">
        <v>481</v>
      </c>
      <c r="E96" s="18">
        <v>34825</v>
      </c>
      <c r="F96" s="18">
        <v>40944</v>
      </c>
      <c r="G96" s="17">
        <v>7</v>
      </c>
      <c r="H96" s="17" t="s">
        <v>42</v>
      </c>
      <c r="I96" s="17" t="s">
        <v>43</v>
      </c>
      <c r="J96" s="17" t="s">
        <v>492</v>
      </c>
      <c r="K96" s="17" t="s">
        <v>65</v>
      </c>
      <c r="L96" s="17" t="s">
        <v>66</v>
      </c>
      <c r="M96" s="17" t="s">
        <v>56</v>
      </c>
      <c r="N96" s="17" t="s">
        <v>112</v>
      </c>
      <c r="O96" s="17" t="s">
        <v>58</v>
      </c>
      <c r="P96" s="19">
        <v>84205.08</v>
      </c>
      <c r="Q96" s="17" t="str">
        <f>IF(Logical!N96="very poor","Terminate"," ")</f>
        <v xml:space="preserve"> </v>
      </c>
      <c r="R96" s="20" t="str">
        <f t="shared" si="4"/>
        <v xml:space="preserve"> </v>
      </c>
      <c r="S96" s="17" t="str">
        <f t="shared" si="7"/>
        <v>High</v>
      </c>
      <c r="T96" s="17" t="str">
        <f t="shared" si="5"/>
        <v xml:space="preserve">WFO </v>
      </c>
      <c r="U96" s="17" t="str">
        <f t="shared" si="6"/>
        <v>WFO</v>
      </c>
      <c r="V96" s="27" t="str">
        <f>IF(AND(N96="very Good"),Logical!P96+Logical!P96*15%,IF(AND(Logical!N96="Good"),Logical!P96+Logical!P96*12%,IF(AND(Logical!N96="Average"),Logical!P96+Logical!P96*10%,"Not Applicable")))</f>
        <v>Not Applicable</v>
      </c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1:33" ht="18.75" customHeight="1">
      <c r="A97" s="17" t="s">
        <v>493</v>
      </c>
      <c r="B97" s="17" t="s">
        <v>494</v>
      </c>
      <c r="C97" s="17" t="s">
        <v>495</v>
      </c>
      <c r="D97" s="17" t="s">
        <v>496</v>
      </c>
      <c r="E97" s="18">
        <v>34856</v>
      </c>
      <c r="F97" s="18">
        <v>40913</v>
      </c>
      <c r="G97" s="17">
        <v>8</v>
      </c>
      <c r="H97" s="17" t="s">
        <v>53</v>
      </c>
      <c r="I97" s="17" t="s">
        <v>54</v>
      </c>
      <c r="J97" s="17" t="s">
        <v>497</v>
      </c>
      <c r="K97" s="17" t="s">
        <v>45</v>
      </c>
      <c r="L97" s="17" t="s">
        <v>46</v>
      </c>
      <c r="M97" s="17" t="s">
        <v>75</v>
      </c>
      <c r="N97" s="17" t="s">
        <v>5</v>
      </c>
      <c r="O97" s="17" t="s">
        <v>58</v>
      </c>
      <c r="P97" s="19">
        <v>145350</v>
      </c>
      <c r="Q97" s="17" t="str">
        <f>IF(Logical!N97="very poor","Terminate"," ")</f>
        <v>Terminate</v>
      </c>
      <c r="R97" s="20" t="str">
        <f t="shared" si="4"/>
        <v xml:space="preserve"> </v>
      </c>
      <c r="S97" s="17" t="str">
        <f t="shared" si="7"/>
        <v>High</v>
      </c>
      <c r="T97" s="17" t="str">
        <f t="shared" si="5"/>
        <v xml:space="preserve">WFO </v>
      </c>
      <c r="U97" s="17" t="str">
        <f t="shared" si="6"/>
        <v>WFO</v>
      </c>
      <c r="V97" s="27" t="str">
        <f>IF(AND(N97="very Good"),Logical!P97+Logical!P97*15%,IF(AND(Logical!N97="Good"),Logical!P97+Logical!P97*12%,IF(AND(Logical!N97="Average"),Logical!P97+Logical!P97*10%,"Not Applicable")))</f>
        <v>Not Applicable</v>
      </c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1:33" ht="18.75" customHeight="1">
      <c r="A98" s="17" t="s">
        <v>498</v>
      </c>
      <c r="B98" s="17" t="s">
        <v>499</v>
      </c>
      <c r="C98" s="17" t="s">
        <v>500</v>
      </c>
      <c r="D98" s="17" t="s">
        <v>501</v>
      </c>
      <c r="E98" s="18">
        <v>34886</v>
      </c>
      <c r="F98" s="18">
        <v>40882</v>
      </c>
      <c r="G98" s="17">
        <v>6</v>
      </c>
      <c r="H98" s="17" t="s">
        <v>53</v>
      </c>
      <c r="I98" s="17" t="s">
        <v>54</v>
      </c>
      <c r="J98" s="17" t="s">
        <v>502</v>
      </c>
      <c r="K98" s="17" t="s">
        <v>81</v>
      </c>
      <c r="L98" s="17" t="s">
        <v>82</v>
      </c>
      <c r="M98" s="17" t="s">
        <v>56</v>
      </c>
      <c r="N98" s="17" t="s">
        <v>8</v>
      </c>
      <c r="O98" s="17" t="s">
        <v>58</v>
      </c>
      <c r="P98" s="19">
        <v>57938.040000000008</v>
      </c>
      <c r="Q98" s="17" t="str">
        <f>IF(Logical!N98="very poor","Terminate"," ")</f>
        <v xml:space="preserve"> </v>
      </c>
      <c r="R98" s="20">
        <f t="shared" si="4"/>
        <v>60834.94200000001</v>
      </c>
      <c r="S98" s="17" t="str">
        <f t="shared" si="7"/>
        <v>Mid</v>
      </c>
      <c r="T98" s="17" t="str">
        <f t="shared" si="5"/>
        <v xml:space="preserve">WFO </v>
      </c>
      <c r="U98" s="17" t="str">
        <f t="shared" si="6"/>
        <v>WFO</v>
      </c>
      <c r="V98" s="27">
        <f>IF(AND(N98="very Good"),Logical!P98+Logical!P98*15%,IF(AND(Logical!N98="Good"),Logical!P98+Logical!P98*12%,IF(AND(Logical!N98="Average"),Logical!P98+Logical!P98*10%,"Not Applicable")))</f>
        <v>66628.746000000014</v>
      </c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1:33" ht="18.75" customHeight="1">
      <c r="A99" s="17" t="s">
        <v>503</v>
      </c>
      <c r="B99" s="17" t="s">
        <v>504</v>
      </c>
      <c r="C99" s="17" t="s">
        <v>460</v>
      </c>
      <c r="D99" s="17" t="s">
        <v>505</v>
      </c>
      <c r="E99" s="18">
        <v>34917</v>
      </c>
      <c r="F99" s="18">
        <v>40852</v>
      </c>
      <c r="G99" s="17">
        <v>7</v>
      </c>
      <c r="H99" s="17" t="s">
        <v>72</v>
      </c>
      <c r="I99" s="17" t="s">
        <v>73</v>
      </c>
      <c r="J99" s="17" t="s">
        <v>506</v>
      </c>
      <c r="K99" s="17" t="s">
        <v>98</v>
      </c>
      <c r="L99" s="17" t="s">
        <v>99</v>
      </c>
      <c r="M99" s="17" t="s">
        <v>56</v>
      </c>
      <c r="N99" s="17" t="s">
        <v>8</v>
      </c>
      <c r="O99" s="17" t="s">
        <v>48</v>
      </c>
      <c r="P99" s="19">
        <v>110935.71</v>
      </c>
      <c r="Q99" s="17" t="str">
        <f>IF(Logical!N99="very poor","Terminate"," ")</f>
        <v xml:space="preserve"> </v>
      </c>
      <c r="R99" s="20">
        <f t="shared" si="4"/>
        <v>116482.4955</v>
      </c>
      <c r="S99" s="17" t="str">
        <f t="shared" si="7"/>
        <v>High</v>
      </c>
      <c r="T99" s="17" t="str">
        <f t="shared" si="5"/>
        <v xml:space="preserve">WFO </v>
      </c>
      <c r="U99" s="17" t="str">
        <f t="shared" si="6"/>
        <v>WFO</v>
      </c>
      <c r="V99" s="27">
        <f>IF(AND(N99="very Good"),Logical!P99+Logical!P99*15%,IF(AND(Logical!N99="Good"),Logical!P99+Logical!P99*12%,IF(AND(Logical!N99="Average"),Logical!P99+Logical!P99*10%,"Not Applicable")))</f>
        <v>127576.06650000002</v>
      </c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1:33" ht="18.75" customHeight="1">
      <c r="A100" s="17" t="s">
        <v>507</v>
      </c>
      <c r="B100" s="17" t="s">
        <v>508</v>
      </c>
      <c r="C100" s="17" t="s">
        <v>509</v>
      </c>
      <c r="D100" s="17" t="s">
        <v>510</v>
      </c>
      <c r="E100" s="18">
        <v>35009</v>
      </c>
      <c r="F100" s="18">
        <v>40760</v>
      </c>
      <c r="G100" s="17">
        <v>6</v>
      </c>
      <c r="H100" s="17" t="s">
        <v>180</v>
      </c>
      <c r="I100" s="17" t="s">
        <v>181</v>
      </c>
      <c r="J100" s="17" t="s">
        <v>511</v>
      </c>
      <c r="K100" s="17" t="s">
        <v>81</v>
      </c>
      <c r="L100" s="17" t="s">
        <v>82</v>
      </c>
      <c r="M100" s="17" t="s">
        <v>135</v>
      </c>
      <c r="N100" s="17" t="s">
        <v>5</v>
      </c>
      <c r="O100" s="17" t="s">
        <v>58</v>
      </c>
      <c r="P100" s="19">
        <v>121739.04</v>
      </c>
      <c r="Q100" s="17" t="str">
        <f>IF(Logical!N100="very poor","Terminate"," ")</f>
        <v>Terminate</v>
      </c>
      <c r="R100" s="20" t="str">
        <f t="shared" si="4"/>
        <v xml:space="preserve"> </v>
      </c>
      <c r="S100" s="17" t="str">
        <f t="shared" si="7"/>
        <v>High</v>
      </c>
      <c r="T100" s="17" t="str">
        <f t="shared" si="5"/>
        <v xml:space="preserve">WFO </v>
      </c>
      <c r="U100" s="17" t="str">
        <f t="shared" si="6"/>
        <v>WFO</v>
      </c>
      <c r="V100" s="27" t="str">
        <f>IF(AND(N100="very Good"),Logical!P100+Logical!P100*15%,IF(AND(Logical!N100="Good"),Logical!P100+Logical!P100*12%,IF(AND(Logical!N100="Average"),Logical!P100+Logical!P100*10%,"Not Applicable")))</f>
        <v>Not Applicable</v>
      </c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1:33" ht="18.75" customHeight="1">
      <c r="A101" s="17" t="s">
        <v>512</v>
      </c>
      <c r="B101" s="17" t="s">
        <v>513</v>
      </c>
      <c r="C101" s="17" t="s">
        <v>509</v>
      </c>
      <c r="D101" s="17" t="s">
        <v>245</v>
      </c>
      <c r="E101" s="18">
        <v>34978</v>
      </c>
      <c r="F101" s="18">
        <v>40791</v>
      </c>
      <c r="G101" s="17">
        <v>5</v>
      </c>
      <c r="H101" s="17" t="s">
        <v>95</v>
      </c>
      <c r="I101" s="17" t="s">
        <v>96</v>
      </c>
      <c r="J101" s="17" t="s">
        <v>514</v>
      </c>
      <c r="K101" s="17" t="s">
        <v>45</v>
      </c>
      <c r="L101" s="17" t="s">
        <v>46</v>
      </c>
      <c r="M101" s="17" t="s">
        <v>56</v>
      </c>
      <c r="N101" s="17" t="s">
        <v>5</v>
      </c>
      <c r="O101" s="17" t="s">
        <v>48</v>
      </c>
      <c r="P101" s="19">
        <v>134748.63</v>
      </c>
      <c r="Q101" s="17" t="str">
        <f>IF(Logical!N101="very poor","Terminate"," ")</f>
        <v>Terminate</v>
      </c>
      <c r="R101" s="20" t="str">
        <f t="shared" si="4"/>
        <v xml:space="preserve"> </v>
      </c>
      <c r="S101" s="17" t="str">
        <f t="shared" si="7"/>
        <v>High</v>
      </c>
      <c r="T101" s="17" t="str">
        <f t="shared" si="5"/>
        <v xml:space="preserve">WFO </v>
      </c>
      <c r="U101" s="17" t="str">
        <f t="shared" si="6"/>
        <v>WFO</v>
      </c>
      <c r="V101" s="27" t="str">
        <f>IF(AND(N101="very Good"),Logical!P101+Logical!P101*15%,IF(AND(Logical!N101="Good"),Logical!P101+Logical!P101*12%,IF(AND(Logical!N101="Average"),Logical!P101+Logical!P101*10%,"Not Applicable")))</f>
        <v>Not Applicable</v>
      </c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1:33" ht="18.75" customHeight="1">
      <c r="A102" s="17" t="s">
        <v>515</v>
      </c>
      <c r="B102" s="17" t="s">
        <v>516</v>
      </c>
      <c r="C102" s="17" t="s">
        <v>509</v>
      </c>
      <c r="D102" s="17" t="s">
        <v>517</v>
      </c>
      <c r="E102" s="18">
        <v>34948</v>
      </c>
      <c r="F102" s="18">
        <v>40821</v>
      </c>
      <c r="G102" s="17">
        <v>8</v>
      </c>
      <c r="H102" s="17" t="s">
        <v>62</v>
      </c>
      <c r="I102" s="17" t="s">
        <v>63</v>
      </c>
      <c r="J102" s="17" t="s">
        <v>518</v>
      </c>
      <c r="K102" s="17" t="s">
        <v>65</v>
      </c>
      <c r="L102" s="17" t="s">
        <v>66</v>
      </c>
      <c r="M102" s="17" t="s">
        <v>111</v>
      </c>
      <c r="N102" s="17" t="s">
        <v>8</v>
      </c>
      <c r="O102" s="17" t="s">
        <v>58</v>
      </c>
      <c r="P102" s="19">
        <v>128523.06</v>
      </c>
      <c r="Q102" s="17" t="str">
        <f>IF(Logical!N102="very poor","Terminate"," ")</f>
        <v xml:space="preserve"> </v>
      </c>
      <c r="R102" s="20">
        <f t="shared" si="4"/>
        <v>134949.21299999999</v>
      </c>
      <c r="S102" s="17" t="str">
        <f t="shared" si="7"/>
        <v>High</v>
      </c>
      <c r="T102" s="17" t="str">
        <f t="shared" si="5"/>
        <v>WFH Permitted</v>
      </c>
      <c r="U102" s="17" t="str">
        <f t="shared" si="6"/>
        <v>WFO</v>
      </c>
      <c r="V102" s="27">
        <f>IF(AND(N102="very Good"),Logical!P102+Logical!P102*15%,IF(AND(Logical!N102="Good"),Logical!P102+Logical!P102*12%,IF(AND(Logical!N102="Average"),Logical!P102+Logical!P102*10%,"Not Applicable")))</f>
        <v>147801.519</v>
      </c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1:33" ht="18.75" customHeight="1">
      <c r="A103" s="17" t="s">
        <v>519</v>
      </c>
      <c r="B103" s="17" t="s">
        <v>520</v>
      </c>
      <c r="C103" s="17" t="s">
        <v>521</v>
      </c>
      <c r="D103" s="17" t="s">
        <v>522</v>
      </c>
      <c r="E103" s="18">
        <v>35039</v>
      </c>
      <c r="F103" s="18">
        <v>40729</v>
      </c>
      <c r="G103" s="17">
        <v>7</v>
      </c>
      <c r="H103" s="17" t="s">
        <v>180</v>
      </c>
      <c r="I103" s="17" t="s">
        <v>181</v>
      </c>
      <c r="J103" s="17" t="s">
        <v>523</v>
      </c>
      <c r="K103" s="17" t="s">
        <v>65</v>
      </c>
      <c r="L103" s="17" t="s">
        <v>66</v>
      </c>
      <c r="M103" s="17" t="s">
        <v>89</v>
      </c>
      <c r="N103" s="17" t="s">
        <v>112</v>
      </c>
      <c r="O103" s="17" t="s">
        <v>48</v>
      </c>
      <c r="P103" s="19">
        <v>36677.160000000003</v>
      </c>
      <c r="Q103" s="17" t="str">
        <f>IF(Logical!N103="very poor","Terminate"," ")</f>
        <v xml:space="preserve"> </v>
      </c>
      <c r="R103" s="20" t="str">
        <f t="shared" si="4"/>
        <v xml:space="preserve"> </v>
      </c>
      <c r="S103" s="17" t="str">
        <f t="shared" si="7"/>
        <v>Low</v>
      </c>
      <c r="T103" s="17" t="str">
        <f t="shared" si="5"/>
        <v xml:space="preserve">WFO </v>
      </c>
      <c r="U103" s="17" t="str">
        <f t="shared" si="6"/>
        <v>WFO</v>
      </c>
      <c r="V103" s="27" t="str">
        <f>IF(AND(N103="very Good"),Logical!P103+Logical!P103*15%,IF(AND(Logical!N103="Good"),Logical!P103+Logical!P103*12%,IF(AND(Logical!N103="Average"),Logical!P103+Logical!P103*10%,"Not Applicable")))</f>
        <v>Not Applicable</v>
      </c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1:33" ht="18.75" customHeight="1">
      <c r="A104" s="17" t="s">
        <v>524</v>
      </c>
      <c r="B104" s="17" t="s">
        <v>525</v>
      </c>
      <c r="C104" s="17" t="s">
        <v>526</v>
      </c>
      <c r="D104" s="17" t="s">
        <v>527</v>
      </c>
      <c r="E104" s="18">
        <v>35070</v>
      </c>
      <c r="F104" s="18">
        <v>40699</v>
      </c>
      <c r="G104" s="17">
        <v>8</v>
      </c>
      <c r="H104" s="17" t="s">
        <v>62</v>
      </c>
      <c r="I104" s="17" t="s">
        <v>63</v>
      </c>
      <c r="J104" s="17" t="s">
        <v>528</v>
      </c>
      <c r="K104" s="17" t="s">
        <v>81</v>
      </c>
      <c r="L104" s="17" t="s">
        <v>82</v>
      </c>
      <c r="M104" s="17" t="s">
        <v>529</v>
      </c>
      <c r="N104" s="17" t="s">
        <v>5</v>
      </c>
      <c r="O104" s="17" t="s">
        <v>48</v>
      </c>
      <c r="P104" s="19">
        <v>91633.23000000001</v>
      </c>
      <c r="Q104" s="17" t="str">
        <f>IF(Logical!N104="very poor","Terminate"," ")</f>
        <v>Terminate</v>
      </c>
      <c r="R104" s="20" t="str">
        <f t="shared" si="4"/>
        <v xml:space="preserve"> </v>
      </c>
      <c r="S104" s="17" t="str">
        <f t="shared" si="7"/>
        <v>High</v>
      </c>
      <c r="T104" s="17" t="str">
        <f t="shared" si="5"/>
        <v xml:space="preserve">WFO </v>
      </c>
      <c r="U104" s="17" t="str">
        <f t="shared" si="6"/>
        <v>WFO</v>
      </c>
      <c r="V104" s="27" t="str">
        <f>IF(AND(N104="very Good"),Logical!P104+Logical!P104*15%,IF(AND(Logical!N104="Good"),Logical!P104+Logical!P104*12%,IF(AND(Logical!N104="Average"),Logical!P104+Logical!P104*10%,"Not Applicable")))</f>
        <v>Not Applicable</v>
      </c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1:33" ht="18.75" customHeight="1">
      <c r="A105" s="17" t="s">
        <v>530</v>
      </c>
      <c r="B105" s="17" t="s">
        <v>531</v>
      </c>
      <c r="C105" s="17" t="s">
        <v>532</v>
      </c>
      <c r="D105" s="17" t="s">
        <v>533</v>
      </c>
      <c r="E105" s="18">
        <v>35101</v>
      </c>
      <c r="F105" s="18">
        <v>40668</v>
      </c>
      <c r="G105" s="17">
        <v>6</v>
      </c>
      <c r="H105" s="17" t="s">
        <v>95</v>
      </c>
      <c r="I105" s="17" t="s">
        <v>96</v>
      </c>
      <c r="J105" s="17" t="s">
        <v>534</v>
      </c>
      <c r="K105" s="17" t="s">
        <v>105</v>
      </c>
      <c r="L105" s="17" t="s">
        <v>106</v>
      </c>
      <c r="M105" s="17" t="s">
        <v>56</v>
      </c>
      <c r="N105" s="17" t="s">
        <v>112</v>
      </c>
      <c r="O105" s="17" t="s">
        <v>58</v>
      </c>
      <c r="P105" s="19">
        <v>101186.54999999999</v>
      </c>
      <c r="Q105" s="17" t="str">
        <f>IF(Logical!N105="very poor","Terminate"," ")</f>
        <v xml:space="preserve"> </v>
      </c>
      <c r="R105" s="20" t="str">
        <f t="shared" si="4"/>
        <v xml:space="preserve"> </v>
      </c>
      <c r="S105" s="17" t="str">
        <f t="shared" si="7"/>
        <v>High</v>
      </c>
      <c r="T105" s="17" t="str">
        <f t="shared" si="5"/>
        <v xml:space="preserve">WFO </v>
      </c>
      <c r="U105" s="17" t="str">
        <f t="shared" si="6"/>
        <v>WFO</v>
      </c>
      <c r="V105" s="27" t="str">
        <f>IF(AND(N105="very Good"),Logical!P105+Logical!P105*15%,IF(AND(Logical!N105="Good"),Logical!P105+Logical!P105*12%,IF(AND(Logical!N105="Average"),Logical!P105+Logical!P105*10%,"Not Applicable")))</f>
        <v>Not Applicable</v>
      </c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1:33" ht="18.75" customHeight="1">
      <c r="A106" s="17" t="s">
        <v>535</v>
      </c>
      <c r="B106" s="17" t="s">
        <v>536</v>
      </c>
      <c r="C106" s="17" t="s">
        <v>537</v>
      </c>
      <c r="D106" s="17" t="s">
        <v>538</v>
      </c>
      <c r="E106" s="18">
        <v>35161</v>
      </c>
      <c r="F106" s="18">
        <v>40607</v>
      </c>
      <c r="G106" s="17">
        <v>8</v>
      </c>
      <c r="H106" s="17" t="s">
        <v>53</v>
      </c>
      <c r="I106" s="17" t="s">
        <v>54</v>
      </c>
      <c r="J106" s="17" t="s">
        <v>539</v>
      </c>
      <c r="K106" s="17" t="s">
        <v>65</v>
      </c>
      <c r="L106" s="17" t="s">
        <v>66</v>
      </c>
      <c r="M106" s="17" t="s">
        <v>135</v>
      </c>
      <c r="N106" s="17" t="s">
        <v>57</v>
      </c>
      <c r="O106" s="17" t="s">
        <v>58</v>
      </c>
      <c r="P106" s="19">
        <v>61951.23</v>
      </c>
      <c r="Q106" s="17" t="str">
        <f>IF(Logical!N106="very poor","Terminate"," ")</f>
        <v xml:space="preserve"> </v>
      </c>
      <c r="R106" s="20" t="str">
        <f t="shared" si="4"/>
        <v xml:space="preserve"> </v>
      </c>
      <c r="S106" s="17" t="str">
        <f t="shared" si="7"/>
        <v>Mid</v>
      </c>
      <c r="T106" s="17" t="str">
        <f t="shared" si="5"/>
        <v xml:space="preserve">WFO </v>
      </c>
      <c r="U106" s="17" t="str">
        <f t="shared" si="6"/>
        <v>WFO</v>
      </c>
      <c r="V106" s="27">
        <f>IF(AND(N106="very Good"),Logical!P106+Logical!P106*15%,IF(AND(Logical!N106="Good"),Logical!P106+Logical!P106*12%,IF(AND(Logical!N106="Average"),Logical!P106+Logical!P106*10%,"Not Applicable")))</f>
        <v>69385.377600000007</v>
      </c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1:33" ht="18.75" customHeight="1">
      <c r="A107" s="17" t="s">
        <v>540</v>
      </c>
      <c r="B107" s="17" t="s">
        <v>541</v>
      </c>
      <c r="C107" s="17" t="s">
        <v>537</v>
      </c>
      <c r="D107" s="17" t="s">
        <v>542</v>
      </c>
      <c r="E107" s="18">
        <v>35130</v>
      </c>
      <c r="F107" s="18">
        <v>40638</v>
      </c>
      <c r="G107" s="17">
        <v>7</v>
      </c>
      <c r="H107" s="17" t="s">
        <v>62</v>
      </c>
      <c r="I107" s="17" t="s">
        <v>63</v>
      </c>
      <c r="J107" s="17" t="s">
        <v>543</v>
      </c>
      <c r="K107" s="17" t="s">
        <v>105</v>
      </c>
      <c r="L107" s="17" t="s">
        <v>106</v>
      </c>
      <c r="M107" s="17" t="s">
        <v>67</v>
      </c>
      <c r="N107" s="17" t="s">
        <v>8</v>
      </c>
      <c r="O107" s="17" t="s">
        <v>58</v>
      </c>
      <c r="P107" s="19">
        <v>37922.58</v>
      </c>
      <c r="Q107" s="17" t="str">
        <f>IF(Logical!N107="very poor","Terminate"," ")</f>
        <v xml:space="preserve"> </v>
      </c>
      <c r="R107" s="20">
        <f t="shared" si="4"/>
        <v>39818.709000000003</v>
      </c>
      <c r="S107" s="17" t="str">
        <f t="shared" si="7"/>
        <v>Low</v>
      </c>
      <c r="T107" s="17" t="str">
        <f t="shared" si="5"/>
        <v xml:space="preserve">WFO </v>
      </c>
      <c r="U107" s="17" t="str">
        <f t="shared" si="6"/>
        <v>WFO</v>
      </c>
      <c r="V107" s="27">
        <f>IF(AND(N107="very Good"),Logical!P107+Logical!P107*15%,IF(AND(Logical!N107="Good"),Logical!P107+Logical!P107*12%,IF(AND(Logical!N107="Average"),Logical!P107+Logical!P107*10%,"Not Applicable")))</f>
        <v>43610.967000000004</v>
      </c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1:33" ht="18.75" customHeight="1">
      <c r="A108" s="17" t="s">
        <v>544</v>
      </c>
      <c r="B108" s="17" t="s">
        <v>545</v>
      </c>
      <c r="C108" s="17" t="s">
        <v>546</v>
      </c>
      <c r="D108" s="17" t="s">
        <v>547</v>
      </c>
      <c r="E108" s="18">
        <v>35191</v>
      </c>
      <c r="F108" s="18">
        <v>40579</v>
      </c>
      <c r="G108" s="17">
        <v>5</v>
      </c>
      <c r="H108" s="17" t="s">
        <v>62</v>
      </c>
      <c r="I108" s="17" t="s">
        <v>63</v>
      </c>
      <c r="J108" s="17" t="s">
        <v>548</v>
      </c>
      <c r="K108" s="17" t="s">
        <v>65</v>
      </c>
      <c r="L108" s="17" t="s">
        <v>66</v>
      </c>
      <c r="M108" s="17" t="s">
        <v>75</v>
      </c>
      <c r="N108" s="17" t="s">
        <v>84</v>
      </c>
      <c r="O108" s="17" t="s">
        <v>58</v>
      </c>
      <c r="P108" s="19">
        <v>43826.85</v>
      </c>
      <c r="Q108" s="17" t="str">
        <f>IF(Logical!N108="very poor","Terminate"," ")</f>
        <v xml:space="preserve"> </v>
      </c>
      <c r="R108" s="20" t="str">
        <f t="shared" si="4"/>
        <v xml:space="preserve"> </v>
      </c>
      <c r="S108" s="17" t="str">
        <f t="shared" si="7"/>
        <v>Mid</v>
      </c>
      <c r="T108" s="17" t="str">
        <f t="shared" si="5"/>
        <v>WFH Permitted</v>
      </c>
      <c r="U108" s="17" t="str">
        <f t="shared" si="6"/>
        <v>WFO</v>
      </c>
      <c r="V108" s="27" t="str">
        <f>IF(AND(N108="very Good"),Logical!P108+Logical!P108*15%,IF(AND(Logical!N108="Good"),Logical!P108+Logical!P108*12%,IF(AND(Logical!N108="Average"),Logical!P108+Logical!P108*10%,"Not Applicable")))</f>
        <v>Not Applicable</v>
      </c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1:33" ht="18.75" customHeight="1">
      <c r="A109" s="17" t="s">
        <v>549</v>
      </c>
      <c r="B109" s="17" t="s">
        <v>550</v>
      </c>
      <c r="C109" s="17" t="s">
        <v>551</v>
      </c>
      <c r="D109" s="17" t="s">
        <v>552</v>
      </c>
      <c r="E109" s="18">
        <v>35222</v>
      </c>
      <c r="F109" s="18">
        <v>40548</v>
      </c>
      <c r="G109" s="17">
        <v>6</v>
      </c>
      <c r="H109" s="17" t="s">
        <v>95</v>
      </c>
      <c r="I109" s="17" t="s">
        <v>96</v>
      </c>
      <c r="J109" s="17" t="s">
        <v>553</v>
      </c>
      <c r="K109" s="17" t="s">
        <v>65</v>
      </c>
      <c r="L109" s="17" t="s">
        <v>66</v>
      </c>
      <c r="M109" s="17" t="s">
        <v>89</v>
      </c>
      <c r="N109" s="17" t="s">
        <v>5</v>
      </c>
      <c r="O109" s="17" t="s">
        <v>48</v>
      </c>
      <c r="P109" s="19">
        <v>47947.14</v>
      </c>
      <c r="Q109" s="17" t="str">
        <f>IF(Logical!N109="very poor","Terminate"," ")</f>
        <v>Terminate</v>
      </c>
      <c r="R109" s="20" t="str">
        <f t="shared" si="4"/>
        <v xml:space="preserve"> </v>
      </c>
      <c r="S109" s="17" t="str">
        <f t="shared" si="7"/>
        <v>Mid</v>
      </c>
      <c r="T109" s="17" t="str">
        <f t="shared" si="5"/>
        <v xml:space="preserve">WFO </v>
      </c>
      <c r="U109" s="17" t="str">
        <f t="shared" si="6"/>
        <v>WFO</v>
      </c>
      <c r="V109" s="27" t="str">
        <f>IF(AND(N109="very Good"),Logical!P109+Logical!P109*15%,IF(AND(Logical!N109="Good"),Logical!P109+Logical!P109*12%,IF(AND(Logical!N109="Average"),Logical!P109+Logical!P109*10%,"Not Applicable")))</f>
        <v>Not Applicable</v>
      </c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1:33" ht="18.75" customHeight="1">
      <c r="A110" s="17" t="s">
        <v>554</v>
      </c>
      <c r="B110" s="17" t="s">
        <v>555</v>
      </c>
      <c r="C110" s="17" t="s">
        <v>556</v>
      </c>
      <c r="D110" s="17" t="s">
        <v>557</v>
      </c>
      <c r="E110" s="18">
        <v>35252</v>
      </c>
      <c r="F110" s="18">
        <v>40517</v>
      </c>
      <c r="G110" s="17">
        <v>7</v>
      </c>
      <c r="H110" s="17" t="s">
        <v>95</v>
      </c>
      <c r="I110" s="17" t="s">
        <v>96</v>
      </c>
      <c r="J110" s="17" t="s">
        <v>558</v>
      </c>
      <c r="K110" s="17" t="s">
        <v>105</v>
      </c>
      <c r="L110" s="17" t="s">
        <v>106</v>
      </c>
      <c r="M110" s="17" t="s">
        <v>56</v>
      </c>
      <c r="N110" s="17" t="s">
        <v>57</v>
      </c>
      <c r="O110" s="17" t="s">
        <v>48</v>
      </c>
      <c r="P110" s="19">
        <v>81620.91</v>
      </c>
      <c r="Q110" s="17" t="str">
        <f>IF(Logical!N110="very poor","Terminate"," ")</f>
        <v xml:space="preserve"> </v>
      </c>
      <c r="R110" s="20" t="str">
        <f t="shared" si="4"/>
        <v xml:space="preserve"> </v>
      </c>
      <c r="S110" s="17" t="str">
        <f t="shared" si="7"/>
        <v>High</v>
      </c>
      <c r="T110" s="17" t="str">
        <f t="shared" si="5"/>
        <v xml:space="preserve">WFO </v>
      </c>
      <c r="U110" s="17" t="str">
        <f t="shared" si="6"/>
        <v>WFO</v>
      </c>
      <c r="V110" s="27">
        <f>IF(AND(N110="very Good"),Logical!P110+Logical!P110*15%,IF(AND(Logical!N110="Good"),Logical!P110+Logical!P110*12%,IF(AND(Logical!N110="Average"),Logical!P110+Logical!P110*10%,"Not Applicable")))</f>
        <v>91415.419200000004</v>
      </c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1:33" ht="18.75" customHeight="1">
      <c r="A111" s="17" t="s">
        <v>559</v>
      </c>
      <c r="B111" s="17" t="s">
        <v>560</v>
      </c>
      <c r="C111" s="17" t="s">
        <v>561</v>
      </c>
      <c r="D111" s="17" t="s">
        <v>562</v>
      </c>
      <c r="E111" s="18">
        <v>35375</v>
      </c>
      <c r="F111" s="18">
        <v>40395</v>
      </c>
      <c r="G111" s="17">
        <v>8</v>
      </c>
      <c r="H111" s="17" t="s">
        <v>42</v>
      </c>
      <c r="I111" s="17" t="s">
        <v>43</v>
      </c>
      <c r="J111" s="17" t="s">
        <v>563</v>
      </c>
      <c r="K111" s="17" t="s">
        <v>45</v>
      </c>
      <c r="L111" s="17" t="s">
        <v>46</v>
      </c>
      <c r="M111" s="17" t="s">
        <v>128</v>
      </c>
      <c r="N111" s="17" t="s">
        <v>112</v>
      </c>
      <c r="O111" s="17" t="s">
        <v>58</v>
      </c>
      <c r="P111" s="19">
        <v>38396.880000000005</v>
      </c>
      <c r="Q111" s="17" t="str">
        <f>IF(Logical!N111="very poor","Terminate"," ")</f>
        <v xml:space="preserve"> </v>
      </c>
      <c r="R111" s="20" t="str">
        <f t="shared" si="4"/>
        <v xml:space="preserve"> </v>
      </c>
      <c r="S111" s="17" t="str">
        <f t="shared" si="7"/>
        <v>Low</v>
      </c>
      <c r="T111" s="17" t="str">
        <f t="shared" si="5"/>
        <v xml:space="preserve">WFO </v>
      </c>
      <c r="U111" s="17" t="str">
        <f t="shared" si="6"/>
        <v>WFO</v>
      </c>
      <c r="V111" s="27" t="str">
        <f>IF(AND(N111="very Good"),Logical!P111+Logical!P111*15%,IF(AND(Logical!N111="Good"),Logical!P111+Logical!P111*12%,IF(AND(Logical!N111="Average"),Logical!P111+Logical!P111*10%,"Not Applicable")))</f>
        <v>Not Applicable</v>
      </c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1:33" ht="18.75" customHeight="1">
      <c r="A112" s="17" t="s">
        <v>564</v>
      </c>
      <c r="B112" s="17" t="s">
        <v>565</v>
      </c>
      <c r="C112" s="17" t="s">
        <v>561</v>
      </c>
      <c r="D112" s="17" t="s">
        <v>566</v>
      </c>
      <c r="E112" s="18">
        <v>35344</v>
      </c>
      <c r="F112" s="18">
        <v>40426</v>
      </c>
      <c r="G112" s="17">
        <v>7</v>
      </c>
      <c r="H112" s="17" t="s">
        <v>95</v>
      </c>
      <c r="I112" s="17" t="s">
        <v>96</v>
      </c>
      <c r="J112" s="17" t="s">
        <v>567</v>
      </c>
      <c r="K112" s="17" t="s">
        <v>81</v>
      </c>
      <c r="L112" s="17" t="s">
        <v>82</v>
      </c>
      <c r="M112" s="17" t="s">
        <v>67</v>
      </c>
      <c r="N112" s="17" t="s">
        <v>57</v>
      </c>
      <c r="O112" s="17" t="s">
        <v>58</v>
      </c>
      <c r="P112" s="19">
        <v>67194.540000000008</v>
      </c>
      <c r="Q112" s="17" t="str">
        <f>IF(Logical!N112="very poor","Terminate"," ")</f>
        <v xml:space="preserve"> </v>
      </c>
      <c r="R112" s="20" t="str">
        <f t="shared" si="4"/>
        <v xml:space="preserve"> </v>
      </c>
      <c r="S112" s="17" t="str">
        <f t="shared" si="7"/>
        <v>Mid</v>
      </c>
      <c r="T112" s="17" t="str">
        <f t="shared" si="5"/>
        <v xml:space="preserve">WFO </v>
      </c>
      <c r="U112" s="17" t="str">
        <f t="shared" si="6"/>
        <v>WFO</v>
      </c>
      <c r="V112" s="27">
        <f>IF(AND(N112="very Good"),Logical!P112+Logical!P112*15%,IF(AND(Logical!N112="Good"),Logical!P112+Logical!P112*12%,IF(AND(Logical!N112="Average"),Logical!P112+Logical!P112*10%,"Not Applicable")))</f>
        <v>75257.884800000014</v>
      </c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1:33" ht="18.75" customHeight="1">
      <c r="A113" s="17" t="s">
        <v>568</v>
      </c>
      <c r="B113" s="17" t="s">
        <v>238</v>
      </c>
      <c r="C113" s="17" t="s">
        <v>561</v>
      </c>
      <c r="D113" s="17" t="s">
        <v>566</v>
      </c>
      <c r="E113" s="18">
        <v>35314</v>
      </c>
      <c r="F113" s="18">
        <v>40456</v>
      </c>
      <c r="G113" s="17">
        <v>6</v>
      </c>
      <c r="H113" s="17" t="s">
        <v>95</v>
      </c>
      <c r="I113" s="17" t="s">
        <v>96</v>
      </c>
      <c r="J113" s="17" t="s">
        <v>569</v>
      </c>
      <c r="K113" s="17" t="s">
        <v>81</v>
      </c>
      <c r="L113" s="17" t="s">
        <v>82</v>
      </c>
      <c r="M113" s="17" t="s">
        <v>56</v>
      </c>
      <c r="N113" s="17" t="s">
        <v>8</v>
      </c>
      <c r="O113" s="17" t="s">
        <v>48</v>
      </c>
      <c r="P113" s="19">
        <v>87978.06</v>
      </c>
      <c r="Q113" s="17" t="str">
        <f>IF(Logical!N113="very poor","Terminate"," ")</f>
        <v xml:space="preserve"> </v>
      </c>
      <c r="R113" s="20">
        <f t="shared" si="4"/>
        <v>92376.963000000003</v>
      </c>
      <c r="S113" s="17" t="str">
        <f t="shared" si="7"/>
        <v>High</v>
      </c>
      <c r="T113" s="17" t="str">
        <f t="shared" si="5"/>
        <v xml:space="preserve">WFO </v>
      </c>
      <c r="U113" s="17" t="str">
        <f t="shared" si="6"/>
        <v>WFO</v>
      </c>
      <c r="V113" s="27">
        <f>IF(AND(N113="very Good"),Logical!P113+Logical!P113*15%,IF(AND(Logical!N113="Good"),Logical!P113+Logical!P113*12%,IF(AND(Logical!N113="Average"),Logical!P113+Logical!P113*10%,"Not Applicable")))</f>
        <v>101174.769</v>
      </c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1:33" ht="18.75" customHeight="1">
      <c r="A114" s="17" t="s">
        <v>570</v>
      </c>
      <c r="B114" s="17" t="s">
        <v>39</v>
      </c>
      <c r="C114" s="17" t="s">
        <v>561</v>
      </c>
      <c r="D114" s="17" t="s">
        <v>571</v>
      </c>
      <c r="E114" s="18">
        <v>35283</v>
      </c>
      <c r="F114" s="18">
        <v>40487</v>
      </c>
      <c r="G114" s="17">
        <v>8</v>
      </c>
      <c r="H114" s="17" t="s">
        <v>72</v>
      </c>
      <c r="I114" s="17" t="s">
        <v>73</v>
      </c>
      <c r="J114" s="17" t="s">
        <v>572</v>
      </c>
      <c r="K114" s="17" t="s">
        <v>105</v>
      </c>
      <c r="L114" s="17" t="s">
        <v>106</v>
      </c>
      <c r="M114" s="17" t="s">
        <v>89</v>
      </c>
      <c r="N114" s="17" t="s">
        <v>90</v>
      </c>
      <c r="O114" s="17" t="s">
        <v>48</v>
      </c>
      <c r="P114" s="19" t="s">
        <v>225</v>
      </c>
      <c r="Q114" s="17" t="str">
        <f>IF(Logical!N114="very poor","Terminate"," ")</f>
        <v xml:space="preserve"> </v>
      </c>
      <c r="R114" s="20" t="str">
        <f t="shared" si="4"/>
        <v xml:space="preserve"> </v>
      </c>
      <c r="S114" s="17" t="str">
        <f t="shared" si="7"/>
        <v>High</v>
      </c>
      <c r="T114" s="17" t="str">
        <f t="shared" si="5"/>
        <v xml:space="preserve">WFO </v>
      </c>
      <c r="U114" s="17" t="str">
        <f t="shared" si="6"/>
        <v>WFO</v>
      </c>
      <c r="V114" s="27" t="e">
        <f>IF(AND(N114="very Good"),Logical!P114+Logical!P114*15%,IF(AND(Logical!N114="Good"),Logical!P114+Logical!P114*12%,IF(AND(Logical!N114="Average"),Logical!P114+Logical!P114*10%,"Not Applicable")))</f>
        <v>#VALUE!</v>
      </c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1:33" ht="18.75" customHeight="1">
      <c r="A115" s="17" t="s">
        <v>573</v>
      </c>
      <c r="B115" s="17" t="s">
        <v>574</v>
      </c>
      <c r="C115" s="17" t="s">
        <v>92</v>
      </c>
      <c r="D115" s="17" t="s">
        <v>575</v>
      </c>
      <c r="E115" s="18">
        <v>35405</v>
      </c>
      <c r="F115" s="18">
        <v>40364</v>
      </c>
      <c r="G115" s="17">
        <v>5</v>
      </c>
      <c r="H115" s="17" t="s">
        <v>62</v>
      </c>
      <c r="I115" s="17" t="s">
        <v>63</v>
      </c>
      <c r="J115" s="17" t="s">
        <v>576</v>
      </c>
      <c r="K115" s="17" t="s">
        <v>81</v>
      </c>
      <c r="L115" s="17" t="s">
        <v>82</v>
      </c>
      <c r="M115" s="17" t="s">
        <v>56</v>
      </c>
      <c r="N115" s="17" t="s">
        <v>8</v>
      </c>
      <c r="O115" s="17" t="s">
        <v>48</v>
      </c>
      <c r="P115" s="19">
        <v>107865</v>
      </c>
      <c r="Q115" s="17" t="str">
        <f>IF(Logical!N115="very poor","Terminate"," ")</f>
        <v xml:space="preserve"> </v>
      </c>
      <c r="R115" s="20">
        <f t="shared" si="4"/>
        <v>113258.25</v>
      </c>
      <c r="S115" s="17" t="str">
        <f t="shared" si="7"/>
        <v>High</v>
      </c>
      <c r="T115" s="17" t="str">
        <f t="shared" si="5"/>
        <v xml:space="preserve">WFO </v>
      </c>
      <c r="U115" s="17" t="str">
        <f t="shared" si="6"/>
        <v>WFO</v>
      </c>
      <c r="V115" s="27">
        <f>IF(AND(N115="very Good"),Logical!P115+Logical!P115*15%,IF(AND(Logical!N115="Good"),Logical!P115+Logical!P115*12%,IF(AND(Logical!N115="Average"),Logical!P115+Logical!P115*10%,"Not Applicable")))</f>
        <v>124044.75</v>
      </c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1:33" ht="18.75" customHeight="1">
      <c r="A116" s="17" t="s">
        <v>577</v>
      </c>
      <c r="B116" s="17" t="s">
        <v>574</v>
      </c>
      <c r="C116" s="17" t="s">
        <v>578</v>
      </c>
      <c r="D116" s="17" t="s">
        <v>579</v>
      </c>
      <c r="E116" s="18">
        <v>35436</v>
      </c>
      <c r="F116" s="18">
        <v>40334</v>
      </c>
      <c r="G116" s="17">
        <v>6</v>
      </c>
      <c r="H116" s="17" t="s">
        <v>180</v>
      </c>
      <c r="I116" s="17" t="s">
        <v>181</v>
      </c>
      <c r="J116" s="17" t="s">
        <v>580</v>
      </c>
      <c r="K116" s="17" t="s">
        <v>65</v>
      </c>
      <c r="L116" s="17" t="s">
        <v>66</v>
      </c>
      <c r="M116" s="17" t="s">
        <v>75</v>
      </c>
      <c r="N116" s="17" t="s">
        <v>90</v>
      </c>
      <c r="O116" s="17" t="s">
        <v>48</v>
      </c>
      <c r="P116" s="19">
        <v>37130.04</v>
      </c>
      <c r="Q116" s="17" t="str">
        <f>IF(Logical!N116="very poor","Terminate"," ")</f>
        <v xml:space="preserve"> </v>
      </c>
      <c r="R116" s="20" t="str">
        <f t="shared" si="4"/>
        <v xml:space="preserve"> </v>
      </c>
      <c r="S116" s="17" t="str">
        <f t="shared" si="7"/>
        <v>Low</v>
      </c>
      <c r="T116" s="17" t="str">
        <f t="shared" si="5"/>
        <v xml:space="preserve">WFO </v>
      </c>
      <c r="U116" s="17" t="str">
        <f t="shared" si="6"/>
        <v>WFO</v>
      </c>
      <c r="V116" s="27">
        <f>IF(AND(N116="very Good"),Logical!P116+Logical!P116*15%,IF(AND(Logical!N116="Good"),Logical!P116+Logical!P116*12%,IF(AND(Logical!N116="Average"),Logical!P116+Logical!P116*10%,"Not Applicable")))</f>
        <v>40843.044000000002</v>
      </c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1:33" ht="18.75" customHeight="1">
      <c r="A117" s="17" t="s">
        <v>581</v>
      </c>
      <c r="B117" s="17" t="s">
        <v>582</v>
      </c>
      <c r="C117" s="17" t="s">
        <v>583</v>
      </c>
      <c r="D117" s="17" t="s">
        <v>584</v>
      </c>
      <c r="E117" s="18">
        <v>35467</v>
      </c>
      <c r="F117" s="18">
        <v>40303</v>
      </c>
      <c r="G117" s="17">
        <v>7</v>
      </c>
      <c r="H117" s="17" t="s">
        <v>95</v>
      </c>
      <c r="I117" s="17" t="s">
        <v>96</v>
      </c>
      <c r="J117" s="17" t="s">
        <v>585</v>
      </c>
      <c r="K117" s="17" t="s">
        <v>105</v>
      </c>
      <c r="L117" s="17" t="s">
        <v>106</v>
      </c>
      <c r="M117" s="17" t="s">
        <v>56</v>
      </c>
      <c r="N117" s="17" t="s">
        <v>84</v>
      </c>
      <c r="O117" s="17" t="s">
        <v>48</v>
      </c>
      <c r="P117" s="19">
        <v>150091.47</v>
      </c>
      <c r="Q117" s="17" t="str">
        <f>IF(Logical!N117="very poor","Terminate"," ")</f>
        <v xml:space="preserve"> </v>
      </c>
      <c r="R117" s="20" t="str">
        <f t="shared" si="4"/>
        <v xml:space="preserve"> </v>
      </c>
      <c r="S117" s="17" t="str">
        <f t="shared" si="7"/>
        <v>High</v>
      </c>
      <c r="T117" s="17" t="str">
        <f t="shared" si="5"/>
        <v xml:space="preserve">WFO </v>
      </c>
      <c r="U117" s="17" t="str">
        <f t="shared" si="6"/>
        <v>WFO</v>
      </c>
      <c r="V117" s="27" t="str">
        <f>IF(AND(N117="very Good"),Logical!P117+Logical!P117*15%,IF(AND(Logical!N117="Good"),Logical!P117+Logical!P117*12%,IF(AND(Logical!N117="Average"),Logical!P117+Logical!P117*10%,"Not Applicable")))</f>
        <v>Not Applicable</v>
      </c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1:33" ht="18.75" customHeight="1">
      <c r="A118" s="17" t="s">
        <v>586</v>
      </c>
      <c r="B118" s="17" t="s">
        <v>587</v>
      </c>
      <c r="C118" s="17" t="s">
        <v>588</v>
      </c>
      <c r="D118" s="17" t="s">
        <v>589</v>
      </c>
      <c r="E118" s="18">
        <v>35495</v>
      </c>
      <c r="F118" s="18">
        <v>41248</v>
      </c>
      <c r="G118" s="17">
        <v>8</v>
      </c>
      <c r="H118" s="17" t="s">
        <v>95</v>
      </c>
      <c r="I118" s="17" t="s">
        <v>96</v>
      </c>
      <c r="J118" s="17" t="s">
        <v>590</v>
      </c>
      <c r="K118" s="17" t="s">
        <v>98</v>
      </c>
      <c r="L118" s="17" t="s">
        <v>99</v>
      </c>
      <c r="M118" s="17" t="s">
        <v>111</v>
      </c>
      <c r="N118" s="17" t="s">
        <v>8</v>
      </c>
      <c r="O118" s="17" t="s">
        <v>58</v>
      </c>
      <c r="P118" s="19">
        <v>132369.48000000001</v>
      </c>
      <c r="Q118" s="17" t="str">
        <f>IF(Logical!N118="very poor","Terminate"," ")</f>
        <v xml:space="preserve"> </v>
      </c>
      <c r="R118" s="20">
        <f t="shared" si="4"/>
        <v>138987.954</v>
      </c>
      <c r="S118" s="17" t="str">
        <f t="shared" si="7"/>
        <v>High</v>
      </c>
      <c r="T118" s="17" t="str">
        <f t="shared" si="5"/>
        <v xml:space="preserve">WFO </v>
      </c>
      <c r="U118" s="17" t="str">
        <f t="shared" si="6"/>
        <v>WFO</v>
      </c>
      <c r="V118" s="27">
        <f>IF(AND(N118="very Good"),Logical!P118+Logical!P118*15%,IF(AND(Logical!N118="Good"),Logical!P118+Logical!P118*12%,IF(AND(Logical!N118="Average"),Logical!P118+Logical!P118*10%,"Not Applicable")))</f>
        <v>152224.902</v>
      </c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1:33" ht="18.75" customHeight="1">
      <c r="A119" s="17" t="s">
        <v>591</v>
      </c>
      <c r="B119" s="17" t="s">
        <v>592</v>
      </c>
      <c r="C119" s="17" t="s">
        <v>593</v>
      </c>
      <c r="D119" s="17" t="s">
        <v>589</v>
      </c>
      <c r="E119" s="18">
        <v>35526</v>
      </c>
      <c r="F119" s="18">
        <v>41218</v>
      </c>
      <c r="G119" s="17">
        <v>6</v>
      </c>
      <c r="H119" s="17" t="s">
        <v>95</v>
      </c>
      <c r="I119" s="17" t="s">
        <v>96</v>
      </c>
      <c r="J119" s="17" t="s">
        <v>594</v>
      </c>
      <c r="K119" s="17" t="s">
        <v>45</v>
      </c>
      <c r="L119" s="17" t="s">
        <v>46</v>
      </c>
      <c r="M119" s="17" t="s">
        <v>56</v>
      </c>
      <c r="N119" s="17" t="s">
        <v>5</v>
      </c>
      <c r="O119" s="17" t="s">
        <v>58</v>
      </c>
      <c r="P119" s="19">
        <v>122568.29999999999</v>
      </c>
      <c r="Q119" s="17" t="str">
        <f>IF(Logical!N119="very poor","Terminate"," ")</f>
        <v>Terminate</v>
      </c>
      <c r="R119" s="20" t="str">
        <f t="shared" si="4"/>
        <v xml:space="preserve"> </v>
      </c>
      <c r="S119" s="17" t="str">
        <f t="shared" si="7"/>
        <v>High</v>
      </c>
      <c r="T119" s="17" t="str">
        <f t="shared" si="5"/>
        <v xml:space="preserve">WFO </v>
      </c>
      <c r="U119" s="17" t="str">
        <f t="shared" si="6"/>
        <v>WFO</v>
      </c>
      <c r="V119" s="27" t="str">
        <f>IF(AND(N119="very Good"),Logical!P119+Logical!P119*15%,IF(AND(Logical!N119="Good"),Logical!P119+Logical!P119*12%,IF(AND(Logical!N119="Average"),Logical!P119+Logical!P119*10%,"Not Applicable")))</f>
        <v>Not Applicable</v>
      </c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1:33" ht="18.75" customHeight="1">
      <c r="A120" s="17" t="s">
        <v>595</v>
      </c>
      <c r="B120" s="17" t="s">
        <v>596</v>
      </c>
      <c r="C120" s="17" t="s">
        <v>61</v>
      </c>
      <c r="D120" s="17" t="s">
        <v>597</v>
      </c>
      <c r="E120" s="18">
        <v>35587</v>
      </c>
      <c r="F120" s="18">
        <v>41157</v>
      </c>
      <c r="G120" s="17">
        <v>8</v>
      </c>
      <c r="H120" s="17" t="s">
        <v>72</v>
      </c>
      <c r="I120" s="17" t="s">
        <v>73</v>
      </c>
      <c r="J120" s="17" t="s">
        <v>598</v>
      </c>
      <c r="K120" s="17" t="s">
        <v>105</v>
      </c>
      <c r="L120" s="17" t="s">
        <v>106</v>
      </c>
      <c r="M120" s="17" t="s">
        <v>56</v>
      </c>
      <c r="N120" s="17" t="s">
        <v>90</v>
      </c>
      <c r="O120" s="17" t="s">
        <v>58</v>
      </c>
      <c r="P120" s="19">
        <v>58692.33</v>
      </c>
      <c r="Q120" s="17" t="str">
        <f>IF(Logical!N120="very poor","Terminate"," ")</f>
        <v xml:space="preserve"> </v>
      </c>
      <c r="R120" s="20" t="str">
        <f t="shared" si="4"/>
        <v xml:space="preserve"> </v>
      </c>
      <c r="S120" s="17" t="str">
        <f t="shared" si="7"/>
        <v>Mid</v>
      </c>
      <c r="T120" s="17" t="str">
        <f t="shared" si="5"/>
        <v xml:space="preserve">WFO </v>
      </c>
      <c r="U120" s="17" t="str">
        <f t="shared" si="6"/>
        <v>WFO</v>
      </c>
      <c r="V120" s="27">
        <f>IF(AND(N120="very Good"),Logical!P120+Logical!P120*15%,IF(AND(Logical!N120="Good"),Logical!P120+Logical!P120*12%,IF(AND(Logical!N120="Average"),Logical!P120+Logical!P120*10%,"Not Applicable")))</f>
        <v>64561.563000000002</v>
      </c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1:33" ht="18.75" customHeight="1">
      <c r="A121" s="17" t="s">
        <v>599</v>
      </c>
      <c r="B121" s="17" t="s">
        <v>592</v>
      </c>
      <c r="C121" s="17" t="s">
        <v>61</v>
      </c>
      <c r="D121" s="17" t="s">
        <v>589</v>
      </c>
      <c r="E121" s="18">
        <v>35556</v>
      </c>
      <c r="F121" s="18">
        <v>41187</v>
      </c>
      <c r="G121" s="17">
        <v>7</v>
      </c>
      <c r="H121" s="17" t="s">
        <v>72</v>
      </c>
      <c r="I121" s="17" t="s">
        <v>73</v>
      </c>
      <c r="J121" s="17" t="s">
        <v>600</v>
      </c>
      <c r="K121" s="17" t="s">
        <v>65</v>
      </c>
      <c r="L121" s="17" t="s">
        <v>66</v>
      </c>
      <c r="M121" s="17" t="s">
        <v>135</v>
      </c>
      <c r="N121" s="17" t="s">
        <v>84</v>
      </c>
      <c r="O121" s="17" t="s">
        <v>58</v>
      </c>
      <c r="P121" s="19">
        <v>32305.949999999997</v>
      </c>
      <c r="Q121" s="17" t="str">
        <f>IF(Logical!N121="very poor","Terminate"," ")</f>
        <v xml:space="preserve"> </v>
      </c>
      <c r="R121" s="20" t="str">
        <f t="shared" si="4"/>
        <v xml:space="preserve"> </v>
      </c>
      <c r="S121" s="17" t="str">
        <f t="shared" si="7"/>
        <v>Low</v>
      </c>
      <c r="T121" s="17" t="str">
        <f t="shared" si="5"/>
        <v xml:space="preserve">WFO </v>
      </c>
      <c r="U121" s="17" t="str">
        <f t="shared" si="6"/>
        <v>WFO</v>
      </c>
      <c r="V121" s="27" t="str">
        <f>IF(AND(N121="very Good"),Logical!P121+Logical!P121*15%,IF(AND(Logical!N121="Good"),Logical!P121+Logical!P121*12%,IF(AND(Logical!N121="Average"),Logical!P121+Logical!P121*10%,"Not Applicable")))</f>
        <v>Not Applicable</v>
      </c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1:33" ht="18.75" customHeight="1">
      <c r="A122" s="17" t="s">
        <v>601</v>
      </c>
      <c r="B122" s="17" t="s">
        <v>279</v>
      </c>
      <c r="C122" s="17" t="s">
        <v>602</v>
      </c>
      <c r="D122" s="17" t="s">
        <v>603</v>
      </c>
      <c r="E122" s="18">
        <v>35617</v>
      </c>
      <c r="F122" s="18">
        <v>41126</v>
      </c>
      <c r="G122" s="17">
        <v>5</v>
      </c>
      <c r="H122" s="17" t="s">
        <v>62</v>
      </c>
      <c r="I122" s="17" t="s">
        <v>63</v>
      </c>
      <c r="J122" s="17" t="s">
        <v>604</v>
      </c>
      <c r="K122" s="17" t="s">
        <v>45</v>
      </c>
      <c r="L122" s="17" t="s">
        <v>46</v>
      </c>
      <c r="M122" s="17" t="s">
        <v>529</v>
      </c>
      <c r="N122" s="17" t="s">
        <v>84</v>
      </c>
      <c r="O122" s="17" t="s">
        <v>48</v>
      </c>
      <c r="P122" s="19">
        <v>91016.639999999999</v>
      </c>
      <c r="Q122" s="17" t="str">
        <f>IF(Logical!N122="very poor","Terminate"," ")</f>
        <v xml:space="preserve"> </v>
      </c>
      <c r="R122" s="20" t="str">
        <f t="shared" si="4"/>
        <v xml:space="preserve"> </v>
      </c>
      <c r="S122" s="17" t="str">
        <f t="shared" si="7"/>
        <v>High</v>
      </c>
      <c r="T122" s="17" t="str">
        <f t="shared" si="5"/>
        <v xml:space="preserve">WFO </v>
      </c>
      <c r="U122" s="17" t="str">
        <f t="shared" si="6"/>
        <v>WFH Permitted</v>
      </c>
      <c r="V122" s="27" t="str">
        <f>IF(AND(N122="very Good"),Logical!P122+Logical!P122*15%,IF(AND(Logical!N122="Good"),Logical!P122+Logical!P122*12%,IF(AND(Logical!N122="Average"),Logical!P122+Logical!P122*10%,"Not Applicable")))</f>
        <v>Not Applicable</v>
      </c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1:33" ht="18.75" customHeight="1">
      <c r="A123" s="17" t="s">
        <v>605</v>
      </c>
      <c r="B123" s="17" t="s">
        <v>606</v>
      </c>
      <c r="C123" s="17" t="s">
        <v>607</v>
      </c>
      <c r="D123" s="17" t="s">
        <v>608</v>
      </c>
      <c r="E123" s="18">
        <v>35648</v>
      </c>
      <c r="F123" s="18">
        <v>41095</v>
      </c>
      <c r="G123" s="17">
        <v>6</v>
      </c>
      <c r="H123" s="17" t="s">
        <v>53</v>
      </c>
      <c r="I123" s="17" t="s">
        <v>54</v>
      </c>
      <c r="J123" s="17" t="s">
        <v>609</v>
      </c>
      <c r="K123" s="17" t="s">
        <v>81</v>
      </c>
      <c r="L123" s="17" t="s">
        <v>82</v>
      </c>
      <c r="M123" s="17" t="s">
        <v>128</v>
      </c>
      <c r="N123" s="17" t="s">
        <v>5</v>
      </c>
      <c r="O123" s="17" t="s">
        <v>48</v>
      </c>
      <c r="P123" s="19">
        <v>148439.07</v>
      </c>
      <c r="Q123" s="17" t="str">
        <f>IF(Logical!N123="very poor","Terminate"," ")</f>
        <v>Terminate</v>
      </c>
      <c r="R123" s="20" t="str">
        <f t="shared" si="4"/>
        <v xml:space="preserve"> </v>
      </c>
      <c r="S123" s="17" t="str">
        <f t="shared" si="7"/>
        <v>High</v>
      </c>
      <c r="T123" s="17" t="str">
        <f t="shared" si="5"/>
        <v xml:space="preserve">WFO </v>
      </c>
      <c r="U123" s="17" t="str">
        <f t="shared" si="6"/>
        <v>WFO</v>
      </c>
      <c r="V123" s="27" t="str">
        <f>IF(AND(N123="very Good"),Logical!P123+Logical!P123*15%,IF(AND(Logical!N123="Good"),Logical!P123+Logical!P123*12%,IF(AND(Logical!N123="Average"),Logical!P123+Logical!P123*10%,"Not Applicable")))</f>
        <v>Not Applicable</v>
      </c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1:33" ht="18.75" customHeight="1">
      <c r="A124" s="17" t="s">
        <v>610</v>
      </c>
      <c r="B124" s="17" t="s">
        <v>611</v>
      </c>
      <c r="C124" s="17" t="s">
        <v>612</v>
      </c>
      <c r="D124" s="17" t="s">
        <v>613</v>
      </c>
      <c r="E124" s="18">
        <v>35679</v>
      </c>
      <c r="F124" s="18">
        <v>43621</v>
      </c>
      <c r="G124" s="17">
        <v>7</v>
      </c>
      <c r="H124" s="17" t="s">
        <v>42</v>
      </c>
      <c r="I124" s="17" t="s">
        <v>43</v>
      </c>
      <c r="J124" s="17" t="s">
        <v>614</v>
      </c>
      <c r="K124" s="17" t="s">
        <v>98</v>
      </c>
      <c r="L124" s="17" t="s">
        <v>99</v>
      </c>
      <c r="M124" s="17" t="s">
        <v>166</v>
      </c>
      <c r="N124" s="17" t="s">
        <v>84</v>
      </c>
      <c r="O124" s="17" t="s">
        <v>58</v>
      </c>
      <c r="P124" s="19">
        <v>102918.51</v>
      </c>
      <c r="Q124" s="17" t="str">
        <f>IF(Logical!N124="very poor","Terminate"," ")</f>
        <v xml:space="preserve"> </v>
      </c>
      <c r="R124" s="20" t="str">
        <f t="shared" si="4"/>
        <v xml:space="preserve"> </v>
      </c>
      <c r="S124" s="17" t="str">
        <f t="shared" si="7"/>
        <v>High</v>
      </c>
      <c r="T124" s="17" t="str">
        <f t="shared" si="5"/>
        <v xml:space="preserve">WFO </v>
      </c>
      <c r="U124" s="17" t="str">
        <f t="shared" si="6"/>
        <v>WFO</v>
      </c>
      <c r="V124" s="27" t="str">
        <f>IF(AND(N124="very Good"),Logical!P124+Logical!P124*15%,IF(AND(Logical!N124="Good"),Logical!P124+Logical!P124*12%,IF(AND(Logical!N124="Average"),Logical!P124+Logical!P124*10%,"Not Applicable")))</f>
        <v>Not Applicable</v>
      </c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1:33" ht="18.75" customHeight="1">
      <c r="A125" s="17" t="s">
        <v>615</v>
      </c>
      <c r="B125" s="17" t="s">
        <v>297</v>
      </c>
      <c r="C125" s="17" t="s">
        <v>616</v>
      </c>
      <c r="D125" s="17" t="s">
        <v>617</v>
      </c>
      <c r="E125" s="18">
        <v>35709</v>
      </c>
      <c r="F125" s="18">
        <v>41034</v>
      </c>
      <c r="G125" s="17">
        <v>8</v>
      </c>
      <c r="H125" s="17" t="s">
        <v>95</v>
      </c>
      <c r="I125" s="17" t="s">
        <v>96</v>
      </c>
      <c r="J125" s="17" t="s">
        <v>618</v>
      </c>
      <c r="K125" s="17" t="s">
        <v>65</v>
      </c>
      <c r="L125" s="17" t="s">
        <v>66</v>
      </c>
      <c r="M125" s="17" t="s">
        <v>75</v>
      </c>
      <c r="N125" s="17" t="s">
        <v>90</v>
      </c>
      <c r="O125" s="17" t="s">
        <v>58</v>
      </c>
      <c r="P125" s="19">
        <v>22373.190000000002</v>
      </c>
      <c r="Q125" s="17" t="str">
        <f>IF(Logical!N125="very poor","Terminate"," ")</f>
        <v xml:space="preserve"> </v>
      </c>
      <c r="R125" s="20" t="str">
        <f t="shared" si="4"/>
        <v xml:space="preserve"> </v>
      </c>
      <c r="S125" s="17" t="str">
        <f t="shared" si="7"/>
        <v>Low</v>
      </c>
      <c r="T125" s="17" t="str">
        <f t="shared" si="5"/>
        <v xml:space="preserve">WFO </v>
      </c>
      <c r="U125" s="17" t="str">
        <f t="shared" si="6"/>
        <v>WFO</v>
      </c>
      <c r="V125" s="27">
        <f>IF(AND(N125="very Good"),Logical!P125+Logical!P125*15%,IF(AND(Logical!N125="Good"),Logical!P125+Logical!P125*12%,IF(AND(Logical!N125="Average"),Logical!P125+Logical!P125*10%,"Not Applicable")))</f>
        <v>24610.509000000002</v>
      </c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1:33" ht="18.75" customHeight="1">
      <c r="A126" s="17" t="s">
        <v>619</v>
      </c>
      <c r="B126" s="17" t="s">
        <v>620</v>
      </c>
      <c r="C126" s="17" t="s">
        <v>621</v>
      </c>
      <c r="D126" s="17" t="s">
        <v>622</v>
      </c>
      <c r="E126" s="18">
        <v>35740</v>
      </c>
      <c r="F126" s="18">
        <v>41004</v>
      </c>
      <c r="G126" s="17">
        <v>6</v>
      </c>
      <c r="H126" s="17" t="s">
        <v>95</v>
      </c>
      <c r="I126" s="17" t="s">
        <v>96</v>
      </c>
      <c r="J126" s="17" t="s">
        <v>623</v>
      </c>
      <c r="K126" s="17" t="s">
        <v>81</v>
      </c>
      <c r="L126" s="17" t="s">
        <v>82</v>
      </c>
      <c r="M126" s="17" t="s">
        <v>135</v>
      </c>
      <c r="N126" s="17" t="s">
        <v>90</v>
      </c>
      <c r="O126" s="17" t="s">
        <v>48</v>
      </c>
      <c r="P126" s="19">
        <v>55508.399999999994</v>
      </c>
      <c r="Q126" s="17" t="str">
        <f>IF(Logical!N126="very poor","Terminate"," ")</f>
        <v xml:space="preserve"> </v>
      </c>
      <c r="R126" s="20" t="str">
        <f t="shared" si="4"/>
        <v xml:space="preserve"> </v>
      </c>
      <c r="S126" s="17" t="str">
        <f t="shared" si="7"/>
        <v>Mid</v>
      </c>
      <c r="T126" s="17" t="str">
        <f t="shared" si="5"/>
        <v xml:space="preserve">WFO </v>
      </c>
      <c r="U126" s="17" t="str">
        <f t="shared" si="6"/>
        <v>WFO</v>
      </c>
      <c r="V126" s="27">
        <f>IF(AND(N126="very Good"),Logical!P126+Logical!P126*15%,IF(AND(Logical!N126="Good"),Logical!P126+Logical!P126*12%,IF(AND(Logical!N126="Average"),Logical!P126+Logical!P126*10%,"Not Applicable")))</f>
        <v>61059.239999999991</v>
      </c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1:33" ht="18.75" customHeight="1">
      <c r="A127" s="17" t="s">
        <v>624</v>
      </c>
      <c r="B127" s="17" t="s">
        <v>625</v>
      </c>
      <c r="C127" s="17" t="s">
        <v>626</v>
      </c>
      <c r="D127" s="17" t="s">
        <v>627</v>
      </c>
      <c r="E127" s="18">
        <v>35832</v>
      </c>
      <c r="F127" s="18">
        <v>40913</v>
      </c>
      <c r="G127" s="17">
        <v>5</v>
      </c>
      <c r="H127" s="17" t="s">
        <v>72</v>
      </c>
      <c r="I127" s="17" t="s">
        <v>73</v>
      </c>
      <c r="J127" s="17" t="s">
        <v>628</v>
      </c>
      <c r="K127" s="17" t="s">
        <v>98</v>
      </c>
      <c r="L127" s="17" t="s">
        <v>99</v>
      </c>
      <c r="M127" s="17" t="s">
        <v>89</v>
      </c>
      <c r="N127" s="17" t="s">
        <v>112</v>
      </c>
      <c r="O127" s="17" t="s">
        <v>58</v>
      </c>
      <c r="P127" s="19">
        <v>66253.59</v>
      </c>
      <c r="Q127" s="17" t="str">
        <f>IF(Logical!N127="very poor","Terminate"," ")</f>
        <v xml:space="preserve"> </v>
      </c>
      <c r="R127" s="20" t="str">
        <f t="shared" si="4"/>
        <v xml:space="preserve"> </v>
      </c>
      <c r="S127" s="17" t="str">
        <f t="shared" si="7"/>
        <v>Mid</v>
      </c>
      <c r="T127" s="17" t="str">
        <f t="shared" si="5"/>
        <v xml:space="preserve">WFO </v>
      </c>
      <c r="U127" s="17" t="str">
        <f t="shared" si="6"/>
        <v>WFO</v>
      </c>
      <c r="V127" s="27" t="str">
        <f>IF(AND(N127="very Good"),Logical!P127+Logical!P127*15%,IF(AND(Logical!N127="Good"),Logical!P127+Logical!P127*12%,IF(AND(Logical!N127="Average"),Logical!P127+Logical!P127*10%,"Not Applicable")))</f>
        <v>Not Applicable</v>
      </c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1:33" ht="18.75" customHeight="1">
      <c r="A128" s="17" t="s">
        <v>629</v>
      </c>
      <c r="B128" s="17" t="s">
        <v>630</v>
      </c>
      <c r="C128" s="17" t="s">
        <v>626</v>
      </c>
      <c r="D128" s="17" t="s">
        <v>631</v>
      </c>
      <c r="E128" s="18">
        <v>35801</v>
      </c>
      <c r="F128" s="18">
        <v>40944</v>
      </c>
      <c r="G128" s="17">
        <v>8</v>
      </c>
      <c r="H128" s="17" t="s">
        <v>180</v>
      </c>
      <c r="I128" s="17" t="s">
        <v>181</v>
      </c>
      <c r="J128" s="17" t="s">
        <v>632</v>
      </c>
      <c r="K128" s="17" t="s">
        <v>65</v>
      </c>
      <c r="L128" s="17" t="s">
        <v>66</v>
      </c>
      <c r="M128" s="17" t="s">
        <v>56</v>
      </c>
      <c r="N128" s="17" t="s">
        <v>90</v>
      </c>
      <c r="O128" s="17" t="s">
        <v>58</v>
      </c>
      <c r="P128" s="19">
        <v>81022.679999999993</v>
      </c>
      <c r="Q128" s="17" t="str">
        <f>IF(Logical!N128="very poor","Terminate"," ")</f>
        <v xml:space="preserve"> </v>
      </c>
      <c r="R128" s="20" t="str">
        <f t="shared" si="4"/>
        <v xml:space="preserve"> </v>
      </c>
      <c r="S128" s="17" t="str">
        <f t="shared" si="7"/>
        <v>High</v>
      </c>
      <c r="T128" s="17" t="str">
        <f t="shared" si="5"/>
        <v xml:space="preserve">WFO </v>
      </c>
      <c r="U128" s="17" t="str">
        <f t="shared" si="6"/>
        <v>WFO</v>
      </c>
      <c r="V128" s="27">
        <f>IF(AND(N128="very Good"),Logical!P128+Logical!P128*15%,IF(AND(Logical!N128="Good"),Logical!P128+Logical!P128*12%,IF(AND(Logical!N128="Average"),Logical!P128+Logical!P128*10%,"Not Applicable")))</f>
        <v>89124.947999999989</v>
      </c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1:33" ht="18.75" customHeight="1">
      <c r="A129" s="17" t="s">
        <v>633</v>
      </c>
      <c r="B129" s="17" t="s">
        <v>634</v>
      </c>
      <c r="C129" s="17" t="s">
        <v>626</v>
      </c>
      <c r="D129" s="17" t="s">
        <v>635</v>
      </c>
      <c r="E129" s="18">
        <v>35770</v>
      </c>
      <c r="F129" s="18">
        <v>40973</v>
      </c>
      <c r="G129" s="17">
        <v>7</v>
      </c>
      <c r="H129" s="17" t="s">
        <v>95</v>
      </c>
      <c r="I129" s="17" t="s">
        <v>96</v>
      </c>
      <c r="J129" s="17" t="s">
        <v>636</v>
      </c>
      <c r="K129" s="17" t="s">
        <v>105</v>
      </c>
      <c r="L129" s="17" t="s">
        <v>106</v>
      </c>
      <c r="M129" s="17" t="s">
        <v>89</v>
      </c>
      <c r="N129" s="17" t="s">
        <v>112</v>
      </c>
      <c r="O129" s="17" t="s">
        <v>58</v>
      </c>
      <c r="P129" s="19">
        <v>147721.5</v>
      </c>
      <c r="Q129" s="17" t="str">
        <f>IF(Logical!N129="very poor","Terminate"," ")</f>
        <v xml:space="preserve"> </v>
      </c>
      <c r="R129" s="20" t="str">
        <f t="shared" si="4"/>
        <v xml:space="preserve"> </v>
      </c>
      <c r="S129" s="17" t="str">
        <f t="shared" si="7"/>
        <v>High</v>
      </c>
      <c r="T129" s="17" t="str">
        <f t="shared" si="5"/>
        <v xml:space="preserve">WFO </v>
      </c>
      <c r="U129" s="17" t="str">
        <f t="shared" si="6"/>
        <v>WFO</v>
      </c>
      <c r="V129" s="27" t="str">
        <f>IF(AND(N129="very Good"),Logical!P129+Logical!P129*15%,IF(AND(Logical!N129="Good"),Logical!P129+Logical!P129*12%,IF(AND(Logical!N129="Average"),Logical!P129+Logical!P129*10%,"Not Applicable")))</f>
        <v>Not Applicable</v>
      </c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1:33" ht="18.75" customHeight="1">
      <c r="A130" s="17" t="s">
        <v>637</v>
      </c>
      <c r="B130" s="17" t="s">
        <v>638</v>
      </c>
      <c r="C130" s="17" t="s">
        <v>639</v>
      </c>
      <c r="D130" s="17" t="s">
        <v>640</v>
      </c>
      <c r="E130" s="18">
        <v>35982</v>
      </c>
      <c r="F130" s="18">
        <v>40760</v>
      </c>
      <c r="G130" s="17">
        <v>7</v>
      </c>
      <c r="H130" s="17" t="s">
        <v>62</v>
      </c>
      <c r="I130" s="17" t="s">
        <v>63</v>
      </c>
      <c r="J130" s="17" t="s">
        <v>641</v>
      </c>
      <c r="K130" s="17" t="s">
        <v>65</v>
      </c>
      <c r="L130" s="17" t="s">
        <v>66</v>
      </c>
      <c r="M130" s="17" t="s">
        <v>166</v>
      </c>
      <c r="N130" s="17" t="s">
        <v>84</v>
      </c>
      <c r="O130" s="17" t="s">
        <v>58</v>
      </c>
      <c r="P130" s="19">
        <v>45846.45</v>
      </c>
      <c r="Q130" s="17" t="str">
        <f>IF(Logical!N130="very poor","Terminate"," ")</f>
        <v xml:space="preserve"> </v>
      </c>
      <c r="R130" s="20" t="str">
        <f t="shared" si="4"/>
        <v xml:space="preserve"> </v>
      </c>
      <c r="S130" s="17" t="str">
        <f t="shared" si="7"/>
        <v>Mid</v>
      </c>
      <c r="T130" s="17" t="str">
        <f t="shared" si="5"/>
        <v>WFH Permitted</v>
      </c>
      <c r="U130" s="17" t="str">
        <f t="shared" si="6"/>
        <v>WFO</v>
      </c>
      <c r="V130" s="27" t="str">
        <f>IF(AND(N130="very Good"),Logical!P130+Logical!P130*15%,IF(AND(Logical!N130="Good"),Logical!P130+Logical!P130*12%,IF(AND(Logical!N130="Average"),Logical!P130+Logical!P130*10%,"Not Applicable")))</f>
        <v>Not Applicable</v>
      </c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1:33" ht="18.75" customHeight="1">
      <c r="A131" s="17" t="s">
        <v>642</v>
      </c>
      <c r="B131" s="17" t="s">
        <v>643</v>
      </c>
      <c r="C131" s="17" t="s">
        <v>639</v>
      </c>
      <c r="D131" s="17" t="s">
        <v>644</v>
      </c>
      <c r="E131" s="18">
        <v>35952</v>
      </c>
      <c r="F131" s="18">
        <v>40791</v>
      </c>
      <c r="G131" s="17">
        <v>6</v>
      </c>
      <c r="H131" s="17" t="s">
        <v>95</v>
      </c>
      <c r="I131" s="17" t="s">
        <v>96</v>
      </c>
      <c r="J131" s="17" t="s">
        <v>645</v>
      </c>
      <c r="K131" s="17" t="s">
        <v>45</v>
      </c>
      <c r="L131" s="17" t="s">
        <v>46</v>
      </c>
      <c r="M131" s="17" t="s">
        <v>67</v>
      </c>
      <c r="N131" s="17" t="s">
        <v>5</v>
      </c>
      <c r="O131" s="17" t="s">
        <v>48</v>
      </c>
      <c r="P131" s="19">
        <v>128578.14000000001</v>
      </c>
      <c r="Q131" s="17" t="str">
        <f>IF(Logical!N131="very poor","Terminate"," ")</f>
        <v>Terminate</v>
      </c>
      <c r="R131" s="20" t="str">
        <f t="shared" si="4"/>
        <v xml:space="preserve"> </v>
      </c>
      <c r="S131" s="17" t="str">
        <f t="shared" si="7"/>
        <v>High</v>
      </c>
      <c r="T131" s="17" t="str">
        <f t="shared" si="5"/>
        <v xml:space="preserve">WFO </v>
      </c>
      <c r="U131" s="17" t="str">
        <f t="shared" si="6"/>
        <v>WFO</v>
      </c>
      <c r="V131" s="27" t="str">
        <f>IF(AND(N131="very Good"),Logical!P131+Logical!P131*15%,IF(AND(Logical!N131="Good"),Logical!P131+Logical!P131*12%,IF(AND(Logical!N131="Average"),Logical!P131+Logical!P131*10%,"Not Applicable")))</f>
        <v>Not Applicable</v>
      </c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1:33" ht="18.75" customHeight="1">
      <c r="A132" s="17" t="s">
        <v>646</v>
      </c>
      <c r="B132" s="17" t="s">
        <v>168</v>
      </c>
      <c r="C132" s="17" t="s">
        <v>639</v>
      </c>
      <c r="D132" s="17" t="s">
        <v>647</v>
      </c>
      <c r="E132" s="18">
        <v>35921</v>
      </c>
      <c r="F132" s="18">
        <v>40821</v>
      </c>
      <c r="G132" s="17">
        <v>8</v>
      </c>
      <c r="H132" s="17" t="s">
        <v>62</v>
      </c>
      <c r="I132" s="17" t="s">
        <v>63</v>
      </c>
      <c r="J132" s="17" t="s">
        <v>648</v>
      </c>
      <c r="K132" s="17" t="s">
        <v>81</v>
      </c>
      <c r="L132" s="17" t="s">
        <v>82</v>
      </c>
      <c r="M132" s="17" t="s">
        <v>529</v>
      </c>
      <c r="N132" s="17" t="s">
        <v>84</v>
      </c>
      <c r="O132" s="17" t="s">
        <v>48</v>
      </c>
      <c r="P132" s="19">
        <v>33078.6</v>
      </c>
      <c r="Q132" s="17" t="str">
        <f>IF(Logical!N132="very poor","Terminate"," ")</f>
        <v xml:space="preserve"> </v>
      </c>
      <c r="R132" s="20" t="str">
        <f t="shared" si="4"/>
        <v xml:space="preserve"> </v>
      </c>
      <c r="S132" s="17" t="str">
        <f t="shared" si="7"/>
        <v>Low</v>
      </c>
      <c r="T132" s="17" t="str">
        <f t="shared" si="5"/>
        <v xml:space="preserve">WFO </v>
      </c>
      <c r="U132" s="17" t="str">
        <f t="shared" si="6"/>
        <v>WFO</v>
      </c>
      <c r="V132" s="27" t="str">
        <f>IF(AND(N132="very Good"),Logical!P132+Logical!P132*15%,IF(AND(Logical!N132="Good"),Logical!P132+Logical!P132*12%,IF(AND(Logical!N132="Average"),Logical!P132+Logical!P132*10%,"Not Applicable")))</f>
        <v>Not Applicable</v>
      </c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1:33" ht="18.75" customHeight="1">
      <c r="A133" s="17" t="s">
        <v>649</v>
      </c>
      <c r="B133" s="17" t="s">
        <v>650</v>
      </c>
      <c r="C133" s="17" t="s">
        <v>639</v>
      </c>
      <c r="D133" s="17" t="s">
        <v>651</v>
      </c>
      <c r="E133" s="18">
        <v>35891</v>
      </c>
      <c r="F133" s="18">
        <v>40852</v>
      </c>
      <c r="G133" s="17">
        <v>7</v>
      </c>
      <c r="H133" s="17" t="s">
        <v>72</v>
      </c>
      <c r="I133" s="17" t="s">
        <v>73</v>
      </c>
      <c r="J133" s="17" t="s">
        <v>652</v>
      </c>
      <c r="K133" s="17" t="s">
        <v>105</v>
      </c>
      <c r="L133" s="17" t="s">
        <v>106</v>
      </c>
      <c r="M133" s="17" t="s">
        <v>56</v>
      </c>
      <c r="N133" s="17" t="s">
        <v>57</v>
      </c>
      <c r="O133" s="17" t="s">
        <v>48</v>
      </c>
      <c r="P133" s="19">
        <v>49243.05</v>
      </c>
      <c r="Q133" s="17" t="str">
        <f>IF(Logical!N133="very poor","Terminate"," ")</f>
        <v xml:space="preserve"> </v>
      </c>
      <c r="R133" s="20" t="str">
        <f t="shared" ref="R133:R149" si="8">IF(N133="very good",P133+P133*5%," ")</f>
        <v xml:space="preserve"> </v>
      </c>
      <c r="S133" s="17" t="str">
        <f t="shared" si="7"/>
        <v>Mid</v>
      </c>
      <c r="T133" s="17" t="str">
        <f t="shared" ref="T133:T149" si="9">IF(AND(I133="mumbai",L133="HR"),"WFH Permitted","WFO ")</f>
        <v xml:space="preserve">WFO </v>
      </c>
      <c r="U133" s="17" t="str">
        <f t="shared" ref="U133:U149" si="10">IF(AND(I133="mumbai",L133="Finance"),"WFH Permitted","WFO")</f>
        <v>WFO</v>
      </c>
      <c r="V133" s="27">
        <f>IF(AND(N133="very Good"),Logical!P133+Logical!P133*15%,IF(AND(Logical!N133="Good"),Logical!P133+Logical!P133*12%,IF(AND(Logical!N133="Average"),Logical!P133+Logical!P133*10%,"Not Applicable")))</f>
        <v>55152.216</v>
      </c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1:33" ht="18.75" customHeight="1">
      <c r="A134" s="17" t="s">
        <v>653</v>
      </c>
      <c r="B134" s="17" t="s">
        <v>654</v>
      </c>
      <c r="C134" s="17" t="s">
        <v>639</v>
      </c>
      <c r="D134" s="17" t="s">
        <v>655</v>
      </c>
      <c r="E134" s="18">
        <v>35860</v>
      </c>
      <c r="F134" s="18">
        <v>40882</v>
      </c>
      <c r="G134" s="17">
        <v>6</v>
      </c>
      <c r="H134" s="17" t="s">
        <v>42</v>
      </c>
      <c r="I134" s="17" t="s">
        <v>43</v>
      </c>
      <c r="J134" s="17" t="s">
        <v>656</v>
      </c>
      <c r="K134" s="17" t="s">
        <v>81</v>
      </c>
      <c r="L134" s="17" t="s">
        <v>82</v>
      </c>
      <c r="M134" s="17" t="s">
        <v>83</v>
      </c>
      <c r="N134" s="17" t="s">
        <v>90</v>
      </c>
      <c r="O134" s="17" t="s">
        <v>58</v>
      </c>
      <c r="P134" s="19">
        <v>41283.990000000005</v>
      </c>
      <c r="Q134" s="17" t="str">
        <f>IF(Logical!N134="very poor","Terminate"," ")</f>
        <v xml:space="preserve"> </v>
      </c>
      <c r="R134" s="20" t="str">
        <f t="shared" si="8"/>
        <v xml:space="preserve"> </v>
      </c>
      <c r="S134" s="17" t="str">
        <f t="shared" ref="S134:S149" si="11">IF(AND(40000&gt;P134),"Low",IF(AND(40000&lt;P134,80000&gt;=P134),"Mid",IF(AND(P134&gt;80000),"High")))</f>
        <v>Mid</v>
      </c>
      <c r="T134" s="17" t="str">
        <f t="shared" si="9"/>
        <v xml:space="preserve">WFO </v>
      </c>
      <c r="U134" s="17" t="str">
        <f t="shared" si="10"/>
        <v>WFO</v>
      </c>
      <c r="V134" s="27">
        <f>IF(AND(N134="very Good"),Logical!P134+Logical!P134*15%,IF(AND(Logical!N134="Good"),Logical!P134+Logical!P134*12%,IF(AND(Logical!N134="Average"),Logical!P134+Logical!P134*10%,"Not Applicable")))</f>
        <v>45412.389000000003</v>
      </c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1:33" ht="18.75" customHeight="1">
      <c r="A135" s="17" t="s">
        <v>657</v>
      </c>
      <c r="B135" s="17" t="s">
        <v>298</v>
      </c>
      <c r="C135" s="17" t="s">
        <v>658</v>
      </c>
      <c r="D135" s="17" t="s">
        <v>659</v>
      </c>
      <c r="E135" s="18">
        <v>36013</v>
      </c>
      <c r="F135" s="18">
        <v>40729</v>
      </c>
      <c r="G135" s="17">
        <v>8</v>
      </c>
      <c r="H135" s="17" t="s">
        <v>62</v>
      </c>
      <c r="I135" s="17" t="s">
        <v>63</v>
      </c>
      <c r="J135" s="17" t="s">
        <v>660</v>
      </c>
      <c r="K135" s="17" t="s">
        <v>45</v>
      </c>
      <c r="L135" s="17" t="s">
        <v>46</v>
      </c>
      <c r="M135" s="17" t="s">
        <v>135</v>
      </c>
      <c r="N135" s="17" t="s">
        <v>90</v>
      </c>
      <c r="O135" s="17" t="s">
        <v>48</v>
      </c>
      <c r="P135" s="19">
        <v>47567.7</v>
      </c>
      <c r="Q135" s="17" t="str">
        <f>IF(Logical!N135="very poor","Terminate"," ")</f>
        <v xml:space="preserve"> </v>
      </c>
      <c r="R135" s="20" t="str">
        <f t="shared" si="8"/>
        <v xml:space="preserve"> </v>
      </c>
      <c r="S135" s="17" t="str">
        <f t="shared" si="11"/>
        <v>Mid</v>
      </c>
      <c r="T135" s="17" t="str">
        <f t="shared" si="9"/>
        <v xml:space="preserve">WFO </v>
      </c>
      <c r="U135" s="17" t="str">
        <f t="shared" si="10"/>
        <v>WFH Permitted</v>
      </c>
      <c r="V135" s="27">
        <f>IF(AND(N135="very Good"),Logical!P135+Logical!P135*15%,IF(AND(Logical!N135="Good"),Logical!P135+Logical!P135*12%,IF(AND(Logical!N135="Average"),Logical!P135+Logical!P135*10%,"Not Applicable")))</f>
        <v>52324.469999999994</v>
      </c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1:33" ht="18.75" customHeight="1">
      <c r="A136" s="17" t="s">
        <v>661</v>
      </c>
      <c r="B136" s="17" t="s">
        <v>189</v>
      </c>
      <c r="C136" s="17" t="s">
        <v>662</v>
      </c>
      <c r="D136" s="17" t="s">
        <v>663</v>
      </c>
      <c r="E136" s="18">
        <v>36044</v>
      </c>
      <c r="F136" s="18">
        <v>40699</v>
      </c>
      <c r="G136" s="17">
        <v>5</v>
      </c>
      <c r="H136" s="17" t="s">
        <v>62</v>
      </c>
      <c r="I136" s="17" t="s">
        <v>63</v>
      </c>
      <c r="J136" s="17" t="s">
        <v>664</v>
      </c>
      <c r="K136" s="17" t="s">
        <v>45</v>
      </c>
      <c r="L136" s="17" t="s">
        <v>46</v>
      </c>
      <c r="M136" s="17" t="s">
        <v>83</v>
      </c>
      <c r="N136" s="17" t="s">
        <v>8</v>
      </c>
      <c r="O136" s="17" t="s">
        <v>48</v>
      </c>
      <c r="P136" s="19">
        <v>55343.16</v>
      </c>
      <c r="Q136" s="17" t="str">
        <f>IF(Logical!N136="very poor","Terminate"," ")</f>
        <v xml:space="preserve"> </v>
      </c>
      <c r="R136" s="20">
        <f t="shared" si="8"/>
        <v>58110.318000000007</v>
      </c>
      <c r="S136" s="17" t="str">
        <f t="shared" si="11"/>
        <v>Mid</v>
      </c>
      <c r="T136" s="17" t="str">
        <f t="shared" si="9"/>
        <v xml:space="preserve">WFO </v>
      </c>
      <c r="U136" s="17" t="str">
        <f t="shared" si="10"/>
        <v>WFH Permitted</v>
      </c>
      <c r="V136" s="27">
        <f>IF(AND(N136="very Good"),Logical!P136+Logical!P136*15%,IF(AND(Logical!N136="Good"),Logical!P136+Logical!P136*12%,IF(AND(Logical!N136="Average"),Logical!P136+Logical!P136*10%,"Not Applicable")))</f>
        <v>63644.634000000005</v>
      </c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1:33" ht="18.75" customHeight="1">
      <c r="A137" s="17" t="s">
        <v>665</v>
      </c>
      <c r="B137" s="17" t="s">
        <v>666</v>
      </c>
      <c r="C137" s="17" t="s">
        <v>667</v>
      </c>
      <c r="D137" s="17" t="s">
        <v>668</v>
      </c>
      <c r="E137" s="18">
        <v>36074</v>
      </c>
      <c r="F137" s="18">
        <v>43956</v>
      </c>
      <c r="G137" s="17">
        <v>6</v>
      </c>
      <c r="H137" s="17" t="s">
        <v>42</v>
      </c>
      <c r="I137" s="17" t="s">
        <v>43</v>
      </c>
      <c r="J137" s="17" t="s">
        <v>669</v>
      </c>
      <c r="K137" s="17" t="s">
        <v>98</v>
      </c>
      <c r="L137" s="17" t="s">
        <v>99</v>
      </c>
      <c r="M137" s="17" t="s">
        <v>56</v>
      </c>
      <c r="N137" s="17" t="s">
        <v>8</v>
      </c>
      <c r="O137" s="17" t="s">
        <v>48</v>
      </c>
      <c r="P137" s="19">
        <v>108320.93999999999</v>
      </c>
      <c r="Q137" s="17" t="str">
        <f>IF(Logical!N137="very poor","Terminate"," ")</f>
        <v xml:space="preserve"> </v>
      </c>
      <c r="R137" s="20">
        <f t="shared" si="8"/>
        <v>113736.98699999999</v>
      </c>
      <c r="S137" s="17" t="str">
        <f t="shared" si="11"/>
        <v>High</v>
      </c>
      <c r="T137" s="17" t="str">
        <f t="shared" si="9"/>
        <v xml:space="preserve">WFO </v>
      </c>
      <c r="U137" s="17" t="str">
        <f t="shared" si="10"/>
        <v>WFO</v>
      </c>
      <c r="V137" s="27">
        <f>IF(AND(N137="very Good"),Logical!P137+Logical!P137*15%,IF(AND(Logical!N137="Good"),Logical!P137+Logical!P137*12%,IF(AND(Logical!N137="Average"),Logical!P137+Logical!P137*10%,"Not Applicable")))</f>
        <v>124569.08099999999</v>
      </c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1:33" ht="18.75" customHeight="1">
      <c r="A138" s="17" t="s">
        <v>670</v>
      </c>
      <c r="B138" s="17" t="s">
        <v>671</v>
      </c>
      <c r="C138" s="17" t="s">
        <v>672</v>
      </c>
      <c r="D138" s="17" t="s">
        <v>673</v>
      </c>
      <c r="E138" s="18">
        <v>36105</v>
      </c>
      <c r="F138" s="18">
        <v>40638</v>
      </c>
      <c r="G138" s="17">
        <v>7</v>
      </c>
      <c r="H138" s="17" t="s">
        <v>180</v>
      </c>
      <c r="I138" s="17" t="s">
        <v>181</v>
      </c>
      <c r="J138" s="17" t="s">
        <v>674</v>
      </c>
      <c r="K138" s="17" t="s">
        <v>65</v>
      </c>
      <c r="L138" s="17" t="s">
        <v>66</v>
      </c>
      <c r="M138" s="17" t="s">
        <v>318</v>
      </c>
      <c r="N138" s="17" t="s">
        <v>57</v>
      </c>
      <c r="O138" s="17" t="s">
        <v>58</v>
      </c>
      <c r="P138" s="19">
        <v>139760.91</v>
      </c>
      <c r="Q138" s="17" t="str">
        <f>IF(Logical!N138="very poor","Terminate"," ")</f>
        <v xml:space="preserve"> </v>
      </c>
      <c r="R138" s="20" t="str">
        <f t="shared" si="8"/>
        <v xml:space="preserve"> </v>
      </c>
      <c r="S138" s="17" t="str">
        <f t="shared" si="11"/>
        <v>High</v>
      </c>
      <c r="T138" s="17" t="str">
        <f t="shared" si="9"/>
        <v xml:space="preserve">WFO </v>
      </c>
      <c r="U138" s="17" t="str">
        <f t="shared" si="10"/>
        <v>WFO</v>
      </c>
      <c r="V138" s="27">
        <f>IF(AND(N138="very Good"),Logical!P138+Logical!P138*15%,IF(AND(Logical!N138="Good"),Logical!P138+Logical!P138*12%,IF(AND(Logical!N138="Average"),Logical!P138+Logical!P138*10%,"Not Applicable")))</f>
        <v>156532.21919999999</v>
      </c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1:33" ht="18.75" customHeight="1">
      <c r="A139" s="17" t="s">
        <v>675</v>
      </c>
      <c r="B139" s="17" t="s">
        <v>223</v>
      </c>
      <c r="C139" s="17" t="s">
        <v>676</v>
      </c>
      <c r="D139" s="17" t="s">
        <v>677</v>
      </c>
      <c r="E139" s="18">
        <v>36135</v>
      </c>
      <c r="F139" s="18">
        <v>40607</v>
      </c>
      <c r="G139" s="17">
        <v>8</v>
      </c>
      <c r="H139" s="17" t="s">
        <v>72</v>
      </c>
      <c r="I139" s="17" t="s">
        <v>73</v>
      </c>
      <c r="J139" s="17" t="s">
        <v>678</v>
      </c>
      <c r="K139" s="17" t="s">
        <v>98</v>
      </c>
      <c r="L139" s="17" t="s">
        <v>99</v>
      </c>
      <c r="M139" s="17" t="s">
        <v>89</v>
      </c>
      <c r="N139" s="17" t="s">
        <v>84</v>
      </c>
      <c r="O139" s="17" t="s">
        <v>48</v>
      </c>
      <c r="P139" s="19">
        <v>18314.099999999999</v>
      </c>
      <c r="Q139" s="17" t="str">
        <f>IF(Logical!N139="very poor","Terminate"," ")</f>
        <v xml:space="preserve"> </v>
      </c>
      <c r="R139" s="20" t="str">
        <f t="shared" si="8"/>
        <v xml:space="preserve"> </v>
      </c>
      <c r="S139" s="17" t="str">
        <f t="shared" si="11"/>
        <v>Low</v>
      </c>
      <c r="T139" s="17" t="str">
        <f t="shared" si="9"/>
        <v xml:space="preserve">WFO </v>
      </c>
      <c r="U139" s="17" t="str">
        <f t="shared" si="10"/>
        <v>WFO</v>
      </c>
      <c r="V139" s="27" t="str">
        <f>IF(AND(N139="very Good"),Logical!P139+Logical!P139*15%,IF(AND(Logical!N139="Good"),Logical!P139+Logical!P139*12%,IF(AND(Logical!N139="Average"),Logical!P139+Logical!P139*10%,"Not Applicable")))</f>
        <v>Not Applicable</v>
      </c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1:33" ht="18.75" customHeight="1">
      <c r="A140" s="17" t="s">
        <v>679</v>
      </c>
      <c r="B140" s="17" t="s">
        <v>204</v>
      </c>
      <c r="C140" s="17" t="s">
        <v>680</v>
      </c>
      <c r="D140" s="17" t="s">
        <v>681</v>
      </c>
      <c r="E140" s="18">
        <v>36166</v>
      </c>
      <c r="F140" s="18">
        <v>40579</v>
      </c>
      <c r="G140" s="17">
        <v>6</v>
      </c>
      <c r="H140" s="17" t="s">
        <v>53</v>
      </c>
      <c r="I140" s="17" t="s">
        <v>54</v>
      </c>
      <c r="J140" s="17" t="s">
        <v>628</v>
      </c>
      <c r="K140" s="17" t="s">
        <v>81</v>
      </c>
      <c r="L140" s="17" t="s">
        <v>82</v>
      </c>
      <c r="M140" s="17" t="s">
        <v>56</v>
      </c>
      <c r="N140" s="17" t="s">
        <v>112</v>
      </c>
      <c r="O140" s="17" t="s">
        <v>48</v>
      </c>
      <c r="P140" s="19">
        <v>99801.9</v>
      </c>
      <c r="Q140" s="17" t="str">
        <f>IF(Logical!N140="very poor","Terminate"," ")</f>
        <v xml:space="preserve"> </v>
      </c>
      <c r="R140" s="20" t="str">
        <f t="shared" si="8"/>
        <v xml:space="preserve"> </v>
      </c>
      <c r="S140" s="17" t="str">
        <f t="shared" si="11"/>
        <v>High</v>
      </c>
      <c r="T140" s="17" t="str">
        <f t="shared" si="9"/>
        <v xml:space="preserve">WFO </v>
      </c>
      <c r="U140" s="17" t="str">
        <f t="shared" si="10"/>
        <v>WFO</v>
      </c>
      <c r="V140" s="27" t="str">
        <f>IF(AND(N140="very Good"),Logical!P140+Logical!P140*15%,IF(AND(Logical!N140="Good"),Logical!P140+Logical!P140*12%,IF(AND(Logical!N140="Average"),Logical!P140+Logical!P140*10%,"Not Applicable")))</f>
        <v>Not Applicable</v>
      </c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1:33" ht="18.75" customHeight="1">
      <c r="A141" s="17" t="s">
        <v>682</v>
      </c>
      <c r="B141" s="17" t="s">
        <v>683</v>
      </c>
      <c r="C141" s="17" t="s">
        <v>684</v>
      </c>
      <c r="D141" s="17" t="s">
        <v>685</v>
      </c>
      <c r="E141" s="18">
        <v>36256</v>
      </c>
      <c r="F141" s="18">
        <v>44350</v>
      </c>
      <c r="G141" s="17">
        <v>5</v>
      </c>
      <c r="H141" s="17" t="s">
        <v>180</v>
      </c>
      <c r="I141" s="17" t="s">
        <v>181</v>
      </c>
      <c r="J141" s="17" t="s">
        <v>686</v>
      </c>
      <c r="K141" s="17" t="s">
        <v>45</v>
      </c>
      <c r="L141" s="17" t="s">
        <v>46</v>
      </c>
      <c r="M141" s="17" t="s">
        <v>56</v>
      </c>
      <c r="N141" s="17" t="s">
        <v>57</v>
      </c>
      <c r="O141" s="17" t="s">
        <v>58</v>
      </c>
      <c r="P141" s="19">
        <v>117266.85</v>
      </c>
      <c r="Q141" s="17" t="str">
        <f>IF(Logical!N141="very poor","Terminate"," ")</f>
        <v xml:space="preserve"> </v>
      </c>
      <c r="R141" s="20" t="str">
        <f t="shared" si="8"/>
        <v xml:space="preserve"> </v>
      </c>
      <c r="S141" s="17" t="str">
        <f t="shared" si="11"/>
        <v>High</v>
      </c>
      <c r="T141" s="17" t="str">
        <f t="shared" si="9"/>
        <v xml:space="preserve">WFO </v>
      </c>
      <c r="U141" s="17" t="str">
        <f t="shared" si="10"/>
        <v>WFO</v>
      </c>
      <c r="V141" s="27">
        <f>IF(AND(N141="very Good"),Logical!P141+Logical!P141*15%,IF(AND(Logical!N141="Good"),Logical!P141+Logical!P141*12%,IF(AND(Logical!N141="Average"),Logical!P141+Logical!P141*10%,"Not Applicable")))</f>
        <v>131338.872</v>
      </c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1:33" ht="18.75" customHeight="1">
      <c r="A142" s="17" t="s">
        <v>687</v>
      </c>
      <c r="B142" s="17" t="s">
        <v>683</v>
      </c>
      <c r="C142" s="17" t="s">
        <v>684</v>
      </c>
      <c r="D142" s="17" t="s">
        <v>688</v>
      </c>
      <c r="E142" s="18">
        <v>36225</v>
      </c>
      <c r="F142" s="18">
        <v>40517</v>
      </c>
      <c r="G142" s="17">
        <v>8</v>
      </c>
      <c r="H142" s="17" t="s">
        <v>95</v>
      </c>
      <c r="I142" s="17" t="s">
        <v>96</v>
      </c>
      <c r="J142" s="17" t="s">
        <v>689</v>
      </c>
      <c r="K142" s="17" t="s">
        <v>105</v>
      </c>
      <c r="L142" s="17" t="s">
        <v>106</v>
      </c>
      <c r="M142" s="17" t="s">
        <v>160</v>
      </c>
      <c r="N142" s="17" t="s">
        <v>112</v>
      </c>
      <c r="O142" s="17" t="s">
        <v>58</v>
      </c>
      <c r="P142" s="19">
        <v>82194.66</v>
      </c>
      <c r="Q142" s="17" t="str">
        <f>IF(Logical!N142="very poor","Terminate"," ")</f>
        <v xml:space="preserve"> </v>
      </c>
      <c r="R142" s="20" t="str">
        <f t="shared" si="8"/>
        <v xml:space="preserve"> </v>
      </c>
      <c r="S142" s="17" t="str">
        <f t="shared" si="11"/>
        <v>High</v>
      </c>
      <c r="T142" s="17" t="str">
        <f t="shared" si="9"/>
        <v xml:space="preserve">WFO </v>
      </c>
      <c r="U142" s="17" t="str">
        <f t="shared" si="10"/>
        <v>WFO</v>
      </c>
      <c r="V142" s="27" t="str">
        <f>IF(AND(N142="very Good"),Logical!P142+Logical!P142*15%,IF(AND(Logical!N142="Good"),Logical!P142+Logical!P142*12%,IF(AND(Logical!N142="Average"),Logical!P142+Logical!P142*10%,"Not Applicable")))</f>
        <v>Not Applicable</v>
      </c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1:33" ht="18.75" customHeight="1">
      <c r="A143" s="17" t="s">
        <v>690</v>
      </c>
      <c r="B143" s="17" t="s">
        <v>691</v>
      </c>
      <c r="C143" s="17" t="s">
        <v>684</v>
      </c>
      <c r="D143" s="17" t="s">
        <v>692</v>
      </c>
      <c r="E143" s="18">
        <v>36197</v>
      </c>
      <c r="F143" s="18">
        <v>40548</v>
      </c>
      <c r="G143" s="17">
        <v>7</v>
      </c>
      <c r="H143" s="17" t="s">
        <v>42</v>
      </c>
      <c r="I143" s="17" t="s">
        <v>43</v>
      </c>
      <c r="J143" s="17" t="s">
        <v>693</v>
      </c>
      <c r="K143" s="17" t="s">
        <v>81</v>
      </c>
      <c r="L143" s="17" t="s">
        <v>82</v>
      </c>
      <c r="M143" s="17" t="s">
        <v>56</v>
      </c>
      <c r="N143" s="17" t="s">
        <v>5</v>
      </c>
      <c r="O143" s="17" t="s">
        <v>58</v>
      </c>
      <c r="P143" s="19">
        <v>62942.67</v>
      </c>
      <c r="Q143" s="17" t="str">
        <f>IF(Logical!N143="very poor","Terminate"," ")</f>
        <v>Terminate</v>
      </c>
      <c r="R143" s="20" t="str">
        <f t="shared" si="8"/>
        <v xml:space="preserve"> </v>
      </c>
      <c r="S143" s="17" t="str">
        <f t="shared" si="11"/>
        <v>Mid</v>
      </c>
      <c r="T143" s="17" t="str">
        <f t="shared" si="9"/>
        <v xml:space="preserve">WFO </v>
      </c>
      <c r="U143" s="17" t="str">
        <f t="shared" si="10"/>
        <v>WFO</v>
      </c>
      <c r="V143" s="27" t="str">
        <f>IF(AND(N143="very Good"),Logical!P143+Logical!P143*15%,IF(AND(Logical!N143="Good"),Logical!P143+Logical!P143*12%,IF(AND(Logical!N143="Average"),Logical!P143+Logical!P143*10%,"Not Applicable")))</f>
        <v>Not Applicable</v>
      </c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1:33" ht="18.75" customHeight="1">
      <c r="A144" s="17" t="s">
        <v>694</v>
      </c>
      <c r="B144" s="17" t="s">
        <v>550</v>
      </c>
      <c r="C144" s="17" t="s">
        <v>695</v>
      </c>
      <c r="D144" s="17" t="s">
        <v>696</v>
      </c>
      <c r="E144" s="18">
        <v>36286</v>
      </c>
      <c r="F144" s="18">
        <v>44348</v>
      </c>
      <c r="G144" s="17">
        <v>6</v>
      </c>
      <c r="H144" s="17" t="s">
        <v>53</v>
      </c>
      <c r="I144" s="17" t="s">
        <v>54</v>
      </c>
      <c r="J144" s="17" t="s">
        <v>697</v>
      </c>
      <c r="K144" s="17" t="s">
        <v>81</v>
      </c>
      <c r="L144" s="17" t="s">
        <v>82</v>
      </c>
      <c r="M144" s="17" t="s">
        <v>166</v>
      </c>
      <c r="N144" s="17" t="s">
        <v>8</v>
      </c>
      <c r="O144" s="17" t="s">
        <v>48</v>
      </c>
      <c r="P144" s="19">
        <v>132444.45000000001</v>
      </c>
      <c r="Q144" s="17" t="str">
        <f>IF(Logical!N144="very poor","Terminate"," ")</f>
        <v xml:space="preserve"> </v>
      </c>
      <c r="R144" s="20">
        <f t="shared" si="8"/>
        <v>139066.67250000002</v>
      </c>
      <c r="S144" s="17" t="str">
        <f t="shared" si="11"/>
        <v>High</v>
      </c>
      <c r="T144" s="17" t="str">
        <f t="shared" si="9"/>
        <v xml:space="preserve">WFO </v>
      </c>
      <c r="U144" s="17" t="str">
        <f t="shared" si="10"/>
        <v>WFO</v>
      </c>
      <c r="V144" s="27">
        <f>IF(AND(N144="very Good"),Logical!P144+Logical!P144*15%,IF(AND(Logical!N144="Good"),Logical!P144+Logical!P144*12%,IF(AND(Logical!N144="Average"),Logical!P144+Logical!P144*10%,"Not Applicable")))</f>
        <v>152311.11750000002</v>
      </c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1:33" ht="18.75" customHeight="1">
      <c r="A145" s="17" t="s">
        <v>698</v>
      </c>
      <c r="B145" s="17" t="s">
        <v>699</v>
      </c>
      <c r="C145" s="17" t="s">
        <v>700</v>
      </c>
      <c r="D145" s="17" t="s">
        <v>701</v>
      </c>
      <c r="E145" s="18">
        <v>36317</v>
      </c>
      <c r="F145" s="18">
        <v>44352</v>
      </c>
      <c r="G145" s="17">
        <v>7</v>
      </c>
      <c r="H145" s="17" t="s">
        <v>53</v>
      </c>
      <c r="I145" s="17" t="s">
        <v>54</v>
      </c>
      <c r="J145" s="17" t="s">
        <v>702</v>
      </c>
      <c r="K145" s="17" t="s">
        <v>98</v>
      </c>
      <c r="L145" s="17" t="s">
        <v>99</v>
      </c>
      <c r="M145" s="17" t="s">
        <v>83</v>
      </c>
      <c r="N145" s="17" t="s">
        <v>84</v>
      </c>
      <c r="O145" s="17" t="s">
        <v>48</v>
      </c>
      <c r="P145" s="19">
        <v>104584.68</v>
      </c>
      <c r="Q145" s="17" t="str">
        <f>IF(Logical!N145="very poor","Terminate"," ")</f>
        <v xml:space="preserve"> </v>
      </c>
      <c r="R145" s="20" t="str">
        <f t="shared" si="8"/>
        <v xml:space="preserve"> </v>
      </c>
      <c r="S145" s="17" t="str">
        <f t="shared" si="11"/>
        <v>High</v>
      </c>
      <c r="T145" s="17" t="str">
        <f t="shared" si="9"/>
        <v xml:space="preserve">WFO </v>
      </c>
      <c r="U145" s="17" t="str">
        <f t="shared" si="10"/>
        <v>WFO</v>
      </c>
      <c r="V145" s="27" t="str">
        <f>IF(AND(N145="very Good"),Logical!P145+Logical!P145*15%,IF(AND(Logical!N145="Good"),Logical!P145+Logical!P145*12%,IF(AND(Logical!N145="Average"),Logical!P145+Logical!P145*10%,"Not Applicable")))</f>
        <v>Not Applicable</v>
      </c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1:33" ht="18.75" customHeight="1">
      <c r="A146" s="17" t="s">
        <v>703</v>
      </c>
      <c r="B146" s="17" t="s">
        <v>704</v>
      </c>
      <c r="C146" s="17" t="s">
        <v>705</v>
      </c>
      <c r="D146" s="17" t="s">
        <v>706</v>
      </c>
      <c r="E146" s="18">
        <v>36347</v>
      </c>
      <c r="F146" s="18">
        <v>44352</v>
      </c>
      <c r="G146" s="17">
        <v>8</v>
      </c>
      <c r="H146" s="17" t="s">
        <v>95</v>
      </c>
      <c r="I146" s="17" t="s">
        <v>96</v>
      </c>
      <c r="J146" s="17" t="s">
        <v>707</v>
      </c>
      <c r="K146" s="17" t="s">
        <v>65</v>
      </c>
      <c r="L146" s="17" t="s">
        <v>66</v>
      </c>
      <c r="M146" s="17" t="s">
        <v>83</v>
      </c>
      <c r="N146" s="17" t="s">
        <v>84</v>
      </c>
      <c r="O146" s="17" t="s">
        <v>48</v>
      </c>
      <c r="P146" s="19">
        <v>64116.18</v>
      </c>
      <c r="Q146" s="17" t="str">
        <f>IF(Logical!N146="very poor","Terminate"," ")</f>
        <v xml:space="preserve"> </v>
      </c>
      <c r="R146" s="20" t="str">
        <f t="shared" si="8"/>
        <v xml:space="preserve"> </v>
      </c>
      <c r="S146" s="17" t="str">
        <f t="shared" si="11"/>
        <v>Mid</v>
      </c>
      <c r="T146" s="17" t="str">
        <f t="shared" si="9"/>
        <v xml:space="preserve">WFO </v>
      </c>
      <c r="U146" s="17" t="str">
        <f t="shared" si="10"/>
        <v>WFO</v>
      </c>
      <c r="V146" s="27" t="str">
        <f>IF(AND(N146="very Good"),Logical!P146+Logical!P146*15%,IF(AND(Logical!N146="Good"),Logical!P146+Logical!P146*12%,IF(AND(Logical!N146="Average"),Logical!P146+Logical!P146*10%,"Not Applicable")))</f>
        <v>Not Applicable</v>
      </c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1:33" ht="18.75" customHeight="1">
      <c r="A147" s="17" t="s">
        <v>708</v>
      </c>
      <c r="B147" s="17" t="s">
        <v>222</v>
      </c>
      <c r="C147" s="17" t="s">
        <v>709</v>
      </c>
      <c r="D147" s="17" t="s">
        <v>706</v>
      </c>
      <c r="E147" s="18">
        <v>36378</v>
      </c>
      <c r="F147" s="18">
        <v>44352</v>
      </c>
      <c r="G147" s="17">
        <v>6</v>
      </c>
      <c r="H147" s="17" t="s">
        <v>95</v>
      </c>
      <c r="I147" s="17" t="s">
        <v>96</v>
      </c>
      <c r="J147" s="17" t="s">
        <v>710</v>
      </c>
      <c r="K147" s="17" t="s">
        <v>105</v>
      </c>
      <c r="L147" s="17" t="s">
        <v>106</v>
      </c>
      <c r="M147" s="17" t="s">
        <v>89</v>
      </c>
      <c r="N147" s="17" t="s">
        <v>84</v>
      </c>
      <c r="O147" s="17" t="s">
        <v>48</v>
      </c>
      <c r="P147" s="19">
        <v>27693</v>
      </c>
      <c r="Q147" s="17" t="str">
        <f>IF(Logical!N147="very poor","Terminate"," ")</f>
        <v xml:space="preserve"> </v>
      </c>
      <c r="R147" s="20" t="str">
        <f t="shared" si="8"/>
        <v xml:space="preserve"> </v>
      </c>
      <c r="S147" s="17" t="str">
        <f t="shared" si="11"/>
        <v>Low</v>
      </c>
      <c r="T147" s="17" t="str">
        <f t="shared" si="9"/>
        <v xml:space="preserve">WFO </v>
      </c>
      <c r="U147" s="17" t="str">
        <f t="shared" si="10"/>
        <v>WFO</v>
      </c>
      <c r="V147" s="27" t="str">
        <f>IF(AND(N147="very Good"),Logical!P147+Logical!P147*15%,IF(AND(Logical!N147="Good"),Logical!P147+Logical!P147*12%,IF(AND(Logical!N147="Average"),Logical!P147+Logical!P147*10%,"Not Applicable")))</f>
        <v>Not Applicable</v>
      </c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1:33" ht="18.75" customHeight="1">
      <c r="A148" s="17" t="s">
        <v>711</v>
      </c>
      <c r="B148" s="17" t="s">
        <v>51</v>
      </c>
      <c r="C148" s="17" t="s">
        <v>712</v>
      </c>
      <c r="D148" s="17" t="s">
        <v>713</v>
      </c>
      <c r="E148" s="18">
        <v>36409</v>
      </c>
      <c r="F148" s="18">
        <v>44352</v>
      </c>
      <c r="G148" s="17">
        <v>7</v>
      </c>
      <c r="H148" s="17" t="s">
        <v>95</v>
      </c>
      <c r="I148" s="17" t="s">
        <v>96</v>
      </c>
      <c r="J148" s="17" t="s">
        <v>714</v>
      </c>
      <c r="K148" s="17" t="s">
        <v>45</v>
      </c>
      <c r="L148" s="17" t="s">
        <v>46</v>
      </c>
      <c r="M148" s="17" t="s">
        <v>135</v>
      </c>
      <c r="N148" s="17" t="s">
        <v>90</v>
      </c>
      <c r="O148" s="17" t="s">
        <v>48</v>
      </c>
      <c r="P148" s="19">
        <v>111855.24</v>
      </c>
      <c r="Q148" s="17" t="str">
        <f>IF(Logical!N148="very poor","Terminate"," ")</f>
        <v xml:space="preserve"> </v>
      </c>
      <c r="R148" s="20" t="str">
        <f t="shared" si="8"/>
        <v xml:space="preserve"> </v>
      </c>
      <c r="S148" s="17" t="str">
        <f t="shared" si="11"/>
        <v>High</v>
      </c>
      <c r="T148" s="17" t="str">
        <f t="shared" si="9"/>
        <v xml:space="preserve">WFO </v>
      </c>
      <c r="U148" s="17" t="str">
        <f t="shared" si="10"/>
        <v>WFO</v>
      </c>
      <c r="V148" s="27">
        <f>IF(AND(N148="very Good"),Logical!P148+Logical!P148*15%,IF(AND(Logical!N148="Good"),Logical!P148+Logical!P148*12%,IF(AND(Logical!N148="Average"),Logical!P148+Logical!P148*10%,"Not Applicable")))</f>
        <v>123040.76400000001</v>
      </c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1:33" ht="18.75" customHeight="1">
      <c r="A149" s="17" t="s">
        <v>715</v>
      </c>
      <c r="B149" s="17" t="s">
        <v>716</v>
      </c>
      <c r="C149" s="17" t="s">
        <v>717</v>
      </c>
      <c r="D149" s="17" t="s">
        <v>718</v>
      </c>
      <c r="E149" s="18">
        <v>36439</v>
      </c>
      <c r="F149" s="18">
        <v>44349</v>
      </c>
      <c r="G149" s="17">
        <v>8</v>
      </c>
      <c r="H149" s="17" t="s">
        <v>62</v>
      </c>
      <c r="I149" s="17" t="s">
        <v>63</v>
      </c>
      <c r="J149" s="17" t="s">
        <v>719</v>
      </c>
      <c r="K149" s="17" t="s">
        <v>65</v>
      </c>
      <c r="L149" s="17" t="s">
        <v>66</v>
      </c>
      <c r="M149" s="17" t="s">
        <v>56</v>
      </c>
      <c r="N149" s="17" t="s">
        <v>84</v>
      </c>
      <c r="O149" s="17" t="s">
        <v>58</v>
      </c>
      <c r="P149" s="19" t="s">
        <v>225</v>
      </c>
      <c r="Q149" s="17" t="str">
        <f>IF(Logical!N149="very poor","Terminate"," ")</f>
        <v xml:space="preserve"> </v>
      </c>
      <c r="R149" s="20" t="str">
        <f t="shared" si="8"/>
        <v xml:space="preserve"> </v>
      </c>
      <c r="S149" s="17" t="str">
        <f t="shared" si="11"/>
        <v>High</v>
      </c>
      <c r="T149" s="17" t="str">
        <f t="shared" si="9"/>
        <v>WFH Permitted</v>
      </c>
      <c r="U149" s="17" t="str">
        <f t="shared" si="10"/>
        <v>WFO</v>
      </c>
      <c r="V149" s="27" t="str">
        <f>IF(AND(N149="very Good"),Logical!P149+Logical!P149*15%,IF(AND(Logical!N149="Good"),Logical!P149+Logical!P149*12%,IF(AND(Logical!N149="Average"),Logical!P149+Logical!P149*10%,"Not Applicable")))</f>
        <v>Not Applicable</v>
      </c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1:33" ht="14.2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1:33" ht="14.2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1:33" ht="14.2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1:33" ht="14.2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1:33" ht="14.2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1:33" ht="14.2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1:33" ht="14.2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1:33" ht="14.2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1:33" ht="14.2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1:33" ht="14.2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1:33" ht="14.2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1:33" ht="14.2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1:33" ht="14.2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1:33" ht="14.2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1:33" ht="14.2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1:33" ht="14.2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1:33" ht="14.2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1:33" ht="14.2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1:33" ht="14.2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1:33" ht="14.2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1:33" ht="14.2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1:33" ht="14.2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1:33" ht="14.2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1:33" ht="14.2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1:33" ht="14.2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1:33" ht="14.2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1:33" ht="14.2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1:33" ht="14.2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1:33" ht="14.2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1:33" ht="14.2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1:33" ht="14.2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1:33" ht="14.2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1:33" ht="14.2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1:33" ht="14.2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1:33" ht="14.2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1:33" ht="14.2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1:33" ht="14.2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1:33" ht="14.2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1:33" ht="14.2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1:33" ht="14.2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1:33" ht="14.2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1:33" ht="14.2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1:33" ht="14.2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1:33" ht="14.2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1:33" ht="14.2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1:33" ht="14.2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1:33" ht="14.2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1:33" ht="14.2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1:33" ht="14.2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1:33" ht="14.2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1:33" ht="14.2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1:33" ht="14.2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1:33" ht="14.2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1:33" ht="14.2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1:33" ht="14.2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1:33" ht="14.2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1:33" ht="14.2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1:33" ht="14.2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1:33" ht="14.2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1:33" ht="14.2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1:33" ht="14.2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1:33" ht="14.2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1:33" ht="14.2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1:33" ht="14.2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1:33" ht="14.2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1:33" ht="14.2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1:33" ht="14.2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1:33" ht="14.2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1:33" ht="14.2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1:33" ht="14.2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1:33" ht="14.2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1:33" ht="14.2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1:33" ht="14.2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1:33" ht="14.2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1:33" ht="14.2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1:33" ht="14.2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1:33" ht="14.2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1:33" ht="14.2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1:33" ht="14.2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1:33" ht="14.2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1:33" ht="14.2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1:33" ht="14.2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1:33" ht="14.2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1:33" ht="14.2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1:33" ht="14.2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1:33" ht="14.2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1:33" ht="14.2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1:33" ht="14.2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1:33" ht="14.2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1:33" ht="14.2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1:33" ht="14.2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1:33" ht="14.2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1:33" ht="14.2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1:33" ht="14.2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1:33" ht="14.2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1:33" ht="14.2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1:33" ht="14.2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1:33" ht="14.2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1:33" ht="14.2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1:33" ht="14.2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1:33" ht="14.2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1:33" ht="14.2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1:33" ht="14.2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1:33" ht="14.2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1:33" ht="14.2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1:33" ht="14.2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1:33" ht="14.2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1:33" ht="14.2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1:33" ht="14.2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1:33" ht="14.2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1:33" ht="14.2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1:33" ht="14.2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1:33" ht="14.2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1:33" ht="14.2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1:33" ht="14.2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1:33" ht="14.2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1:33" ht="14.2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1:33" ht="14.2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1:33" ht="14.2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1:33" ht="14.2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1:33" ht="14.2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1:33" ht="14.2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1:33" ht="14.2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1:33" ht="14.2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1:33" ht="14.2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1:33" ht="14.2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1:33" ht="14.2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1:33" ht="14.2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1:33" ht="14.2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1:33" ht="14.2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1:33" ht="14.2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1:33" ht="14.2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1:33" ht="14.2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1:33" ht="14.2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1:33" ht="14.2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1:33" ht="14.2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1:33" ht="14.2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1:33" ht="14.2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1:33" ht="14.2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1:33" ht="14.2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1:33" ht="14.2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1:33" ht="14.2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1:33" ht="14.2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1:33" ht="14.2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1:33" ht="14.2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1:33" ht="14.2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1:33" ht="14.2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1:33" ht="14.2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1:33" ht="14.2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1:33" ht="14.2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1:33" ht="14.2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1:33" ht="14.2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1:33" ht="14.2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1:33" ht="14.2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1:33" ht="14.2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1:33" ht="14.2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1:33" ht="14.2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1:33" ht="14.2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1:33" ht="14.2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1:33" ht="14.2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1:33" ht="14.2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1:33" ht="14.2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1:33" ht="14.2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1:33" ht="14.2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1:33" ht="14.2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1:33" ht="14.2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1:33" ht="14.2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1:33" ht="14.2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1:33" ht="14.2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1:33" ht="14.2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1:33" ht="14.2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1:33" ht="14.2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1:33" ht="14.2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1:33" ht="14.2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1:33" ht="14.2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1:33" ht="14.2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1:33" ht="14.2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1:33" ht="14.2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1:33" ht="14.2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1:33" ht="14.2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1:33" ht="14.2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1:33" ht="14.2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1:33" ht="14.2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1:33" ht="14.2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1:33" ht="14.2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1:33" ht="14.2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1:33" ht="14.2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1:33" ht="14.2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1:33" ht="14.2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1:33" ht="14.2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1:33" ht="14.2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1:33" ht="14.2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1:33" ht="14.2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1:33" ht="14.2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1:33" ht="14.2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1:33" ht="14.2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1:33" ht="14.2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1:33" ht="14.2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1:33" ht="14.2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1:33" ht="14.2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1:33" ht="14.2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1:33" ht="14.2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1:33" ht="14.2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1:33" ht="14.2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1:33" ht="14.2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1:33" ht="14.2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1:33" ht="14.2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1:33" ht="14.2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1:33" ht="14.2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1:33" ht="14.2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1:33" ht="14.2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1:33" ht="14.2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1:33" ht="14.2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1:33" ht="14.2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1:33" ht="14.2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1:33" ht="14.2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1:33" ht="14.2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1:33" ht="14.2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1:33" ht="14.2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1:33" ht="14.2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1:33" ht="14.2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1:33" ht="14.2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1:33" ht="14.2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1:33" ht="14.2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1:33" ht="14.2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1:33" ht="14.2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1:33" ht="14.2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1:33" ht="14.2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1:33" ht="14.2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1:33" ht="14.2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1:33" ht="14.2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1:33" ht="14.2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1:33" ht="14.2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1:33" ht="14.2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1:33" ht="14.2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1:33" ht="14.2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1:33" ht="14.2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1:33" ht="14.2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1:33" ht="14.2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1:33" ht="14.2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1:33" ht="14.2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1:33" ht="14.2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1:33" ht="14.2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1:33" ht="14.2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1:33" ht="14.2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1:33" ht="14.2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1:33" ht="14.2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1:33" ht="14.2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1:33" ht="14.2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1:33" ht="14.2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1:33" ht="14.2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1:33" ht="14.2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1:33" ht="14.2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1:33" ht="14.2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1:33" ht="14.2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1:33" ht="14.2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1:33" ht="14.2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1:33" ht="14.2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1:33" ht="14.2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1:33" ht="14.2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1:33" ht="14.2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1:33" ht="14.2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1:33" ht="14.2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1:33" ht="14.2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1:33" ht="14.2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1:33" ht="14.2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1:33" ht="14.2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1:33" ht="14.2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1:33" ht="14.2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1:33" ht="14.2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1:33" ht="14.2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1:33" ht="14.2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1:33" ht="14.2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1:33" ht="14.2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1:33" ht="14.2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1:33" ht="14.2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1:33" ht="14.2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1:33" ht="14.2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1:33" ht="14.2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1:33" ht="14.2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1:33" ht="14.2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1:33" ht="14.2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1:33" ht="14.2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1:33" ht="14.2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1:33" ht="14.2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1:33" ht="14.2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1:33" ht="14.2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1:33" ht="14.2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1:33" ht="14.2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1:33" ht="14.2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1:33" ht="14.2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1:33" ht="14.2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1:33" ht="14.2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1:33" ht="14.2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1:33" ht="14.2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1:33" ht="14.2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1:33" ht="14.2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1:33" ht="14.2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1:33" ht="14.2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1:33" ht="14.2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1:33" ht="14.2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1:33" ht="14.2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1:33" ht="14.2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1:33" ht="14.2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1:33" ht="14.2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1:33" ht="14.2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1:33" ht="14.2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1:33" ht="14.2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1:33" ht="14.2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1:33" ht="14.2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1:33" ht="14.2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1:33" ht="14.2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1:33" ht="14.2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1:33" ht="14.2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1:33" ht="14.2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1:33" ht="14.2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1:33" ht="14.2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1:33" ht="14.2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1:33" ht="14.2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1:33" ht="14.2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1:33" ht="14.2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1:33" ht="14.2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1:33" ht="14.2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1:33" ht="14.2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1:33" ht="14.2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1:33" ht="14.2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1:33" ht="14.2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1:33" ht="14.2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1:33" ht="14.2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1:33" ht="14.2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1:33" ht="14.2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1:33" ht="14.2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1:33" ht="14.2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1:33" ht="14.2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1:33" ht="14.2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1:33" ht="14.2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1:33" ht="14.2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1:33" ht="14.2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1:33" ht="14.2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1:33" ht="14.2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1:33" ht="14.2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1:33" ht="14.2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1:33" ht="14.2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1:33" ht="14.2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1:33" ht="14.2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1:33" ht="14.2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1:33" ht="14.2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1:33" ht="14.2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1:33" ht="14.2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1:33" ht="14.2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1:33" ht="14.2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1:33" ht="14.2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1:33" ht="14.2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1:33" ht="14.2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1:33" ht="14.2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1:33" ht="14.2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1:33" ht="14.2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1:33" ht="14.2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1:33" ht="14.2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1:33" ht="14.2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1:33" ht="14.2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1:33" ht="14.2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1:33" ht="14.2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1:33" ht="14.2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1:33" ht="14.2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1:33" ht="14.2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1:33" ht="14.2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1:33" ht="14.2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1:33" ht="14.2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1:33" ht="14.2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1:33" ht="14.2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1:33" ht="14.2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1:33" ht="14.2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1:33" ht="14.2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1:33" ht="14.2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1:33" ht="14.2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1:33" ht="14.2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1:33" ht="14.2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1:33" ht="14.2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1:33" ht="14.2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1:33" ht="14.2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1:33" ht="14.2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1:33" ht="14.2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1:33" ht="14.2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1:33" ht="14.2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1:33" ht="14.2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1:33" ht="14.2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1:33" ht="14.2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1:33" ht="14.2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1:33" ht="14.2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1:33" ht="14.2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1:33" ht="14.2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1:33" ht="14.2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1:33" ht="14.2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1:33" ht="14.2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1:33" ht="14.2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1:33" ht="14.2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1:33" ht="14.2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1:33" ht="14.2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1:33" ht="14.2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1:33" ht="14.2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1:33" ht="14.2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1:33" ht="14.2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1:33" ht="14.2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1:33" ht="14.2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1:33" ht="14.2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1:33" ht="14.2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1:33" ht="14.2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1:33" ht="14.2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1:33" ht="14.2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1:33" ht="14.2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1:33" ht="14.2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1:33" ht="14.2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1:33" ht="14.2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1:33" ht="14.2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1:33" ht="14.2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1:33" ht="14.2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1:33" ht="14.2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1:33" ht="14.2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1:33" ht="14.2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1:33" ht="14.2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1:33" ht="14.2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1:33" ht="14.2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1:33" ht="14.2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1:33" ht="14.2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1:33" ht="14.2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1:33" ht="14.2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1:33" ht="14.2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1:33" ht="14.2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1:33" ht="14.2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1:33" ht="14.2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1:33" ht="14.2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1:33" ht="14.2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1:33" ht="14.2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1:33" ht="14.2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1:33" ht="14.2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1:33" ht="14.2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1:33" ht="14.2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1:33" ht="14.2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1:33" ht="14.2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1:33" ht="14.2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1:33" ht="14.2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1:33" ht="14.2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1:33" ht="14.2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1:33" ht="14.2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1:33" ht="14.2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1:33" ht="14.2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1:33" ht="14.2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1:33" ht="14.2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1:33" ht="14.2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1:33" ht="14.2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1:33" ht="14.2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1:33" ht="14.2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1:33" ht="14.2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1:33" ht="14.2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1:33" ht="14.2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1:33" ht="14.2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1:33" ht="14.2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1:33" ht="14.2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1:33" ht="14.2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1:33" ht="14.2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1:33" ht="14.2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1:33" ht="14.2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1:33" ht="14.2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1:33" ht="14.2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1:33" ht="14.2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1:33" ht="14.2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1:33" ht="14.2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1:33" ht="14.2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1:33" ht="14.2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1:33" ht="14.2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1:33" ht="14.2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1:33" ht="14.2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1:33" ht="14.2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1:33" ht="14.2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1:33" ht="14.2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1:33" ht="14.2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1:33" ht="14.2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1:33" ht="14.2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1:33" ht="14.2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1:33" ht="14.2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1:33" ht="14.2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1:33" ht="14.2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1:33" ht="14.2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1:33" ht="14.2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1:33" ht="14.2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1:33" ht="14.2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1:33" ht="14.2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1:33" ht="14.2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1:33" ht="14.2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1:33" ht="14.2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1:33" ht="14.2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1:33" ht="14.2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1:33" ht="14.2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1:33" ht="14.2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1:33" ht="14.2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1:33" ht="14.2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1:33" ht="14.2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1:33" ht="14.2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1:33" ht="14.2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1:33" ht="14.2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1:33" ht="14.2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1:33" ht="14.2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1:33" ht="14.2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1:33" ht="14.2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1:33" ht="14.2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1:33" ht="14.2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1:33" ht="14.2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1:33" ht="14.2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1:33" ht="14.2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1:33" ht="14.2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1:33" ht="14.2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1:33" ht="14.2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1:33" ht="14.2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1:33" ht="14.2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1:33" ht="14.2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1:33" ht="14.2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1:33" ht="14.2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1:33" ht="14.2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1:33" ht="14.2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1:33" ht="14.2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1:33" ht="14.2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1:33" ht="14.2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1:33" ht="14.2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1:33" ht="14.2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1:33" ht="14.2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1:33" ht="14.2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1:33" ht="14.2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1:33" ht="14.2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1:33" ht="14.2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1:33" ht="14.2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1:33" ht="14.2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1:33" ht="14.2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1:33" ht="14.2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1:33" ht="14.2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1:33" ht="14.2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1:33" ht="14.2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1:33" ht="14.2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1:33" ht="14.2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1:33" ht="14.2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1:33" ht="14.2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1:33" ht="14.2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1:33" ht="14.2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1:33" ht="14.2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1:33" ht="14.2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1:33" ht="14.2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1:33" ht="14.2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1:33" ht="14.2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1:33" ht="14.2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1:33" ht="14.2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1:33" ht="14.2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1:33" ht="14.2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1:33" ht="14.2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1:33" ht="14.2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1:33" ht="14.2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1:33" ht="14.2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1:33" ht="14.2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1:33" ht="14.2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1:33" ht="14.2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1:33" ht="14.2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1:33" ht="14.2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1:33" ht="14.2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1:33" ht="14.2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1:33" ht="14.2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1:33" ht="14.2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1:33" ht="14.2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1:33" ht="14.2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1:33" ht="14.2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1:33" ht="14.2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1:33" ht="14.2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1:33" ht="14.2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1:33" ht="14.2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1:33" ht="14.2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1:33" ht="14.2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1:33" ht="14.2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1:33" ht="14.2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1:33" ht="14.2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1:33" ht="14.2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1:33" ht="14.2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1:33" ht="14.2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1:33" ht="14.2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1:33" ht="14.2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1:33" ht="14.2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1:33" ht="14.2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1:33" ht="14.2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1:33" ht="14.2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1:33" ht="14.2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1:33" ht="14.2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1:33" ht="14.2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1:33" ht="14.2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1:33" ht="14.2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1:33" ht="14.2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1:33" ht="14.2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1:33" ht="14.2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1:33" ht="14.2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1:33" ht="14.2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1:33" ht="14.2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1:33" ht="14.2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1:33" ht="14.2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1:33" ht="14.2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1:33" ht="14.2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1:33" ht="14.2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1:33" ht="14.2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1:33" ht="14.2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1:33" ht="14.2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1:33" ht="14.2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1:33" ht="14.2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1:33" ht="14.2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1:33" ht="14.2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1:33" ht="14.2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1:33" ht="14.2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1:33" ht="14.2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1:33" ht="14.2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1:33" ht="14.2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1:33" ht="14.2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1:33" ht="14.2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1:33" ht="14.2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1:33" ht="14.2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1:33" ht="14.2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1:33" ht="14.2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1:33" ht="14.2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1:33" ht="14.2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1:33" ht="14.2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1:33" ht="14.2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1:33" ht="14.2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1:33" ht="14.2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1:33" ht="14.2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1:33" ht="14.2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1:33" ht="14.2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1:33" ht="14.2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1:33" ht="14.2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1:33" ht="14.2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1:33" ht="14.2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1:33" ht="14.2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1:33" ht="14.2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1:33" ht="14.2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1:33" ht="14.2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1:33" ht="14.2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1:33" ht="14.2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1:33" ht="14.2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1:33" ht="14.2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1:33" ht="14.2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1:33" ht="14.2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1:33" ht="14.2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1:33" ht="14.2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1:33" ht="14.2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1:33" ht="14.2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1:33" ht="14.2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1:33" ht="14.2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1:33" ht="14.2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1:33" ht="14.2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1:33" ht="14.2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1:33" ht="14.2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1:33" ht="14.2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1:33" ht="14.2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1:33" ht="14.2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1:33" ht="14.2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1:33" ht="14.2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1:33" ht="14.2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1:33" ht="14.2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1:33" ht="14.2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1:33" ht="14.2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1:33" ht="14.2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1:33" ht="14.2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1:33" ht="14.2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1:33" ht="14.2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1:33" ht="14.2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1:33" ht="14.2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1:33" ht="14.2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1:33" ht="14.2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1:33" ht="14.2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1:33" ht="14.2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1:33" ht="14.2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1:33" ht="14.2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1:33" ht="14.2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1:33" ht="14.2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1:33" ht="14.2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1:33" ht="14.2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1:33" ht="14.2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1:33" ht="14.2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1:33" ht="14.2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1:33" ht="14.2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1:33" ht="14.2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1:33" ht="14.2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1:33" ht="14.2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1:33" ht="14.2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1:33" ht="14.2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1:33" ht="14.2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1:33" ht="14.2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1:33" ht="14.2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1:33" ht="14.2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1:33" ht="14.2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1:33" ht="14.2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1:33" ht="14.2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1:33" ht="14.2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1:33" ht="14.2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1:33" ht="14.2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1:33" ht="14.2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1:33" ht="14.2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1:33" ht="14.2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1:33" ht="14.2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1:33" ht="14.2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1:33" ht="14.2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1:33" ht="14.2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1:33" ht="14.2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1:33" ht="14.2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1:33" ht="14.2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1:33" ht="14.2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1:33" ht="14.2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1:33" ht="14.2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1:33" ht="14.2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1:33" ht="14.2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1:33" ht="14.2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1:33" ht="14.2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1:33" ht="14.2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1:33" ht="14.2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1:33" ht="14.2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1:33" ht="14.2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1:33" ht="14.2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1:33" ht="14.2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1:33" ht="14.2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1:33" ht="14.2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1:33" ht="14.2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1:33" ht="14.2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1:33" ht="14.2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1:33" ht="14.2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1:33" ht="14.2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1:33" ht="14.2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1:33" ht="14.2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1:33" ht="14.2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1:33" ht="14.2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1:33" ht="14.2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1:33" ht="14.2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1:33" ht="14.2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1:33" ht="14.2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1:33" ht="14.2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1:33" ht="14.2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1:33" ht="14.2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1:33" ht="14.2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1:33" ht="14.2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1:33" ht="14.2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1:33" ht="14.2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1:33" ht="14.2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1:33" ht="14.2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1:33" ht="14.2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1:33" ht="14.2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1:33" ht="14.2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1:33" ht="14.2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1:33" ht="14.2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1:33" ht="14.2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1:33" ht="14.2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1:33" ht="14.2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1:33" ht="14.2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1:33" ht="14.2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1:33" ht="14.2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1:33" ht="14.2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1:33" ht="14.2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1:33" ht="14.2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1:33" ht="14.2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1:33" ht="14.2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1:33" ht="14.2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1:33" ht="14.2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1:33" ht="14.2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1:33" ht="14.2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1:33" ht="14.2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1:33" ht="14.2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1:33" ht="14.2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1:33" ht="14.2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1:33" ht="14.2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1:33" ht="14.2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1:33" ht="14.2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1:33" ht="14.2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1:33" ht="14.2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1:33" ht="14.2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1:33" ht="14.2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1:33" ht="14.2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1:33" ht="14.2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1:33" ht="14.2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1:33" ht="14.2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1:33" ht="14.2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1:33" ht="14.2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1:33" ht="14.2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1:33" ht="14.2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1:33" ht="14.2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1:33" ht="14.2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1:33" ht="14.2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1:33" ht="14.2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1:33" ht="14.2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1:33" ht="14.2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1:33" ht="14.2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1:33" ht="14.2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1:33" ht="14.2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1:33" ht="14.2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1:33" ht="14.2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1:33" ht="14.2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1:33" ht="14.2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1:33" ht="14.2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1:33" ht="14.2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1:33" ht="14.2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1:33" ht="14.2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1:33" ht="14.2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1:33" ht="14.2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1:33" ht="14.2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1:33" ht="14.2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1:33" ht="14.2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1:33" ht="14.2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1:33" ht="14.2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1:33" ht="14.2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1:33" ht="14.2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1:33" ht="14.2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1:33" ht="14.2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1:33" ht="14.2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1:33" ht="14.2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1:33" ht="14.2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1:33" ht="14.2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1:33" ht="14.2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1:33" ht="14.2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1:33" ht="14.2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1:33" ht="14.2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1:33" ht="14.2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1:33" ht="14.2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1:33" ht="14.2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1:33" ht="14.2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1:33" ht="14.2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1:33" ht="14.2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1:33" ht="14.2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1:33" ht="14.2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1:33" ht="14.2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1:33" ht="14.2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1:33" ht="14.2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1:33" ht="14.2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1:33" ht="14.2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1:33" ht="14.2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1:33" ht="14.2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1:33" ht="14.2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1:33" ht="14.2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1:33" ht="14.2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1:33" ht="14.2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1:33" ht="14.2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1:33" ht="14.2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1:33" ht="14.2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1:33" ht="14.2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1:33" ht="14.2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1:33" ht="14.2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1:33" ht="14.2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1:33" ht="14.2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1:33" ht="14.2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1:33" ht="14.2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1:33" ht="14.2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1:33" ht="14.2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1:33" ht="14.2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</sheetData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HP</cp:lastModifiedBy>
  <dcterms:created xsi:type="dcterms:W3CDTF">2021-07-08T13:51:18Z</dcterms:created>
  <dcterms:modified xsi:type="dcterms:W3CDTF">2025-08-18T12:11:11Z</dcterms:modified>
</cp:coreProperties>
</file>