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yuktasinha/Downloads/"/>
    </mc:Choice>
  </mc:AlternateContent>
  <xr:revisionPtr revIDLastSave="0" documentId="8_{EBE7609C-557D-1340-8BF7-2CE796B3735A}" xr6:coauthVersionLast="47" xr6:coauthVersionMax="47" xr10:uidLastSave="{00000000-0000-0000-0000-000000000000}"/>
  <bookViews>
    <workbookView xWindow="0" yWindow="500" windowWidth="28800" windowHeight="17500" xr2:uid="{E80BA294-2FF3-40C9-90EB-462FCD7A2DE6}"/>
  </bookViews>
  <sheets>
    <sheet name="Genesis Answer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1" l="1"/>
  <c r="G53" i="1"/>
  <c r="G19" i="1"/>
  <c r="H19" i="1" s="1"/>
  <c r="G21" i="1"/>
  <c r="G54" i="1"/>
  <c r="H54" i="1" s="1"/>
  <c r="G55" i="1"/>
  <c r="H55" i="1" s="1"/>
  <c r="G56" i="1"/>
  <c r="H56" i="1" s="1"/>
  <c r="G57" i="1"/>
  <c r="H57" i="1" s="1"/>
  <c r="G58" i="1"/>
  <c r="G59" i="1"/>
  <c r="H59" i="1" s="1"/>
  <c r="G60" i="1"/>
  <c r="H60" i="1" s="1"/>
  <c r="G61" i="1"/>
  <c r="H61" i="1" s="1"/>
  <c r="G62" i="1"/>
  <c r="H62" i="1" s="1"/>
  <c r="H53" i="1"/>
  <c r="I53" i="1" s="1"/>
  <c r="H58" i="1"/>
  <c r="G20" i="1"/>
  <c r="H20" i="1" s="1"/>
  <c r="G22" i="1"/>
  <c r="H22" i="1" s="1"/>
  <c r="G23" i="1"/>
  <c r="G24" i="1"/>
  <c r="H24" i="1" s="1"/>
  <c r="G25" i="1"/>
  <c r="H25" i="1" s="1"/>
  <c r="G26" i="1"/>
  <c r="G27" i="1"/>
  <c r="H27" i="1" s="1"/>
  <c r="G28" i="1"/>
  <c r="H23" i="1"/>
  <c r="H28" i="1"/>
  <c r="H26" i="1"/>
  <c r="H21" i="1"/>
  <c r="I54" i="1" l="1"/>
  <c r="I55" i="1" s="1"/>
  <c r="I56" i="1" s="1"/>
  <c r="I20" i="1"/>
  <c r="I21" i="1" s="1"/>
  <c r="I22" i="1" l="1"/>
  <c r="I23" i="1" s="1"/>
  <c r="I24" i="1" s="1"/>
  <c r="I25" i="1" s="1"/>
  <c r="I26" i="1" s="1"/>
  <c r="I27" i="1" s="1"/>
  <c r="I28" i="1" s="1"/>
  <c r="J21" i="1"/>
  <c r="I57" i="1"/>
  <c r="I58" i="1" s="1"/>
  <c r="I59" i="1" s="1"/>
  <c r="I60" i="1" s="1"/>
  <c r="I61" i="1" s="1"/>
  <c r="I62" i="1" s="1"/>
  <c r="J56" i="1"/>
</calcChain>
</file>

<file path=xl/sharedStrings.xml><?xml version="1.0" encoding="utf-8"?>
<sst xmlns="http://schemas.openxmlformats.org/spreadsheetml/2006/main" count="89" uniqueCount="63">
  <si>
    <t>1. Generate an NPTB model predicting whether the next product purchased is a CD, using just the demographics in the data</t>
  </si>
  <si>
    <t>a. Which customers should be targeted to purchase a CD?</t>
  </si>
  <si>
    <t>Just customers in deciles 1-3 should be targetted. They seem to be contibuting the highest profit as shown in the lift table in 1.b. These customers generally have lower home value, lower income, higher time in residence, more children and older.</t>
  </si>
  <si>
    <t>n_tile</t>
  </si>
  <si>
    <t>HMVAL_Mean</t>
  </si>
  <si>
    <t>INC_Mean</t>
  </si>
  <si>
    <t>LOR_Mean</t>
  </si>
  <si>
    <t>CHLD_Mean</t>
  </si>
  <si>
    <t>AGE_Mean</t>
  </si>
  <si>
    <t>NCDS_actual_Mean</t>
  </si>
  <si>
    <t>NCDS_pred_Mean</t>
  </si>
  <si>
    <r>
      <t>b.</t>
    </r>
    <r>
      <rPr>
        <sz val="7"/>
        <color theme="1"/>
        <rFont val="Times New Roman"/>
        <family val="1"/>
      </rPr>
      <t xml:space="preserve">       </t>
    </r>
    <r>
      <rPr>
        <sz val="11"/>
        <color theme="1"/>
        <rFont val="Calibri"/>
        <family val="2"/>
        <scheme val="minor"/>
      </rPr>
      <t>What do you anticipate to be the profit of this targeting strategy?</t>
    </r>
  </si>
  <si>
    <t>Max_prediction</t>
  </si>
  <si>
    <t>NCDS_total</t>
  </si>
  <si>
    <t>Total_obs</t>
  </si>
  <si>
    <t>NCDS_avg</t>
  </si>
  <si>
    <t>Lift</t>
  </si>
  <si>
    <t>Exp Profit/cust</t>
  </si>
  <si>
    <t>Total exp profit</t>
  </si>
  <si>
    <t>Cum profit</t>
  </si>
  <si>
    <t>Profit</t>
  </si>
  <si>
    <t>per customer acquired</t>
  </si>
  <si>
    <t>Promo</t>
  </si>
  <si>
    <t>Marketing</t>
  </si>
  <si>
    <t>per customer targeted</t>
  </si>
  <si>
    <t>2. Generate an NPTB model predicting whether the next product purchased is a CD, using both the demographics and ownership variables in the data</t>
  </si>
  <si>
    <r>
      <t>a.</t>
    </r>
    <r>
      <rPr>
        <sz val="7"/>
        <color theme="1"/>
        <rFont val="Times New Roman"/>
        <family val="1"/>
      </rPr>
      <t xml:space="preserve">       </t>
    </r>
    <r>
      <rPr>
        <sz val="11"/>
        <color theme="1"/>
        <rFont val="Calibri"/>
        <family val="2"/>
        <scheme val="minor"/>
      </rPr>
      <t>Which customers should be targeted to purchase a CD?</t>
    </r>
  </si>
  <si>
    <t>Just customers in deciles 1-4. These customers generally have lower chance of having a checking account, a savings account, owned a CD before, owned a money market account before, not owned a Morgage,  lower home value, lower income, higher time in residence, more children, and older.</t>
  </si>
  <si>
    <t>CHFREE_Mean</t>
  </si>
  <si>
    <t>SAVINGS_Mean</t>
  </si>
  <si>
    <t>CDS_Mean</t>
  </si>
  <si>
    <t>MMA_Mean</t>
  </si>
  <si>
    <t>MTG_Mean</t>
  </si>
  <si>
    <r>
      <t>3.</t>
    </r>
    <r>
      <rPr>
        <sz val="7"/>
        <color theme="1"/>
        <rFont val="Times New Roman"/>
        <family val="1"/>
      </rPr>
      <t xml:space="preserve">       </t>
    </r>
    <r>
      <rPr>
        <sz val="11"/>
        <color theme="1"/>
        <rFont val="Calibri"/>
        <family val="2"/>
        <scheme val="minor"/>
      </rPr>
      <t>Compare the demos-only and demos+ownership models.  Is the demos+ownership model better?  If so, what makes it better?  What are the managerial implications?</t>
    </r>
  </si>
  <si>
    <t>The demos+ownership model is better because it generates a better lift table and therefore higher profits ($149,930&gt;$92,725)</t>
  </si>
  <si>
    <r>
      <t>4.</t>
    </r>
    <r>
      <rPr>
        <sz val="7"/>
        <color theme="1"/>
        <rFont val="Times New Roman"/>
        <family val="1"/>
      </rPr>
      <t xml:space="preserve">       </t>
    </r>
    <r>
      <rPr>
        <sz val="11"/>
        <color theme="1"/>
        <rFont val="Calibri"/>
        <family val="2"/>
        <scheme val="minor"/>
      </rPr>
      <t>Using the demos+ownership model, which product ownership variables best predict the customer is ripe to purchase a CD.  Do these relationships make sense?</t>
    </r>
  </si>
  <si>
    <t/>
  </si>
  <si>
    <t>Estimate</t>
  </si>
  <si>
    <t>Std. Error</t>
  </si>
  <si>
    <t>z value</t>
  </si>
  <si>
    <t>Pr(&gt;|z|)</t>
  </si>
  <si>
    <t>Oddsratio</t>
  </si>
  <si>
    <t>(Intercept)</t>
  </si>
  <si>
    <t>CHFREE</t>
  </si>
  <si>
    <t>SAVINGS</t>
  </si>
  <si>
    <t>CDS</t>
  </si>
  <si>
    <t>MMA</t>
  </si>
  <si>
    <t>MTG</t>
  </si>
  <si>
    <t>HMVAL</t>
  </si>
  <si>
    <t>INC</t>
  </si>
  <si>
    <t>LOR</t>
  </si>
  <si>
    <t>CHLD</t>
  </si>
  <si>
    <t>AGE</t>
  </si>
  <si>
    <t>5.	Mr. Lavien is feeling ill-at-ease.  He sees the predictive ability of an NPTB model, but does that mean the targeting strategy using an NPTB model positively will work?  What does he need to do next?</t>
  </si>
  <si>
    <t xml:space="preserve">The NPTB model might be successful in targeting the customers who are most likely to purchase CDs next. However, Mr.Lavien should use validation data to avoid overfitting of the model because the current model has many parameters. The calibration data is used to estimate the model while the validation data is used to test decision rules. Decision rules are used to place customer in tiles to calculate lift tables. The lift table for validation data should look as good as the lift table for the calibration data. </t>
  </si>
  <si>
    <t>6. Mr. Lavien is enamored with the product ownership variables.  He thinks, “What I really want to do is cross-sell CDs to customers who have mortgages with us.  Many of them secured low interest rates and we’re not making money on them.  Also, customers with mortgages think of us as a place to which they owe money; we want them to think of us as a place where they can build their wealth. That’s why I’d like to cross-sell CDs to them.” Will this strategy work?  What strategy for selling CDs to mortgage-owners might work?  How would you investigate it?</t>
  </si>
  <si>
    <t xml:space="preserve">According to the lift table, the coefficient for mortgage is negative which means that people with mortgages are less likely to purchase CDs. In order to convert them, Mr.Lavien should examine parameters that are correlated with mortgages to further segment the customers. In this case, mortgage is correlated with savings, money market account ownership, income, and length of residence. Savings, MMA and LOR have positive coefficients and income has negative coefficient. Hence, Mr.Lavien should target mortgage owners having lower income, higher time of residence and with higher probability of owning a savings account and money market account. </t>
  </si>
  <si>
    <t>7. Mr. Lavien discusses things with Ms. Moore, who asks, “You realize we’ve found the best customers to purchase a CD.  But I bet there are other products those customers might prefer to buy.  Why are you pursuing a product-centric approach?”  Why do you think Mr. Lavien is pursuing a product-centric approach?  Is there another approach?  Would that be better?</t>
  </si>
  <si>
    <t>One managerial implication is that a lot more data on customers' needs to be collected to use the demo+ownership model. This could be challenging and resource intensive to collect ownership data because the data lives in different departments within the bank and the bank serves 1.8 million customers.</t>
  </si>
  <si>
    <t>The profit is anticipated to be $149,930</t>
  </si>
  <si>
    <t>Previously purchasing CDS best predicts the customer which is ripe to purchase CD. This makes sense because if you purchased it before you have already shown interest in the product and the bank has likely gained your trust as a customer.</t>
  </si>
  <si>
    <t xml:space="preserve">Data of customers’ product purchases are readily available to Genesis. This makes it easier and cheaper (less resource-intensive) for Mr. Lavien to go ahead with the product-centric approach. An alternative approach would be the customer-centric approach wherein Genesis identifies customers’ needs and create solutions or products for them. Because the customer-centric approach focuses on creating products for customer needs, if done correctly, it will enable Genesis to maintain higher customer loyalty rates, lower churn rates, and higher customer satisfaction scores. </t>
  </si>
  <si>
    <t>The profit is anticipated to be $92,725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</si>
</sst>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7"/>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C6E0B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0" xfId="0" applyAlignment="1">
      <alignment horizontal="left" vertical="center" indent="9"/>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0" fontId="0" fillId="0" borderId="0" xfId="0" applyAlignment="1">
      <alignment horizontal="left" vertical="center" indent="4"/>
    </xf>
    <xf numFmtId="0" fontId="0" fillId="3" borderId="0" xfId="0" applyFill="1"/>
    <xf numFmtId="164" fontId="0" fillId="3" borderId="0" xfId="0" applyNumberFormat="1" applyFill="1"/>
    <xf numFmtId="0" fontId="0" fillId="3" borderId="0" xfId="0" applyFill="1" applyAlignment="1">
      <alignment wrapText="1"/>
    </xf>
    <xf numFmtId="0" fontId="0" fillId="0" borderId="0" xfId="0" applyAlignment="1">
      <alignment vertical="center" indent="9"/>
    </xf>
    <xf numFmtId="0" fontId="0" fillId="0" borderId="0" xfId="0" applyAlignment="1">
      <alignment horizontal="left" wrapText="1"/>
    </xf>
    <xf numFmtId="0" fontId="0" fillId="3" borderId="0" xfId="0" applyFill="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8080-B5F9-4847-B9F9-50DD5A124EA4}">
  <dimension ref="A1:M99"/>
  <sheetViews>
    <sheetView tabSelected="1" zoomScale="200" workbookViewId="0">
      <selection activeCell="A35" sqref="A35"/>
    </sheetView>
  </sheetViews>
  <sheetFormatPr baseColWidth="10" defaultColWidth="8.83203125" defaultRowHeight="15" x14ac:dyDescent="0.2"/>
  <cols>
    <col min="1" max="1" width="64.6640625" customWidth="1"/>
    <col min="2" max="2" width="57.5" customWidth="1"/>
    <col min="3" max="3" width="16.6640625" customWidth="1"/>
    <col min="7" max="7" width="15.5" customWidth="1"/>
    <col min="8" max="8" width="16.6640625" customWidth="1"/>
    <col min="9" max="9" width="15.5" customWidth="1"/>
    <col min="10" max="10" width="12" bestFit="1" customWidth="1"/>
  </cols>
  <sheetData>
    <row r="1" spans="1:8" x14ac:dyDescent="0.2">
      <c r="A1" t="s">
        <v>0</v>
      </c>
    </row>
    <row r="2" spans="1:8" x14ac:dyDescent="0.2">
      <c r="A2" s="1" t="s">
        <v>1</v>
      </c>
    </row>
    <row r="3" spans="1:8" ht="59.25" customHeight="1" x14ac:dyDescent="0.2">
      <c r="A3" s="14" t="s">
        <v>2</v>
      </c>
    </row>
    <row r="5" spans="1:8" ht="16" thickBot="1" x14ac:dyDescent="0.25">
      <c r="A5" t="s">
        <v>3</v>
      </c>
      <c r="B5" t="s">
        <v>4</v>
      </c>
      <c r="C5" t="s">
        <v>5</v>
      </c>
      <c r="D5" t="s">
        <v>6</v>
      </c>
      <c r="E5" t="s">
        <v>7</v>
      </c>
      <c r="F5" t="s">
        <v>8</v>
      </c>
      <c r="G5" t="s">
        <v>9</v>
      </c>
      <c r="H5" t="s">
        <v>10</v>
      </c>
    </row>
    <row r="6" spans="1:8" x14ac:dyDescent="0.2">
      <c r="A6">
        <v>1</v>
      </c>
      <c r="B6" s="2">
        <v>2.2506666666666701</v>
      </c>
      <c r="C6" s="3">
        <v>2.6288</v>
      </c>
      <c r="D6" s="3">
        <v>4.1813333333333302</v>
      </c>
      <c r="E6" s="3">
        <v>3.9392</v>
      </c>
      <c r="F6" s="4">
        <v>5.9722666666666697</v>
      </c>
      <c r="G6">
        <v>0.55520000000000003</v>
      </c>
      <c r="H6">
        <v>0.51638516918650801</v>
      </c>
    </row>
    <row r="7" spans="1:8" x14ac:dyDescent="0.2">
      <c r="A7">
        <v>2</v>
      </c>
      <c r="B7" s="5">
        <v>2.6650666666666698</v>
      </c>
      <c r="C7">
        <v>4.4666666666666703</v>
      </c>
      <c r="D7">
        <v>3.6154666666666699</v>
      </c>
      <c r="E7">
        <v>3.6960000000000002</v>
      </c>
      <c r="F7" s="6">
        <v>5.6981333333333302</v>
      </c>
      <c r="G7">
        <v>0.47893333333333299</v>
      </c>
      <c r="H7">
        <v>0.41327511093736902</v>
      </c>
    </row>
    <row r="8" spans="1:8" ht="16" thickBot="1" x14ac:dyDescent="0.25">
      <c r="A8">
        <v>3</v>
      </c>
      <c r="B8" s="7">
        <v>2.6448</v>
      </c>
      <c r="C8" s="8">
        <v>4.5829333333333304</v>
      </c>
      <c r="D8" s="8">
        <v>3.2736000000000001</v>
      </c>
      <c r="E8" s="8">
        <v>3.6538666666666701</v>
      </c>
      <c r="F8" s="9">
        <v>4.9722666666666697</v>
      </c>
      <c r="G8">
        <v>0.31519999999999998</v>
      </c>
      <c r="H8">
        <v>0.33315837768679402</v>
      </c>
    </row>
    <row r="9" spans="1:8" x14ac:dyDescent="0.2">
      <c r="A9">
        <v>4</v>
      </c>
      <c r="B9">
        <v>2.5695999999999999</v>
      </c>
      <c r="C9">
        <v>4.4127999999999998</v>
      </c>
      <c r="D9">
        <v>2.9157333333333302</v>
      </c>
      <c r="E9">
        <v>3.6448</v>
      </c>
      <c r="F9">
        <v>4.3311999999999999</v>
      </c>
      <c r="G9">
        <v>0.2112</v>
      </c>
      <c r="H9">
        <v>0.27545322775926201</v>
      </c>
    </row>
    <row r="10" spans="1:8" x14ac:dyDescent="0.2">
      <c r="A10">
        <v>5</v>
      </c>
      <c r="B10">
        <v>2.9824000000000002</v>
      </c>
      <c r="C10">
        <v>4.9151999999999996</v>
      </c>
      <c r="D10">
        <v>2.7584</v>
      </c>
      <c r="E10">
        <v>3.7082666666666699</v>
      </c>
      <c r="F10">
        <v>4.0554666666666703</v>
      </c>
      <c r="G10">
        <v>0.201066666666667</v>
      </c>
      <c r="H10">
        <v>0.23725131294014801</v>
      </c>
    </row>
    <row r="11" spans="1:8" x14ac:dyDescent="0.2">
      <c r="A11">
        <v>6</v>
      </c>
      <c r="B11">
        <v>3.0239872068230298</v>
      </c>
      <c r="C11">
        <v>5.2308102345415799</v>
      </c>
      <c r="D11">
        <v>2.52345415778252</v>
      </c>
      <c r="E11">
        <v>3.36247334754797</v>
      </c>
      <c r="F11">
        <v>3.7931769722814499</v>
      </c>
      <c r="G11">
        <v>0.16950959488272899</v>
      </c>
      <c r="H11">
        <v>0.204999573584042</v>
      </c>
    </row>
    <row r="12" spans="1:8" x14ac:dyDescent="0.2">
      <c r="A12">
        <v>7</v>
      </c>
      <c r="B12">
        <v>3.2046908315564999</v>
      </c>
      <c r="C12">
        <v>5.4275053304904004</v>
      </c>
      <c r="D12">
        <v>2.2078891257995701</v>
      </c>
      <c r="E12">
        <v>3.39818763326226</v>
      </c>
      <c r="F12">
        <v>3.48667377398721</v>
      </c>
      <c r="G12">
        <v>0.17110874200426399</v>
      </c>
      <c r="H12">
        <v>0.17658376543853799</v>
      </c>
    </row>
    <row r="13" spans="1:8" x14ac:dyDescent="0.2">
      <c r="A13">
        <v>8</v>
      </c>
      <c r="B13">
        <v>3.4941364605543699</v>
      </c>
      <c r="C13">
        <v>5.6407249466950997</v>
      </c>
      <c r="D13">
        <v>1.98667377398721</v>
      </c>
      <c r="E13">
        <v>3.2126865671641802</v>
      </c>
      <c r="F13">
        <v>3.1545842217483999</v>
      </c>
      <c r="G13">
        <v>0.14658848614072501</v>
      </c>
      <c r="H13">
        <v>0.148985088022802</v>
      </c>
    </row>
    <row r="14" spans="1:8" x14ac:dyDescent="0.2">
      <c r="A14">
        <v>9</v>
      </c>
      <c r="B14">
        <v>3.6743070362473298</v>
      </c>
      <c r="C14">
        <v>5.9600213219616203</v>
      </c>
      <c r="D14">
        <v>1.7052238805970199</v>
      </c>
      <c r="E14">
        <v>3.08688699360341</v>
      </c>
      <c r="F14">
        <v>2.6567164179104501</v>
      </c>
      <c r="G14">
        <v>0.103944562899787</v>
      </c>
      <c r="H14">
        <v>0.116937430725762</v>
      </c>
    </row>
    <row r="15" spans="1:8" x14ac:dyDescent="0.2">
      <c r="A15">
        <v>10</v>
      </c>
      <c r="B15">
        <v>1.98880597014925</v>
      </c>
      <c r="C15">
        <v>3.51492537313433</v>
      </c>
      <c r="D15">
        <v>0.83262260127931798</v>
      </c>
      <c r="E15">
        <v>1.47761194029851</v>
      </c>
      <c r="F15">
        <v>0.90351812366737705</v>
      </c>
      <c r="G15">
        <v>0.143923240938166</v>
      </c>
      <c r="H15">
        <v>7.3652992817201002E-2</v>
      </c>
    </row>
    <row r="17" spans="1:10" x14ac:dyDescent="0.2">
      <c r="A17" s="15" t="s">
        <v>11</v>
      </c>
    </row>
    <row r="18" spans="1:10" x14ac:dyDescent="0.2">
      <c r="A18" t="s">
        <v>3</v>
      </c>
      <c r="B18" t="s">
        <v>12</v>
      </c>
      <c r="C18" t="s">
        <v>13</v>
      </c>
      <c r="D18" t="s">
        <v>14</v>
      </c>
      <c r="E18" t="s">
        <v>15</v>
      </c>
      <c r="F18" t="s">
        <v>16</v>
      </c>
      <c r="G18" t="s">
        <v>17</v>
      </c>
      <c r="H18" t="s">
        <v>18</v>
      </c>
      <c r="I18" t="s">
        <v>19</v>
      </c>
    </row>
    <row r="19" spans="1:10" x14ac:dyDescent="0.2">
      <c r="A19">
        <v>1</v>
      </c>
      <c r="B19">
        <v>0.62189736251342198</v>
      </c>
      <c r="C19">
        <v>1041</v>
      </c>
      <c r="D19">
        <v>1875</v>
      </c>
      <c r="E19">
        <v>0.55520000000000003</v>
      </c>
      <c r="F19">
        <v>2.2240017086715098</v>
      </c>
      <c r="G19">
        <f>70*E19-$D$33</f>
        <v>23.864000000000004</v>
      </c>
      <c r="H19">
        <f>G19*D19</f>
        <v>44745.000000000007</v>
      </c>
      <c r="I19" s="10">
        <f>H19</f>
        <v>44745.000000000007</v>
      </c>
    </row>
    <row r="20" spans="1:10" x14ac:dyDescent="0.2">
      <c r="A20">
        <v>2</v>
      </c>
      <c r="B20">
        <v>0.45860215625606898</v>
      </c>
      <c r="C20">
        <v>898</v>
      </c>
      <c r="D20">
        <v>1875</v>
      </c>
      <c r="E20">
        <v>0.47893333333333299</v>
      </c>
      <c r="F20">
        <v>1.9184952299587099</v>
      </c>
      <c r="G20">
        <f t="shared" ref="G20:G28" si="0">70*E20-$D$33</f>
        <v>18.525333333333307</v>
      </c>
      <c r="H20">
        <f>G20*D20</f>
        <v>34734.999999999949</v>
      </c>
      <c r="I20" s="10">
        <f>I19+H20</f>
        <v>79479.999999999956</v>
      </c>
    </row>
    <row r="21" spans="1:10" x14ac:dyDescent="0.2">
      <c r="A21">
        <v>3</v>
      </c>
      <c r="B21">
        <v>0.36852619325279201</v>
      </c>
      <c r="C21">
        <v>591</v>
      </c>
      <c r="D21">
        <v>1875</v>
      </c>
      <c r="E21">
        <v>0.31519999999999998</v>
      </c>
      <c r="F21">
        <v>1.26261768475011</v>
      </c>
      <c r="G21">
        <f>70*E21-$D$33</f>
        <v>7.0640000000000001</v>
      </c>
      <c r="H21">
        <f t="shared" ref="H21:H28" si="1">G21*D21</f>
        <v>13245</v>
      </c>
      <c r="I21" s="10">
        <f>I20+H21</f>
        <v>92724.999999999956</v>
      </c>
      <c r="J21" s="13">
        <f>I21</f>
        <v>92724.999999999956</v>
      </c>
    </row>
    <row r="22" spans="1:10" x14ac:dyDescent="0.2">
      <c r="A22">
        <v>4</v>
      </c>
      <c r="B22">
        <v>0.30056064898199603</v>
      </c>
      <c r="C22">
        <v>396</v>
      </c>
      <c r="D22">
        <v>1875</v>
      </c>
      <c r="E22">
        <v>0.2112</v>
      </c>
      <c r="F22">
        <v>0.84601794105083294</v>
      </c>
      <c r="G22">
        <f t="shared" si="0"/>
        <v>-0.2159999999999993</v>
      </c>
      <c r="H22">
        <f t="shared" si="1"/>
        <v>-404.99999999999869</v>
      </c>
      <c r="I22">
        <f t="shared" ref="I22:I28" si="2">I21+H22</f>
        <v>92319.999999999956</v>
      </c>
    </row>
    <row r="23" spans="1:10" x14ac:dyDescent="0.2">
      <c r="A23">
        <v>5</v>
      </c>
      <c r="B23">
        <v>0.255061643009588</v>
      </c>
      <c r="C23">
        <v>377</v>
      </c>
      <c r="D23">
        <v>1875</v>
      </c>
      <c r="E23">
        <v>0.201066666666667</v>
      </c>
      <c r="F23">
        <v>0.80542617115192905</v>
      </c>
      <c r="G23">
        <f t="shared" si="0"/>
        <v>-0.92533333333330958</v>
      </c>
      <c r="H23">
        <f t="shared" si="1"/>
        <v>-1734.9999999999554</v>
      </c>
      <c r="I23">
        <f t="shared" si="2"/>
        <v>90585</v>
      </c>
    </row>
    <row r="24" spans="1:10" x14ac:dyDescent="0.2">
      <c r="A24">
        <v>6</v>
      </c>
      <c r="B24">
        <v>0.22015171207003201</v>
      </c>
      <c r="C24">
        <v>318</v>
      </c>
      <c r="D24">
        <v>1876</v>
      </c>
      <c r="E24">
        <v>0.16950959488272899</v>
      </c>
      <c r="F24">
        <v>0.679015901756853</v>
      </c>
      <c r="G24">
        <f t="shared" si="0"/>
        <v>-3.1343283582089718</v>
      </c>
      <c r="H24">
        <f t="shared" si="1"/>
        <v>-5880.0000000000309</v>
      </c>
      <c r="I24">
        <f t="shared" si="2"/>
        <v>84704.999999999971</v>
      </c>
    </row>
    <row r="25" spans="1:10" x14ac:dyDescent="0.2">
      <c r="A25">
        <v>7</v>
      </c>
      <c r="B25">
        <v>0.190133592670302</v>
      </c>
      <c r="C25">
        <v>321</v>
      </c>
      <c r="D25">
        <v>1876</v>
      </c>
      <c r="E25">
        <v>0.17110874200426399</v>
      </c>
      <c r="F25">
        <v>0.68542171215078596</v>
      </c>
      <c r="G25">
        <f t="shared" si="0"/>
        <v>-3.0223880597015214</v>
      </c>
      <c r="H25">
        <f t="shared" si="1"/>
        <v>-5670.0000000000537</v>
      </c>
      <c r="I25">
        <f t="shared" si="2"/>
        <v>79034.999999999913</v>
      </c>
    </row>
    <row r="26" spans="1:10" x14ac:dyDescent="0.2">
      <c r="A26">
        <v>8</v>
      </c>
      <c r="B26">
        <v>0.162608146486208</v>
      </c>
      <c r="C26">
        <v>275</v>
      </c>
      <c r="D26">
        <v>1876</v>
      </c>
      <c r="E26">
        <v>0.14658848614072501</v>
      </c>
      <c r="F26">
        <v>0.587199286110486</v>
      </c>
      <c r="G26">
        <f t="shared" si="0"/>
        <v>-4.7388059701492491</v>
      </c>
      <c r="H26">
        <f t="shared" si="1"/>
        <v>-8889.9999999999909</v>
      </c>
      <c r="I26">
        <f t="shared" si="2"/>
        <v>70144.999999999927</v>
      </c>
    </row>
    <row r="27" spans="1:10" x14ac:dyDescent="0.2">
      <c r="A27">
        <v>9</v>
      </c>
      <c r="B27">
        <v>0.13393408983462199</v>
      </c>
      <c r="C27">
        <v>195</v>
      </c>
      <c r="D27">
        <v>1876</v>
      </c>
      <c r="E27">
        <v>0.103944562899787</v>
      </c>
      <c r="F27">
        <v>0.416377675605618</v>
      </c>
      <c r="G27">
        <f t="shared" si="0"/>
        <v>-7.7238805970149098</v>
      </c>
      <c r="H27">
        <f t="shared" si="1"/>
        <v>-14489.999999999971</v>
      </c>
      <c r="I27">
        <f t="shared" si="2"/>
        <v>55654.999999999956</v>
      </c>
    </row>
    <row r="28" spans="1:10" x14ac:dyDescent="0.2">
      <c r="A28">
        <v>10</v>
      </c>
      <c r="B28">
        <v>9.6386350633514403E-2</v>
      </c>
      <c r="C28">
        <v>270</v>
      </c>
      <c r="D28">
        <v>1876</v>
      </c>
      <c r="E28">
        <v>0.143923240938166</v>
      </c>
      <c r="F28">
        <v>0.57652293545393196</v>
      </c>
      <c r="G28">
        <f t="shared" si="0"/>
        <v>-4.92537313432838</v>
      </c>
      <c r="H28">
        <f t="shared" si="1"/>
        <v>-9240.00000000004</v>
      </c>
      <c r="I28">
        <f t="shared" si="2"/>
        <v>46414.999999999913</v>
      </c>
    </row>
    <row r="29" spans="1:10" x14ac:dyDescent="0.2">
      <c r="C29">
        <v>4682</v>
      </c>
      <c r="D29">
        <v>18755</v>
      </c>
      <c r="E29">
        <v>0.24964009597440701</v>
      </c>
    </row>
    <row r="31" spans="1:10" x14ac:dyDescent="0.2">
      <c r="C31" t="s">
        <v>20</v>
      </c>
      <c r="D31">
        <v>100</v>
      </c>
      <c r="E31" t="s">
        <v>21</v>
      </c>
    </row>
    <row r="32" spans="1:10" x14ac:dyDescent="0.2">
      <c r="C32" t="s">
        <v>22</v>
      </c>
      <c r="D32">
        <v>30</v>
      </c>
      <c r="E32" t="s">
        <v>21</v>
      </c>
    </row>
    <row r="33" spans="1:13" x14ac:dyDescent="0.2">
      <c r="C33" t="s">
        <v>23</v>
      </c>
      <c r="D33">
        <v>15</v>
      </c>
      <c r="E33" t="s">
        <v>24</v>
      </c>
    </row>
    <row r="34" spans="1:13" x14ac:dyDescent="0.2">
      <c r="A34" s="12" t="s">
        <v>62</v>
      </c>
    </row>
    <row r="35" spans="1:13" x14ac:dyDescent="0.2">
      <c r="A35" t="s">
        <v>25</v>
      </c>
    </row>
    <row r="36" spans="1:13" x14ac:dyDescent="0.2">
      <c r="A36" s="1" t="s">
        <v>26</v>
      </c>
    </row>
    <row r="37" spans="1:13" ht="64" x14ac:dyDescent="0.2">
      <c r="A37" s="14" t="s">
        <v>27</v>
      </c>
    </row>
    <row r="39" spans="1:13" ht="16" thickBot="1" x14ac:dyDescent="0.25">
      <c r="A39" t="s">
        <v>3</v>
      </c>
      <c r="B39" t="s">
        <v>28</v>
      </c>
      <c r="C39" t="s">
        <v>29</v>
      </c>
      <c r="D39" t="s">
        <v>30</v>
      </c>
      <c r="E39" t="s">
        <v>31</v>
      </c>
      <c r="F39" t="s">
        <v>32</v>
      </c>
      <c r="G39" t="s">
        <v>4</v>
      </c>
      <c r="H39" t="s">
        <v>5</v>
      </c>
      <c r="I39" t="s">
        <v>6</v>
      </c>
      <c r="J39" t="s">
        <v>7</v>
      </c>
      <c r="K39" t="s">
        <v>8</v>
      </c>
      <c r="L39" t="s">
        <v>9</v>
      </c>
      <c r="M39" t="s">
        <v>10</v>
      </c>
    </row>
    <row r="40" spans="1:13" x14ac:dyDescent="0.2">
      <c r="A40">
        <v>1</v>
      </c>
      <c r="B40" s="2">
        <v>4.5866666666666701E-2</v>
      </c>
      <c r="C40" s="3">
        <v>0.47520000000000001</v>
      </c>
      <c r="D40" s="3">
        <v>1</v>
      </c>
      <c r="E40" s="3">
        <v>0.45653333333333301</v>
      </c>
      <c r="F40" s="3">
        <v>2.13333333333333E-3</v>
      </c>
      <c r="G40" s="3">
        <v>2.4837333333333298</v>
      </c>
      <c r="H40" s="3">
        <v>3.5333333333333301</v>
      </c>
      <c r="I40" s="3">
        <v>3.7546666666666701</v>
      </c>
      <c r="J40" s="3">
        <v>3.9312</v>
      </c>
      <c r="K40" s="4">
        <v>5.5269333333333304</v>
      </c>
      <c r="L40">
        <v>0.69333333333333302</v>
      </c>
      <c r="M40">
        <v>0.727291385685228</v>
      </c>
    </row>
    <row r="41" spans="1:13" x14ac:dyDescent="0.2">
      <c r="A41">
        <v>2</v>
      </c>
      <c r="B41" s="5">
        <v>0.11786666666666699</v>
      </c>
      <c r="C41">
        <v>0.14879999999999999</v>
      </c>
      <c r="D41">
        <v>1</v>
      </c>
      <c r="E41">
        <v>0.197866666666667</v>
      </c>
      <c r="F41">
        <v>5.3333333333333297E-3</v>
      </c>
      <c r="G41">
        <v>2.7525333333333299</v>
      </c>
      <c r="H41">
        <v>4.6389333333333296</v>
      </c>
      <c r="I41">
        <v>3.26453333333333</v>
      </c>
      <c r="J41">
        <v>3.5941333333333301</v>
      </c>
      <c r="K41" s="6">
        <v>4.9728000000000003</v>
      </c>
      <c r="L41">
        <v>0.60533333333333295</v>
      </c>
      <c r="M41">
        <v>0.58665437461478398</v>
      </c>
    </row>
    <row r="42" spans="1:13" x14ac:dyDescent="0.2">
      <c r="A42">
        <v>3</v>
      </c>
      <c r="B42" s="5">
        <v>0.1696</v>
      </c>
      <c r="C42">
        <v>7.2533333333333297E-2</v>
      </c>
      <c r="D42">
        <v>0.94346666666666701</v>
      </c>
      <c r="E42">
        <v>7.89333333333333E-2</v>
      </c>
      <c r="F42">
        <v>1.7066666666666699E-2</v>
      </c>
      <c r="G42">
        <v>3.0165333333333302</v>
      </c>
      <c r="H42">
        <v>5.0234666666666703</v>
      </c>
      <c r="I42">
        <v>2.4437333333333302</v>
      </c>
      <c r="J42">
        <v>3.2320000000000002</v>
      </c>
      <c r="K42" s="6">
        <v>3.6213333333333302</v>
      </c>
      <c r="L42">
        <v>0.43733333333333302</v>
      </c>
      <c r="M42">
        <v>0.427452133937193</v>
      </c>
    </row>
    <row r="43" spans="1:13" ht="16" thickBot="1" x14ac:dyDescent="0.25">
      <c r="A43">
        <v>4</v>
      </c>
      <c r="B43" s="7">
        <v>6.6666666666666693E-2</v>
      </c>
      <c r="C43" s="8">
        <v>0.44693333333333302</v>
      </c>
      <c r="D43" s="8">
        <v>5.86666666666667E-2</v>
      </c>
      <c r="E43" s="8">
        <v>0.24906666666666699</v>
      </c>
      <c r="F43" s="8">
        <v>1.1733333333333301E-2</v>
      </c>
      <c r="G43" s="8">
        <v>2.5066666666666699</v>
      </c>
      <c r="H43" s="8">
        <v>4.0271999999999997</v>
      </c>
      <c r="I43" s="8">
        <v>3.2191999999999998</v>
      </c>
      <c r="J43" s="8">
        <v>3.63146666666667</v>
      </c>
      <c r="K43" s="9">
        <v>4.7461333333333302</v>
      </c>
      <c r="L43">
        <v>0.26346666666666702</v>
      </c>
      <c r="M43">
        <v>0.20585992391567701</v>
      </c>
    </row>
    <row r="44" spans="1:13" x14ac:dyDescent="0.2">
      <c r="A44">
        <v>5</v>
      </c>
      <c r="B44">
        <v>8.9066666666666697E-2</v>
      </c>
      <c r="C44">
        <v>0.15306666666666699</v>
      </c>
      <c r="D44">
        <v>1.06666666666667E-3</v>
      </c>
      <c r="E44">
        <v>0.12266666666666701</v>
      </c>
      <c r="F44">
        <v>4.2666666666666703E-3</v>
      </c>
      <c r="G44">
        <v>2.68</v>
      </c>
      <c r="H44">
        <v>4.2981333333333298</v>
      </c>
      <c r="I44">
        <v>2.8794666666666702</v>
      </c>
      <c r="J44">
        <v>3.51413333333333</v>
      </c>
      <c r="K44">
        <v>4.5813333333333297</v>
      </c>
      <c r="L44">
        <v>0.13546666666666701</v>
      </c>
      <c r="M44">
        <v>0.138890599781616</v>
      </c>
    </row>
    <row r="45" spans="1:13" x14ac:dyDescent="0.2">
      <c r="A45">
        <v>6</v>
      </c>
      <c r="B45">
        <v>7.5159914712153497E-2</v>
      </c>
      <c r="C45">
        <v>3.5181236673774E-2</v>
      </c>
      <c r="D45">
        <v>0</v>
      </c>
      <c r="E45">
        <v>4.47761194029851E-2</v>
      </c>
      <c r="F45">
        <v>9.0618336886993597E-3</v>
      </c>
      <c r="G45">
        <v>2.8853944562899798</v>
      </c>
      <c r="H45">
        <v>4.5724946695095996</v>
      </c>
      <c r="I45">
        <v>2.70202558635394</v>
      </c>
      <c r="J45">
        <v>3.6695095948827299</v>
      </c>
      <c r="K45">
        <v>4.1407249466950997</v>
      </c>
      <c r="L45">
        <v>9.2217484008528805E-2</v>
      </c>
      <c r="M45">
        <v>0.111751285651006</v>
      </c>
    </row>
    <row r="46" spans="1:13" x14ac:dyDescent="0.2">
      <c r="A46">
        <v>7</v>
      </c>
      <c r="B46">
        <v>7.1961620469083207E-2</v>
      </c>
      <c r="C46">
        <v>3.4648187633262301E-2</v>
      </c>
      <c r="D46">
        <v>0</v>
      </c>
      <c r="E46">
        <v>2.6652452025586401E-2</v>
      </c>
      <c r="F46">
        <v>7.4626865671641798E-3</v>
      </c>
      <c r="G46">
        <v>3.1327292110874199</v>
      </c>
      <c r="H46">
        <v>4.96481876332623</v>
      </c>
      <c r="I46">
        <v>2.38592750533049</v>
      </c>
      <c r="J46">
        <v>3.46428571428571</v>
      </c>
      <c r="K46">
        <v>3.66151385927505</v>
      </c>
      <c r="L46">
        <v>8.1556503198294203E-2</v>
      </c>
      <c r="M46">
        <v>9.5546031847471402E-2</v>
      </c>
    </row>
    <row r="47" spans="1:13" x14ac:dyDescent="0.2">
      <c r="A47">
        <v>8</v>
      </c>
      <c r="B47">
        <v>9.7014925373134303E-2</v>
      </c>
      <c r="C47">
        <v>1.0127931769722801E-2</v>
      </c>
      <c r="D47">
        <v>0</v>
      </c>
      <c r="E47">
        <v>7.9957356076759099E-3</v>
      </c>
      <c r="F47">
        <v>8.5287846481876296E-3</v>
      </c>
      <c r="G47">
        <v>3.3406183368869899</v>
      </c>
      <c r="H47">
        <v>5.4653518123667402</v>
      </c>
      <c r="I47">
        <v>2.2084221748400901</v>
      </c>
      <c r="J47">
        <v>3.2739872068230298</v>
      </c>
      <c r="K47">
        <v>3.3853944562899798</v>
      </c>
      <c r="L47">
        <v>7.0362473347547999E-2</v>
      </c>
      <c r="M47">
        <v>8.2522544101158501E-2</v>
      </c>
    </row>
    <row r="48" spans="1:13" x14ac:dyDescent="0.2">
      <c r="A48">
        <v>9</v>
      </c>
      <c r="B48">
        <v>0.14765458422174799</v>
      </c>
      <c r="C48">
        <v>3.7313432835820899E-3</v>
      </c>
      <c r="D48">
        <v>0</v>
      </c>
      <c r="E48">
        <v>7.9957356076759099E-3</v>
      </c>
      <c r="F48">
        <v>1.1194029850746299E-2</v>
      </c>
      <c r="G48">
        <v>3.40085287846482</v>
      </c>
      <c r="H48">
        <v>5.9173773987206797</v>
      </c>
      <c r="I48">
        <v>1.9456289978678001</v>
      </c>
      <c r="J48">
        <v>3.0506396588486102</v>
      </c>
      <c r="K48">
        <v>2.8976545842217498</v>
      </c>
      <c r="L48">
        <v>6.3432835820895497E-2</v>
      </c>
      <c r="M48">
        <v>6.8784257070648294E-2</v>
      </c>
    </row>
    <row r="49" spans="1:13" x14ac:dyDescent="0.2">
      <c r="A49">
        <v>10</v>
      </c>
      <c r="B49">
        <v>0.24733475479744099</v>
      </c>
      <c r="C49">
        <v>5.3304904051172696E-4</v>
      </c>
      <c r="D49">
        <v>0</v>
      </c>
      <c r="E49">
        <v>4.7974413646055397E-3</v>
      </c>
      <c r="F49">
        <v>3.9445628997867799E-2</v>
      </c>
      <c r="G49">
        <v>2.2995735607675898</v>
      </c>
      <c r="H49">
        <v>4.33955223880597</v>
      </c>
      <c r="I49">
        <v>1.1961620469083201</v>
      </c>
      <c r="J49">
        <v>1.8182302771854999</v>
      </c>
      <c r="K49">
        <v>1.48933901918977</v>
      </c>
      <c r="L49">
        <v>5.43710021321962E-2</v>
      </c>
      <c r="M49">
        <v>5.2095090483715002E-2</v>
      </c>
    </row>
    <row r="51" spans="1:13" x14ac:dyDescent="0.2">
      <c r="A51" s="1" t="s">
        <v>11</v>
      </c>
    </row>
    <row r="52" spans="1:13" x14ac:dyDescent="0.2">
      <c r="A52" t="s">
        <v>3</v>
      </c>
      <c r="B52" t="s">
        <v>12</v>
      </c>
      <c r="C52" t="s">
        <v>13</v>
      </c>
      <c r="D52" t="s">
        <v>14</v>
      </c>
      <c r="E52" t="s">
        <v>15</v>
      </c>
      <c r="F52" t="s">
        <v>16</v>
      </c>
      <c r="G52" t="s">
        <v>17</v>
      </c>
      <c r="H52" t="s">
        <v>18</v>
      </c>
      <c r="I52" t="s">
        <v>19</v>
      </c>
    </row>
    <row r="53" spans="1:13" x14ac:dyDescent="0.2">
      <c r="A53">
        <v>1</v>
      </c>
      <c r="B53">
        <v>0.89117716459597596</v>
      </c>
      <c r="C53">
        <v>1300</v>
      </c>
      <c r="D53">
        <v>1875</v>
      </c>
      <c r="E53">
        <v>0.69333333333333302</v>
      </c>
      <c r="F53">
        <v>2.77733162466183</v>
      </c>
      <c r="G53">
        <f>70*E53-$D$67</f>
        <v>33.53333333333331</v>
      </c>
      <c r="H53">
        <f>G53*D53</f>
        <v>62874.999999999956</v>
      </c>
      <c r="I53" s="10">
        <f>H53</f>
        <v>62874.999999999956</v>
      </c>
    </row>
    <row r="54" spans="1:13" x14ac:dyDescent="0.2">
      <c r="A54">
        <v>2</v>
      </c>
      <c r="B54">
        <v>0.64938571514487298</v>
      </c>
      <c r="C54">
        <v>1135</v>
      </c>
      <c r="D54">
        <v>1875</v>
      </c>
      <c r="E54">
        <v>0.60533333333333295</v>
      </c>
      <c r="F54">
        <v>2.4248241492239799</v>
      </c>
      <c r="G54">
        <f t="shared" ref="G54:G62" si="3">70*E54-$D$67</f>
        <v>27.373333333333306</v>
      </c>
      <c r="H54">
        <f t="shared" ref="H54:H62" si="4">G54*D54</f>
        <v>51324.999999999949</v>
      </c>
      <c r="I54" s="10">
        <f>I53+H54</f>
        <v>114199.99999999991</v>
      </c>
    </row>
    <row r="55" spans="1:13" x14ac:dyDescent="0.2">
      <c r="A55">
        <v>3</v>
      </c>
      <c r="B55">
        <v>0.51391959235705298</v>
      </c>
      <c r="C55">
        <v>820</v>
      </c>
      <c r="D55">
        <v>1875</v>
      </c>
      <c r="E55">
        <v>0.43733333333333302</v>
      </c>
      <c r="F55">
        <v>1.751855332479</v>
      </c>
      <c r="G55">
        <f t="shared" si="3"/>
        <v>15.613333333333312</v>
      </c>
      <c r="H55">
        <f t="shared" si="4"/>
        <v>29274.99999999996</v>
      </c>
      <c r="I55" s="10">
        <f t="shared" ref="I55:I62" si="5">I54+H55</f>
        <v>143474.99999999988</v>
      </c>
    </row>
    <row r="56" spans="1:13" x14ac:dyDescent="0.2">
      <c r="A56">
        <v>4</v>
      </c>
      <c r="B56">
        <v>0.30588687461401698</v>
      </c>
      <c r="C56">
        <v>494</v>
      </c>
      <c r="D56">
        <v>1875</v>
      </c>
      <c r="E56">
        <v>0.26346666666666702</v>
      </c>
      <c r="F56">
        <v>1.05538601737149</v>
      </c>
      <c r="G56">
        <f t="shared" si="3"/>
        <v>3.4426666666666925</v>
      </c>
      <c r="H56">
        <f t="shared" si="4"/>
        <v>6455.0000000000482</v>
      </c>
      <c r="I56" s="10">
        <f t="shared" si="5"/>
        <v>149929.99999999994</v>
      </c>
      <c r="J56" s="13">
        <f>I56</f>
        <v>149929.99999999994</v>
      </c>
    </row>
    <row r="57" spans="1:13" x14ac:dyDescent="0.2">
      <c r="A57">
        <v>5</v>
      </c>
      <c r="B57">
        <v>0.159447676751969</v>
      </c>
      <c r="C57">
        <v>254</v>
      </c>
      <c r="D57">
        <v>1875</v>
      </c>
      <c r="E57">
        <v>0.13546666666666701</v>
      </c>
      <c r="F57">
        <v>0.54264787128007996</v>
      </c>
      <c r="G57">
        <f t="shared" si="3"/>
        <v>-5.5173333333333083</v>
      </c>
      <c r="H57">
        <f t="shared" si="4"/>
        <v>-10344.999999999953</v>
      </c>
      <c r="I57">
        <f t="shared" si="5"/>
        <v>139585</v>
      </c>
    </row>
    <row r="58" spans="1:13" x14ac:dyDescent="0.2">
      <c r="A58">
        <v>6</v>
      </c>
      <c r="B58">
        <v>0.12159044229530799</v>
      </c>
      <c r="C58">
        <v>173</v>
      </c>
      <c r="D58">
        <v>1876</v>
      </c>
      <c r="E58">
        <v>9.2217484008528805E-2</v>
      </c>
      <c r="F58">
        <v>0.36940173271677901</v>
      </c>
      <c r="G58">
        <f t="shared" si="3"/>
        <v>-8.5447761194029841</v>
      </c>
      <c r="H58">
        <f t="shared" si="4"/>
        <v>-16029.999999999998</v>
      </c>
      <c r="I58">
        <f t="shared" si="5"/>
        <v>123555</v>
      </c>
    </row>
    <row r="59" spans="1:13" x14ac:dyDescent="0.2">
      <c r="A59">
        <v>7</v>
      </c>
      <c r="B59">
        <v>0.102674837344942</v>
      </c>
      <c r="C59">
        <v>153</v>
      </c>
      <c r="D59">
        <v>1876</v>
      </c>
      <c r="E59">
        <v>8.1556503198294203E-2</v>
      </c>
      <c r="F59">
        <v>0.32669633009056098</v>
      </c>
      <c r="G59">
        <f t="shared" si="3"/>
        <v>-9.2910447761194064</v>
      </c>
      <c r="H59">
        <f t="shared" si="4"/>
        <v>-17430.000000000007</v>
      </c>
      <c r="I59">
        <f t="shared" si="5"/>
        <v>106125</v>
      </c>
    </row>
    <row r="60" spans="1:13" x14ac:dyDescent="0.2">
      <c r="A60">
        <v>8</v>
      </c>
      <c r="B60">
        <v>8.9087478213783503E-2</v>
      </c>
      <c r="C60">
        <v>132</v>
      </c>
      <c r="D60">
        <v>1876</v>
      </c>
      <c r="E60">
        <v>7.0362473347547999E-2</v>
      </c>
      <c r="F60">
        <v>0.28185565733303303</v>
      </c>
      <c r="G60">
        <f t="shared" si="3"/>
        <v>-10.07462686567164</v>
      </c>
      <c r="H60">
        <f t="shared" si="4"/>
        <v>-18899.999999999996</v>
      </c>
      <c r="I60">
        <f t="shared" si="5"/>
        <v>87225</v>
      </c>
    </row>
    <row r="61" spans="1:13" x14ac:dyDescent="0.2">
      <c r="A61">
        <v>9</v>
      </c>
      <c r="B61">
        <v>7.5960199971172301E-2</v>
      </c>
      <c r="C61">
        <v>119</v>
      </c>
      <c r="D61">
        <v>1876</v>
      </c>
      <c r="E61">
        <v>6.3432835820895497E-2</v>
      </c>
      <c r="F61">
        <v>0.254097145625992</v>
      </c>
      <c r="G61">
        <f t="shared" si="3"/>
        <v>-10.559701492537314</v>
      </c>
      <c r="H61">
        <f t="shared" si="4"/>
        <v>-19810.000000000004</v>
      </c>
      <c r="I61">
        <f t="shared" si="5"/>
        <v>67415</v>
      </c>
    </row>
    <row r="62" spans="1:13" x14ac:dyDescent="0.2">
      <c r="A62">
        <v>10</v>
      </c>
      <c r="B62">
        <v>6.0514134089679601E-2</v>
      </c>
      <c r="C62">
        <v>102</v>
      </c>
      <c r="D62">
        <v>1876</v>
      </c>
      <c r="E62">
        <v>5.43710021321962E-2</v>
      </c>
      <c r="F62">
        <v>0.21779755339370799</v>
      </c>
      <c r="G62">
        <f t="shared" si="3"/>
        <v>-11.194029850746265</v>
      </c>
      <c r="H62">
        <f t="shared" si="4"/>
        <v>-20999.999999999993</v>
      </c>
      <c r="I62">
        <f t="shared" si="5"/>
        <v>46415.000000000007</v>
      </c>
    </row>
    <row r="63" spans="1:13" x14ac:dyDescent="0.2">
      <c r="C63">
        <v>4682</v>
      </c>
      <c r="D63">
        <v>18755</v>
      </c>
      <c r="E63">
        <v>0.24964009597440701</v>
      </c>
    </row>
    <row r="65" spans="1:7" x14ac:dyDescent="0.2">
      <c r="C65" t="s">
        <v>20</v>
      </c>
      <c r="D65">
        <v>100</v>
      </c>
      <c r="E65" t="s">
        <v>21</v>
      </c>
    </row>
    <row r="66" spans="1:7" x14ac:dyDescent="0.2">
      <c r="C66" t="s">
        <v>22</v>
      </c>
      <c r="D66">
        <v>30</v>
      </c>
      <c r="E66" t="s">
        <v>21</v>
      </c>
    </row>
    <row r="67" spans="1:7" x14ac:dyDescent="0.2">
      <c r="C67" t="s">
        <v>23</v>
      </c>
      <c r="D67">
        <v>15</v>
      </c>
      <c r="E67" t="s">
        <v>24</v>
      </c>
    </row>
    <row r="68" spans="1:7" x14ac:dyDescent="0.2">
      <c r="A68" s="12" t="s">
        <v>59</v>
      </c>
    </row>
    <row r="69" spans="1:7" x14ac:dyDescent="0.2">
      <c r="A69" s="11" t="s">
        <v>33</v>
      </c>
    </row>
    <row r="71" spans="1:7" ht="32" x14ac:dyDescent="0.2">
      <c r="A71" s="14" t="s">
        <v>34</v>
      </c>
    </row>
    <row r="72" spans="1:7" ht="64" x14ac:dyDescent="0.2">
      <c r="A72" s="14" t="s">
        <v>58</v>
      </c>
    </row>
    <row r="74" spans="1:7" x14ac:dyDescent="0.2">
      <c r="A74" s="11" t="s">
        <v>35</v>
      </c>
    </row>
    <row r="75" spans="1:7" x14ac:dyDescent="0.2">
      <c r="A75" s="11"/>
    </row>
    <row r="76" spans="1:7" ht="64" x14ac:dyDescent="0.2">
      <c r="A76" s="11"/>
      <c r="B76" s="14" t="s">
        <v>60</v>
      </c>
    </row>
    <row r="78" spans="1:7" x14ac:dyDescent="0.2">
      <c r="B78" t="s">
        <v>36</v>
      </c>
      <c r="C78" t="s">
        <v>37</v>
      </c>
      <c r="D78" t="s">
        <v>38</v>
      </c>
      <c r="E78" t="s">
        <v>39</v>
      </c>
      <c r="F78" t="s">
        <v>40</v>
      </c>
      <c r="G78" t="s">
        <v>41</v>
      </c>
    </row>
    <row r="79" spans="1:7" x14ac:dyDescent="0.2">
      <c r="B79" t="s">
        <v>42</v>
      </c>
      <c r="C79">
        <v>-2.83816523840528</v>
      </c>
      <c r="D79">
        <v>7.7705705417770596E-2</v>
      </c>
      <c r="E79">
        <v>-36.524541192263797</v>
      </c>
      <c r="F79">
        <v>4.5234209318149996E-292</v>
      </c>
      <c r="G79">
        <v>5.85329615333533E-2</v>
      </c>
    </row>
    <row r="80" spans="1:7" x14ac:dyDescent="0.2">
      <c r="B80" t="s">
        <v>43</v>
      </c>
      <c r="C80">
        <v>-0.38034120462743898</v>
      </c>
      <c r="D80">
        <v>6.6052718666847199E-2</v>
      </c>
      <c r="E80">
        <v>-5.7581461036567099</v>
      </c>
      <c r="F80">
        <v>8.5042735255497107E-9</v>
      </c>
      <c r="G80">
        <v>0.68362811233825505</v>
      </c>
    </row>
    <row r="81" spans="1:7" x14ac:dyDescent="0.2">
      <c r="B81" t="s">
        <v>44</v>
      </c>
      <c r="C81">
        <v>0.63833012821727797</v>
      </c>
      <c r="D81">
        <v>5.3254311273391398E-2</v>
      </c>
      <c r="E81">
        <v>11.986449790708701</v>
      </c>
      <c r="F81">
        <v>4.1845852175339202E-33</v>
      </c>
      <c r="G81">
        <v>1.89331664206865</v>
      </c>
    </row>
    <row r="82" spans="1:7" x14ac:dyDescent="0.2">
      <c r="B82" t="s">
        <v>45</v>
      </c>
      <c r="C82">
        <v>2.07968624427386</v>
      </c>
      <c r="D82">
        <v>4.1339448400545598E-2</v>
      </c>
      <c r="E82">
        <v>50.307547021996903</v>
      </c>
      <c r="F82">
        <v>0</v>
      </c>
      <c r="G82">
        <v>8.0019578602891794</v>
      </c>
    </row>
    <row r="83" spans="1:7" x14ac:dyDescent="0.2">
      <c r="B83" t="s">
        <v>46</v>
      </c>
      <c r="C83">
        <v>0.57021244438404595</v>
      </c>
      <c r="D83">
        <v>5.5173905608333303E-2</v>
      </c>
      <c r="E83">
        <v>10.3348211096719</v>
      </c>
      <c r="F83">
        <v>4.9032610387409303E-25</v>
      </c>
      <c r="G83">
        <v>1.76864274974439</v>
      </c>
    </row>
    <row r="84" spans="1:7" x14ac:dyDescent="0.2">
      <c r="B84" t="s">
        <v>47</v>
      </c>
      <c r="C84">
        <v>-0.60573543196414004</v>
      </c>
      <c r="D84">
        <v>0.204507114480311</v>
      </c>
      <c r="E84">
        <v>-2.96192840773986</v>
      </c>
      <c r="F84">
        <v>3.0571885993954202E-3</v>
      </c>
      <c r="G84">
        <v>0.54567297369031897</v>
      </c>
    </row>
    <row r="85" spans="1:7" x14ac:dyDescent="0.2">
      <c r="B85" t="s">
        <v>48</v>
      </c>
      <c r="C85">
        <v>3.0381128592128501E-3</v>
      </c>
      <c r="D85">
        <v>1.2942695217828201E-2</v>
      </c>
      <c r="E85">
        <v>0.23473571834001999</v>
      </c>
      <c r="F85">
        <v>0.81441386295258</v>
      </c>
      <c r="G85">
        <v>1.00304273260133</v>
      </c>
    </row>
    <row r="86" spans="1:7" x14ac:dyDescent="0.2">
      <c r="B86" t="s">
        <v>49</v>
      </c>
      <c r="C86">
        <v>-9.6717374563247097E-2</v>
      </c>
      <c r="D86">
        <v>1.0498986459296601E-2</v>
      </c>
      <c r="E86">
        <v>-9.2120677494165495</v>
      </c>
      <c r="F86">
        <v>3.1990207665957299E-20</v>
      </c>
      <c r="G86">
        <v>0.90781254079578699</v>
      </c>
    </row>
    <row r="87" spans="1:7" x14ac:dyDescent="0.2">
      <c r="B87" t="s">
        <v>50</v>
      </c>
      <c r="C87">
        <v>3.7207063155610898E-2</v>
      </c>
      <c r="D87">
        <v>1.39394295893654E-2</v>
      </c>
      <c r="E87">
        <v>2.66919553035346</v>
      </c>
      <c r="F87">
        <v>7.6033173138688997E-3</v>
      </c>
      <c r="G87">
        <v>1.0379079110767599</v>
      </c>
    </row>
    <row r="88" spans="1:7" x14ac:dyDescent="0.2">
      <c r="B88" t="s">
        <v>51</v>
      </c>
      <c r="C88">
        <v>3.79562362937488E-2</v>
      </c>
      <c r="D88">
        <v>1.35111995821303E-2</v>
      </c>
      <c r="E88">
        <v>2.8092425149243598</v>
      </c>
      <c r="F88">
        <v>4.9658223947863199E-3</v>
      </c>
      <c r="G88">
        <v>1.0386857751446501</v>
      </c>
    </row>
    <row r="89" spans="1:7" x14ac:dyDescent="0.2">
      <c r="B89" t="s">
        <v>52</v>
      </c>
      <c r="C89">
        <v>0.227930520356047</v>
      </c>
      <c r="D89">
        <v>1.61139694391444E-2</v>
      </c>
      <c r="E89">
        <v>14.1449021122228</v>
      </c>
      <c r="F89">
        <v>2.0079586018995999E-45</v>
      </c>
      <c r="G89">
        <v>1.25599805610292</v>
      </c>
    </row>
    <row r="92" spans="1:7" x14ac:dyDescent="0.2">
      <c r="A92" t="s">
        <v>53</v>
      </c>
    </row>
    <row r="93" spans="1:7" ht="129.75" customHeight="1" x14ac:dyDescent="0.2">
      <c r="A93" s="17" t="s">
        <v>54</v>
      </c>
      <c r="B93" s="16"/>
      <c r="C93" s="16"/>
      <c r="D93" s="16"/>
      <c r="E93" s="16"/>
      <c r="F93" s="16"/>
      <c r="G93" s="16"/>
    </row>
    <row r="95" spans="1:7" x14ac:dyDescent="0.2">
      <c r="A95" t="s">
        <v>55</v>
      </c>
    </row>
    <row r="96" spans="1:7" ht="156.75" customHeight="1" x14ac:dyDescent="0.2">
      <c r="A96" s="17" t="s">
        <v>56</v>
      </c>
      <c r="B96" s="16"/>
      <c r="C96" s="16"/>
      <c r="D96" s="16"/>
      <c r="E96" s="16"/>
      <c r="F96" s="16"/>
      <c r="G96" s="16"/>
    </row>
    <row r="98" spans="1:8" x14ac:dyDescent="0.2">
      <c r="A98" t="s">
        <v>57</v>
      </c>
    </row>
    <row r="99" spans="1:8" ht="144.75" customHeight="1" x14ac:dyDescent="0.2">
      <c r="A99" s="17" t="s">
        <v>61</v>
      </c>
      <c r="B99" s="16"/>
      <c r="C99" s="16"/>
      <c r="D99" s="16"/>
      <c r="E99" s="16"/>
      <c r="F99" s="16"/>
      <c r="G99" s="16"/>
      <c r="H99" s="18"/>
    </row>
  </sheetData>
  <conditionalFormatting sqref="B6:B15">
    <cfRule type="colorScale" priority="17">
      <colorScale>
        <cfvo type="min"/>
        <cfvo type="percentile" val="50"/>
        <cfvo type="max"/>
        <color rgb="FFF8696B"/>
        <color rgb="FFFFEB84"/>
        <color rgb="FF63BE7B"/>
      </colorScale>
    </cfRule>
  </conditionalFormatting>
  <conditionalFormatting sqref="C6:C15">
    <cfRule type="colorScale" priority="16">
      <colorScale>
        <cfvo type="min"/>
        <cfvo type="percentile" val="50"/>
        <cfvo type="max"/>
        <color rgb="FFF8696B"/>
        <color rgb="FFFFEB84"/>
        <color rgb="FF63BE7B"/>
      </colorScale>
    </cfRule>
  </conditionalFormatting>
  <conditionalFormatting sqref="D6:D15">
    <cfRule type="colorScale" priority="15">
      <colorScale>
        <cfvo type="min"/>
        <cfvo type="percentile" val="50"/>
        <cfvo type="max"/>
        <color rgb="FFF8696B"/>
        <color rgb="FFFFEB84"/>
        <color rgb="FF63BE7B"/>
      </colorScale>
    </cfRule>
  </conditionalFormatting>
  <conditionalFormatting sqref="E6:E15">
    <cfRule type="colorScale" priority="14">
      <colorScale>
        <cfvo type="min"/>
        <cfvo type="percentile" val="50"/>
        <cfvo type="max"/>
        <color rgb="FFF8696B"/>
        <color rgb="FFFFEB84"/>
        <color rgb="FF63BE7B"/>
      </colorScale>
    </cfRule>
  </conditionalFormatting>
  <conditionalFormatting sqref="F6:F15">
    <cfRule type="colorScale" priority="13">
      <colorScale>
        <cfvo type="min"/>
        <cfvo type="percentile" val="50"/>
        <cfvo type="max"/>
        <color rgb="FFF8696B"/>
        <color rgb="FFFFEB84"/>
        <color rgb="FF63BE7B"/>
      </colorScale>
    </cfRule>
  </conditionalFormatting>
  <conditionalFormatting sqref="E40:E49">
    <cfRule type="colorScale" priority="12">
      <colorScale>
        <cfvo type="min"/>
        <cfvo type="percentile" val="50"/>
        <cfvo type="max"/>
        <color rgb="FFF8696B"/>
        <color rgb="FFFFEB84"/>
        <color rgb="FF63BE7B"/>
      </colorScale>
    </cfRule>
  </conditionalFormatting>
  <conditionalFormatting sqref="F40:F49">
    <cfRule type="colorScale" priority="11">
      <colorScale>
        <cfvo type="min"/>
        <cfvo type="percentile" val="50"/>
        <cfvo type="max"/>
        <color rgb="FFF8696B"/>
        <color rgb="FFFFEB84"/>
        <color rgb="FF63BE7B"/>
      </colorScale>
    </cfRule>
  </conditionalFormatting>
  <conditionalFormatting sqref="G40:G49">
    <cfRule type="colorScale" priority="10">
      <colorScale>
        <cfvo type="min"/>
        <cfvo type="percentile" val="50"/>
        <cfvo type="max"/>
        <color rgb="FFF8696B"/>
        <color rgb="FFFFEB84"/>
        <color rgb="FF63BE7B"/>
      </colorScale>
    </cfRule>
  </conditionalFormatting>
  <conditionalFormatting sqref="H40:H49">
    <cfRule type="colorScale" priority="9">
      <colorScale>
        <cfvo type="min"/>
        <cfvo type="percentile" val="50"/>
        <cfvo type="max"/>
        <color rgb="FFF8696B"/>
        <color rgb="FFFFEB84"/>
        <color rgb="FF63BE7B"/>
      </colorScale>
    </cfRule>
  </conditionalFormatting>
  <conditionalFormatting sqref="I40:I49">
    <cfRule type="colorScale" priority="8">
      <colorScale>
        <cfvo type="min"/>
        <cfvo type="percentile" val="50"/>
        <cfvo type="max"/>
        <color rgb="FFF8696B"/>
        <color rgb="FFFFEB84"/>
        <color rgb="FF63BE7B"/>
      </colorScale>
    </cfRule>
  </conditionalFormatting>
  <conditionalFormatting sqref="J40:J49">
    <cfRule type="colorScale" priority="7">
      <colorScale>
        <cfvo type="min"/>
        <cfvo type="percentile" val="50"/>
        <cfvo type="max"/>
        <color rgb="FFF8696B"/>
        <color rgb="FFFFEB84"/>
        <color rgb="FF63BE7B"/>
      </colorScale>
    </cfRule>
  </conditionalFormatting>
  <conditionalFormatting sqref="K40:K49">
    <cfRule type="colorScale" priority="6">
      <colorScale>
        <cfvo type="min"/>
        <cfvo type="percentile" val="50"/>
        <cfvo type="max"/>
        <color rgb="FFF8696B"/>
        <color rgb="FFFFEB84"/>
        <color rgb="FF63BE7B"/>
      </colorScale>
    </cfRule>
  </conditionalFormatting>
  <conditionalFormatting sqref="B40:B49">
    <cfRule type="colorScale" priority="5">
      <colorScale>
        <cfvo type="min"/>
        <cfvo type="percentile" val="50"/>
        <cfvo type="max"/>
        <color rgb="FFF8696B"/>
        <color rgb="FFFFEB84"/>
        <color rgb="FF63BE7B"/>
      </colorScale>
    </cfRule>
  </conditionalFormatting>
  <conditionalFormatting sqref="C40:C49">
    <cfRule type="colorScale" priority="4">
      <colorScale>
        <cfvo type="min"/>
        <cfvo type="percentile" val="50"/>
        <cfvo type="max"/>
        <color rgb="FFF8696B"/>
        <color rgb="FFFFEB84"/>
        <color rgb="FF63BE7B"/>
      </colorScale>
    </cfRule>
  </conditionalFormatting>
  <conditionalFormatting sqref="D40:D49">
    <cfRule type="colorScale" priority="3">
      <colorScale>
        <cfvo type="min"/>
        <cfvo type="percentile" val="50"/>
        <cfvo type="max"/>
        <color rgb="FFF8696B"/>
        <color rgb="FFFFEB84"/>
        <color rgb="FF63BE7B"/>
      </colorScale>
    </cfRule>
  </conditionalFormatting>
  <conditionalFormatting sqref="G80:G89">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37030E5303AA46AAE61423DC03D58E" ma:contentTypeVersion="6" ma:contentTypeDescription="Create a new document." ma:contentTypeScope="" ma:versionID="9b2f61fb4c68519a814a4f569bfaab66">
  <xsd:schema xmlns:xsd="http://www.w3.org/2001/XMLSchema" xmlns:xs="http://www.w3.org/2001/XMLSchema" xmlns:p="http://schemas.microsoft.com/office/2006/metadata/properties" xmlns:ns2="3b15f6fd-1b8f-4490-8596-b7259bfe4f0d" targetNamespace="http://schemas.microsoft.com/office/2006/metadata/properties" ma:root="true" ma:fieldsID="fc38a34c97973efd3bfc1f3093f6fc3d" ns2:_="">
    <xsd:import namespace="3b15f6fd-1b8f-4490-8596-b7259bfe4f0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5f6fd-1b8f-4490-8596-b7259bfe4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EA6188-0966-45EB-8704-04CA3E9F1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15f6fd-1b8f-4490-8596-b7259bfe4f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02A434-52DA-4E8C-921C-0DAC5CB39517}">
  <ds:schemaRefs>
    <ds:schemaRef ds:uri="http://schemas.microsoft.com/sharepoint/v3/contenttype/forms"/>
  </ds:schemaRefs>
</ds:datastoreItem>
</file>

<file path=customXml/itemProps3.xml><?xml version="1.0" encoding="utf-8"?>
<ds:datastoreItem xmlns:ds="http://schemas.openxmlformats.org/officeDocument/2006/customXml" ds:itemID="{3DB930DA-A6B1-4092-953B-85D279A5D836}">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3b15f6fd-1b8f-4490-8596-b7259bfe4f0d"/>
    <ds:schemaRef ds:uri="http://purl.org/dc/dcmitype/"/>
    <ds:schemaRef ds:uri="http://schemas.microsoft.com/office/infopath/2007/PartnerControl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Genesis 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Eibl</dc:creator>
  <cp:keywords/>
  <dc:description/>
  <cp:lastModifiedBy>Microsoft Office User</cp:lastModifiedBy>
  <cp:revision/>
  <dcterms:created xsi:type="dcterms:W3CDTF">2022-01-22T14:33:40Z</dcterms:created>
  <dcterms:modified xsi:type="dcterms:W3CDTF">2022-03-23T20:47:03Z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0x0101001337030E5303AA46AAE61423DC03D58E</vt:lpwstr>
  </property>
</Properties>
</file>