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 activeTab="1"/>
  </bookViews>
  <sheets>
    <sheet name="Sheet1" sheetId="1" r:id="rId1"/>
    <sheet name="Sheet2" sheetId="2" r:id="rId2"/>
    <sheet name="修改数据" sheetId="3" r:id="rId3"/>
  </sheets>
  <calcPr calcId="144525"/>
</workbook>
</file>

<file path=xl/calcChain.xml><?xml version="1.0" encoding="utf-8"?>
<calcChain xmlns="http://schemas.openxmlformats.org/spreadsheetml/2006/main">
  <c r="E19" i="2" l="1"/>
  <c r="I15" i="3" l="1"/>
  <c r="I14" i="3"/>
  <c r="I13" i="3"/>
  <c r="I12" i="3"/>
  <c r="I11" i="3"/>
  <c r="I10" i="3"/>
  <c r="I9" i="3"/>
  <c r="I8" i="3"/>
  <c r="I7" i="3"/>
  <c r="I6" i="3"/>
  <c r="I5" i="3"/>
  <c r="I4" i="3"/>
  <c r="I3" i="3"/>
  <c r="I2" i="3"/>
  <c r="P4" i="2" l="1"/>
  <c r="O5" i="2"/>
  <c r="O6" i="2"/>
  <c r="O7" i="2"/>
  <c r="O8" i="2"/>
  <c r="O4" i="2"/>
  <c r="N5" i="2"/>
  <c r="N6" i="2"/>
  <c r="N7" i="2"/>
  <c r="N8" i="2"/>
  <c r="N4" i="2"/>
  <c r="C6" i="2"/>
  <c r="C7" i="2"/>
  <c r="C8" i="2"/>
  <c r="C9" i="2"/>
  <c r="C10" i="2"/>
  <c r="C11" i="2"/>
  <c r="C12" i="2"/>
  <c r="C13" i="2"/>
  <c r="C14" i="2"/>
  <c r="C15" i="2"/>
  <c r="C16" i="2"/>
  <c r="C17" i="2"/>
  <c r="C5" i="2"/>
  <c r="C4" i="2"/>
  <c r="P8" i="2" l="1"/>
  <c r="P7" i="2"/>
  <c r="P6" i="2"/>
  <c r="P5" i="2"/>
  <c r="I2" i="1"/>
  <c r="I4" i="1"/>
  <c r="I5" i="1"/>
  <c r="I6" i="1"/>
  <c r="I7" i="1"/>
  <c r="I8" i="1"/>
  <c r="I9" i="1"/>
  <c r="I10" i="1"/>
  <c r="I11" i="1"/>
  <c r="I12" i="1"/>
  <c r="I13" i="1"/>
  <c r="I14" i="1"/>
  <c r="I15" i="1"/>
  <c r="I3" i="1"/>
</calcChain>
</file>

<file path=xl/sharedStrings.xml><?xml version="1.0" encoding="utf-8"?>
<sst xmlns="http://schemas.openxmlformats.org/spreadsheetml/2006/main" count="24" uniqueCount="19">
  <si>
    <t>水分含量</t>
    <phoneticPr fontId="1" type="noConversion"/>
  </si>
  <si>
    <t>测量m0</t>
    <phoneticPr fontId="1" type="noConversion"/>
  </si>
  <si>
    <t>m1</t>
    <phoneticPr fontId="1" type="noConversion"/>
  </si>
  <si>
    <t>m2</t>
    <phoneticPr fontId="1" type="noConversion"/>
  </si>
  <si>
    <t xml:space="preserve">   </t>
    <phoneticPr fontId="1" type="noConversion"/>
  </si>
  <si>
    <t>T</t>
    <phoneticPr fontId="1" type="noConversion"/>
  </si>
  <si>
    <t>水分含量</t>
    <phoneticPr fontId="1" type="noConversion"/>
  </si>
  <si>
    <t xml:space="preserve">   </t>
    <phoneticPr fontId="1" type="noConversion"/>
  </si>
  <si>
    <t>精度验证实验</t>
    <phoneticPr fontId="1" type="noConversion"/>
  </si>
  <si>
    <t>组号</t>
    <phoneticPr fontId="1" type="noConversion"/>
  </si>
  <si>
    <t>样本水分值</t>
    <phoneticPr fontId="1" type="noConversion"/>
  </si>
  <si>
    <t>测量水分值</t>
    <phoneticPr fontId="1" type="noConversion"/>
  </si>
  <si>
    <t>绝对误差</t>
    <phoneticPr fontId="1" type="noConversion"/>
  </si>
  <si>
    <t>重复性实验</t>
    <phoneticPr fontId="1" type="noConversion"/>
  </si>
  <si>
    <t>平均值</t>
    <phoneticPr fontId="1" type="noConversion"/>
  </si>
  <si>
    <t>相对标准偏差</t>
    <phoneticPr fontId="1" type="noConversion"/>
  </si>
  <si>
    <t>标准偏差</t>
    <phoneticPr fontId="1" type="noConversion"/>
  </si>
  <si>
    <t>稳定性实验</t>
    <phoneticPr fontId="1" type="noConversion"/>
  </si>
  <si>
    <t>误差绝对值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</si>
</sst>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2" fillId="2" borderId="1" xfId="0" applyNumberFormat="1" applyFont="1" applyFill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</c:spPr>
          </c:marker>
          <c:trendline>
            <c:spPr>
              <a:ln w="15240" cmpd="sng">
                <a:solidFill>
                  <a:schemeClr val="tx1">
                    <a:lumMod val="95000"/>
                    <a:lumOff val="5000"/>
                  </a:schemeClr>
                </a:solidFill>
              </a:ln>
            </c:spPr>
            <c:trendlineType val="poly"/>
            <c:order val="3"/>
            <c:dispRSqr val="0"/>
            <c:dispEq val="0"/>
          </c:trendline>
          <c:xVal>
            <c:numRef>
              <c:f>Sheet1!$B$19:$B$32</c:f>
              <c:numCache>
                <c:formatCode>General</c:formatCode>
                <c:ptCount val="14"/>
                <c:pt idx="0">
                  <c:v>0.52094200000000002</c:v>
                </c:pt>
                <c:pt idx="1">
                  <c:v>0.47778300000000001</c:v>
                </c:pt>
                <c:pt idx="2">
                  <c:v>0.45414100000000002</c:v>
                </c:pt>
                <c:pt idx="3">
                  <c:v>0.43721599999999999</c:v>
                </c:pt>
                <c:pt idx="4">
                  <c:v>0.41244199999999998</c:v>
                </c:pt>
                <c:pt idx="5">
                  <c:v>0.39632099999999998</c:v>
                </c:pt>
                <c:pt idx="6">
                  <c:v>0.38842500000000002</c:v>
                </c:pt>
                <c:pt idx="7">
                  <c:v>0.37772600000000001</c:v>
                </c:pt>
                <c:pt idx="8">
                  <c:v>0.37007299999999999</c:v>
                </c:pt>
                <c:pt idx="9">
                  <c:v>0.365873</c:v>
                </c:pt>
                <c:pt idx="10">
                  <c:v>0.35485299999999997</c:v>
                </c:pt>
                <c:pt idx="11">
                  <c:v>0.34459200000000001</c:v>
                </c:pt>
                <c:pt idx="12">
                  <c:v>0.33843699999999999</c:v>
                </c:pt>
                <c:pt idx="13">
                  <c:v>0.33453699999999997</c:v>
                </c:pt>
              </c:numCache>
            </c:numRef>
          </c:xVal>
          <c:yVal>
            <c:numRef>
              <c:f>Sheet1!$C$19:$C$32</c:f>
              <c:numCache>
                <c:formatCode>0.00;[Red]0.00</c:formatCode>
                <c:ptCount val="14"/>
                <c:pt idx="0">
                  <c:v>3</c:v>
                </c:pt>
                <c:pt idx="1">
                  <c:v>3.4</c:v>
                </c:pt>
                <c:pt idx="2">
                  <c:v>3.79</c:v>
                </c:pt>
                <c:pt idx="3">
                  <c:v>4.1900000000000004</c:v>
                </c:pt>
                <c:pt idx="4">
                  <c:v>4.5999999999999996</c:v>
                </c:pt>
                <c:pt idx="5">
                  <c:v>4.99</c:v>
                </c:pt>
                <c:pt idx="6">
                  <c:v>5.4</c:v>
                </c:pt>
                <c:pt idx="7">
                  <c:v>5.8</c:v>
                </c:pt>
                <c:pt idx="8">
                  <c:v>6.18</c:v>
                </c:pt>
                <c:pt idx="9">
                  <c:v>6.59</c:v>
                </c:pt>
                <c:pt idx="10">
                  <c:v>7.01</c:v>
                </c:pt>
                <c:pt idx="11">
                  <c:v>7.4</c:v>
                </c:pt>
                <c:pt idx="12">
                  <c:v>7.79</c:v>
                </c:pt>
                <c:pt idx="13">
                  <c:v>8.2100000000000009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51328"/>
        <c:axId val="111051904"/>
      </c:scatterChart>
      <c:valAx>
        <c:axId val="111051328"/>
        <c:scaling>
          <c:orientation val="minMax"/>
          <c:max val="0.54"/>
          <c:min val="0.33000000000000007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zh-CN" altLang="en-US" b="0"/>
                  <a:t>比值 </a:t>
                </a:r>
                <a:r>
                  <a:rPr lang="en-US" altLang="zh-CN" b="0"/>
                  <a:t>T</a:t>
                </a:r>
                <a:endParaRPr lang="zh-CN" altLang="en-US" b="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11051904"/>
        <c:crosses val="autoZero"/>
        <c:crossBetween val="midCat"/>
        <c:majorUnit val="3.0000000000000006E-2"/>
      </c:valAx>
      <c:valAx>
        <c:axId val="111051904"/>
        <c:scaling>
          <c:orientation val="minMax"/>
          <c:max val="8.5"/>
          <c:min val="3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zh-CN" altLang="en-US" b="0"/>
                  <a:t>物料水分值</a:t>
                </a:r>
                <a:r>
                  <a:rPr lang="zh-CN" altLang="en-US" b="0" baseline="0"/>
                  <a:t>，</a:t>
                </a:r>
                <a:r>
                  <a:rPr lang="en-US" altLang="zh-CN" b="0" baseline="0"/>
                  <a:t>%</a:t>
                </a:r>
                <a:endParaRPr lang="zh-CN" altLang="en-US" b="0"/>
              </a:p>
            </c:rich>
          </c:tx>
          <c:overlay val="0"/>
        </c:title>
        <c:numFmt formatCode="0.00;[Red]0.00" sourceLinked="1"/>
        <c:majorTickMark val="none"/>
        <c:minorTickMark val="none"/>
        <c:tickLblPos val="nextTo"/>
        <c:crossAx val="111051328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381001</xdr:colOff>
      <xdr:row>17</xdr:row>
      <xdr:rowOff>163023</xdr:rowOff>
    </xdr:from>
    <xdr:to>
      <xdr:col>13</xdr:col>
      <xdr:colOff>152400</xdr:colOff>
      <xdr:row>33</xdr:row>
      <xdr:rowOff>163022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topLeftCell="A16" zoomScale="130" zoomScaleNormal="130" workbookViewId="0">
      <selection activeCell="D18" sqref="D18"/>
    </sheetView>
  </sheetViews>
  <sheetFormatPr defaultRowHeight="13.5" x14ac:dyDescent="0.15"/>
  <cols>
    <col min="2" max="2" width="10.875" customWidth="1"/>
    <col min="5" max="5" width="9" style="3"/>
    <col min="9" max="9" width="9" style="4"/>
  </cols>
  <sheetData>
    <row r="1" spans="2:11" x14ac:dyDescent="0.15">
      <c r="C1" t="s">
        <v>0</v>
      </c>
      <c r="I1" s="4" t="s">
        <v>1</v>
      </c>
      <c r="J1" t="s">
        <v>2</v>
      </c>
      <c r="K1" t="s">
        <v>3</v>
      </c>
    </row>
    <row r="2" spans="2:11" x14ac:dyDescent="0.15">
      <c r="B2">
        <v>0.52094200000000002</v>
      </c>
      <c r="C2" s="1">
        <v>2.9959854608582474E-2</v>
      </c>
      <c r="E2" s="3">
        <v>3</v>
      </c>
      <c r="H2">
        <v>0.52094200000000002</v>
      </c>
      <c r="I2" s="4">
        <f>H2*(J2+K2)</f>
        <v>3285.5811940000003</v>
      </c>
      <c r="J2">
        <v>5052</v>
      </c>
      <c r="K2">
        <v>1255</v>
      </c>
    </row>
    <row r="3" spans="2:11" x14ac:dyDescent="0.15">
      <c r="B3">
        <v>0.47778300000000001</v>
      </c>
      <c r="C3" s="2">
        <v>3.3999415938392327E-2</v>
      </c>
      <c r="E3" s="3">
        <v>3.4</v>
      </c>
      <c r="H3">
        <v>0.47778300000000001</v>
      </c>
      <c r="I3" s="4">
        <f>H3*(J3+K3)</f>
        <v>3009.0773340000001</v>
      </c>
      <c r="J3">
        <v>5045</v>
      </c>
      <c r="K3">
        <v>1253</v>
      </c>
    </row>
    <row r="4" spans="2:11" x14ac:dyDescent="0.15">
      <c r="B4">
        <v>0.45414100000000002</v>
      </c>
      <c r="C4" s="1">
        <v>3.7931885356263399E-2</v>
      </c>
      <c r="E4" s="3">
        <v>3.79</v>
      </c>
      <c r="H4">
        <v>0.45414100000000002</v>
      </c>
      <c r="I4" s="4">
        <f t="shared" ref="I4:I15" si="0">H4*(J4+K4)</f>
        <v>2852.9137620000001</v>
      </c>
      <c r="J4">
        <v>5043</v>
      </c>
      <c r="K4">
        <v>1239</v>
      </c>
    </row>
    <row r="5" spans="2:11" x14ac:dyDescent="0.15">
      <c r="B5">
        <v>0.43721599999999999</v>
      </c>
      <c r="C5" s="2">
        <v>4.1927442593786259E-2</v>
      </c>
      <c r="E5" s="3">
        <v>4.1900000000000004</v>
      </c>
      <c r="H5">
        <v>0.43721599999999999</v>
      </c>
      <c r="I5" s="4">
        <f t="shared" si="0"/>
        <v>2732.1627840000001</v>
      </c>
      <c r="J5">
        <v>5027</v>
      </c>
      <c r="K5">
        <v>1222</v>
      </c>
    </row>
    <row r="6" spans="2:11" x14ac:dyDescent="0.15">
      <c r="B6">
        <v>0.41244199999999998</v>
      </c>
      <c r="C6" s="1">
        <v>4.6024011787798448E-2</v>
      </c>
      <c r="E6" s="3">
        <v>4.5999999999999996</v>
      </c>
      <c r="H6">
        <v>0.41244199999999998</v>
      </c>
      <c r="I6" s="4">
        <f t="shared" si="0"/>
        <v>2573.2256379999999</v>
      </c>
      <c r="J6">
        <v>5021</v>
      </c>
      <c r="K6">
        <v>1218</v>
      </c>
    </row>
    <row r="7" spans="2:11" x14ac:dyDescent="0.15">
      <c r="B7">
        <v>0.39832099999999998</v>
      </c>
      <c r="C7" s="2">
        <v>4.9856606169638655E-2</v>
      </c>
      <c r="E7" s="3">
        <v>4.99</v>
      </c>
      <c r="H7">
        <v>0.39832099999999998</v>
      </c>
      <c r="I7" s="4">
        <f t="shared" si="0"/>
        <v>2477.954941</v>
      </c>
      <c r="J7">
        <v>5014</v>
      </c>
      <c r="K7">
        <v>1207</v>
      </c>
    </row>
    <row r="8" spans="2:11" x14ac:dyDescent="0.15">
      <c r="B8">
        <v>0.38842500000000002</v>
      </c>
      <c r="C8" s="1">
        <v>5.3985595380368699E-2</v>
      </c>
      <c r="E8" s="3">
        <v>5.4</v>
      </c>
      <c r="H8">
        <v>0.38842500000000002</v>
      </c>
      <c r="I8" s="4">
        <f t="shared" si="0"/>
        <v>2405.1276000000003</v>
      </c>
      <c r="J8">
        <v>4988</v>
      </c>
      <c r="K8">
        <v>1204</v>
      </c>
    </row>
    <row r="9" spans="2:11" x14ac:dyDescent="0.15">
      <c r="B9">
        <v>0.37772600000000001</v>
      </c>
      <c r="C9" s="2">
        <v>5.7998924596010346E-2</v>
      </c>
      <c r="E9" s="3">
        <v>5.8</v>
      </c>
      <c r="H9">
        <v>0.37772600000000001</v>
      </c>
      <c r="I9" s="4">
        <f t="shared" si="0"/>
        <v>2340.0125699999999</v>
      </c>
      <c r="J9">
        <v>4990</v>
      </c>
      <c r="K9">
        <v>1205</v>
      </c>
    </row>
    <row r="10" spans="2:11" x14ac:dyDescent="0.15">
      <c r="B10">
        <v>0.37007299999999999</v>
      </c>
      <c r="C10" s="1">
        <v>6.1779242174629351E-2</v>
      </c>
      <c r="E10" s="3">
        <v>6.18</v>
      </c>
      <c r="H10">
        <v>0.37007299999999999</v>
      </c>
      <c r="I10" s="4">
        <f t="shared" si="0"/>
        <v>2285.9409209999999</v>
      </c>
      <c r="J10">
        <v>4975</v>
      </c>
      <c r="K10">
        <v>1202</v>
      </c>
    </row>
    <row r="11" spans="2:11" x14ac:dyDescent="0.15">
      <c r="B11">
        <v>0.362873</v>
      </c>
      <c r="C11" s="2">
        <v>6.5940167613710188E-2</v>
      </c>
      <c r="E11" s="3">
        <v>6.59</v>
      </c>
      <c r="H11">
        <v>0.362873</v>
      </c>
      <c r="I11" s="4">
        <f t="shared" si="0"/>
        <v>2233.846188</v>
      </c>
      <c r="J11">
        <v>4969</v>
      </c>
      <c r="K11">
        <v>1187</v>
      </c>
    </row>
    <row r="12" spans="2:11" x14ac:dyDescent="0.15">
      <c r="B12">
        <v>0.35485299999999997</v>
      </c>
      <c r="C12" s="1">
        <v>7.0112565689231673E-2</v>
      </c>
      <c r="E12" s="3">
        <v>7.01</v>
      </c>
      <c r="H12">
        <v>0.35485299999999997</v>
      </c>
      <c r="I12" s="4">
        <f t="shared" si="0"/>
        <v>2169.2163889999997</v>
      </c>
      <c r="J12">
        <v>4944</v>
      </c>
      <c r="K12">
        <v>1169</v>
      </c>
    </row>
    <row r="13" spans="2:11" x14ac:dyDescent="0.15">
      <c r="B13">
        <v>0.34659200000000001</v>
      </c>
      <c r="C13" s="2">
        <v>7.4011941107209558E-2</v>
      </c>
      <c r="E13" s="3">
        <v>7.4</v>
      </c>
      <c r="H13">
        <v>0.34659200000000001</v>
      </c>
      <c r="I13" s="4">
        <f t="shared" si="0"/>
        <v>2084.0576959999999</v>
      </c>
      <c r="J13">
        <v>4881</v>
      </c>
      <c r="K13">
        <v>1132</v>
      </c>
    </row>
    <row r="14" spans="2:11" x14ac:dyDescent="0.15">
      <c r="B14">
        <v>0.33843699999999999</v>
      </c>
      <c r="C14" s="1">
        <v>7.7876242583031469E-2</v>
      </c>
      <c r="E14" s="3">
        <v>7.79</v>
      </c>
      <c r="H14">
        <v>0.33843699999999999</v>
      </c>
      <c r="I14" s="4">
        <f t="shared" si="0"/>
        <v>2036.0369919999998</v>
      </c>
      <c r="J14">
        <v>4864</v>
      </c>
      <c r="K14">
        <v>1152</v>
      </c>
    </row>
    <row r="15" spans="2:11" x14ac:dyDescent="0.15">
      <c r="B15">
        <v>0.33453699999999997</v>
      </c>
      <c r="C15" s="2">
        <v>8.2136390975045229E-2</v>
      </c>
      <c r="E15" s="3">
        <v>8.2100000000000009</v>
      </c>
      <c r="H15">
        <v>0.33453699999999997</v>
      </c>
      <c r="I15" s="4">
        <f t="shared" si="0"/>
        <v>2002.2039449999997</v>
      </c>
      <c r="J15">
        <v>4861</v>
      </c>
      <c r="K15">
        <v>1124</v>
      </c>
    </row>
    <row r="18" spans="2:6" x14ac:dyDescent="0.15">
      <c r="B18" t="s">
        <v>5</v>
      </c>
      <c r="C18" t="s">
        <v>6</v>
      </c>
      <c r="F18" t="s">
        <v>4</v>
      </c>
    </row>
    <row r="19" spans="2:6" x14ac:dyDescent="0.15">
      <c r="B19">
        <v>0.52094200000000002</v>
      </c>
      <c r="C19" s="3">
        <v>3</v>
      </c>
    </row>
    <row r="20" spans="2:6" x14ac:dyDescent="0.15">
      <c r="B20">
        <v>0.47778300000000001</v>
      </c>
      <c r="C20" s="3">
        <v>3.4</v>
      </c>
    </row>
    <row r="21" spans="2:6" x14ac:dyDescent="0.15">
      <c r="B21">
        <v>0.45414100000000002</v>
      </c>
      <c r="C21" s="3">
        <v>3.79</v>
      </c>
      <c r="E21"/>
    </row>
    <row r="22" spans="2:6" x14ac:dyDescent="0.15">
      <c r="B22">
        <v>0.43721599999999999</v>
      </c>
      <c r="C22" s="3">
        <v>4.1900000000000004</v>
      </c>
      <c r="E22"/>
    </row>
    <row r="23" spans="2:6" x14ac:dyDescent="0.15">
      <c r="B23">
        <v>0.41244199999999998</v>
      </c>
      <c r="C23" s="3">
        <v>4.5999999999999996</v>
      </c>
      <c r="E23"/>
    </row>
    <row r="24" spans="2:6" x14ac:dyDescent="0.15">
      <c r="B24">
        <v>0.39632099999999998</v>
      </c>
      <c r="C24" s="3">
        <v>4.99</v>
      </c>
      <c r="E24"/>
    </row>
    <row r="25" spans="2:6" x14ac:dyDescent="0.15">
      <c r="B25">
        <v>0.38842500000000002</v>
      </c>
      <c r="C25" s="3">
        <v>5.4</v>
      </c>
      <c r="E25"/>
    </row>
    <row r="26" spans="2:6" x14ac:dyDescent="0.15">
      <c r="B26">
        <v>0.37772600000000001</v>
      </c>
      <c r="C26" s="3">
        <v>5.8</v>
      </c>
      <c r="E26"/>
    </row>
    <row r="27" spans="2:6" x14ac:dyDescent="0.15">
      <c r="B27">
        <v>0.37007299999999999</v>
      </c>
      <c r="C27" s="3">
        <v>6.18</v>
      </c>
      <c r="E27"/>
    </row>
    <row r="28" spans="2:6" x14ac:dyDescent="0.15">
      <c r="B28">
        <v>0.365873</v>
      </c>
      <c r="C28" s="3">
        <v>6.59</v>
      </c>
      <c r="E28"/>
    </row>
    <row r="29" spans="2:6" x14ac:dyDescent="0.15">
      <c r="B29">
        <v>0.35485299999999997</v>
      </c>
      <c r="C29" s="3">
        <v>7.01</v>
      </c>
      <c r="E29"/>
    </row>
    <row r="30" spans="2:6" x14ac:dyDescent="0.15">
      <c r="B30">
        <v>0.34459200000000001</v>
      </c>
      <c r="C30" s="3">
        <v>7.4</v>
      </c>
      <c r="E30"/>
    </row>
    <row r="31" spans="2:6" x14ac:dyDescent="0.15">
      <c r="B31">
        <v>0.33843699999999999</v>
      </c>
      <c r="C31" s="3">
        <v>7.79</v>
      </c>
    </row>
    <row r="32" spans="2:6" x14ac:dyDescent="0.15">
      <c r="B32">
        <v>0.33453699999999997</v>
      </c>
      <c r="C32" s="3">
        <v>8.2100000000000009</v>
      </c>
    </row>
    <row r="34" spans="5:5" x14ac:dyDescent="0.15">
      <c r="E34" s="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C1" workbookViewId="0">
      <selection activeCell="M9" sqref="M9"/>
    </sheetView>
  </sheetViews>
  <sheetFormatPr defaultRowHeight="13.5" x14ac:dyDescent="0.15"/>
  <cols>
    <col min="2" max="2" width="13" customWidth="1"/>
    <col min="3" max="3" width="14.5" customWidth="1"/>
    <col min="4" max="4" width="11.75" customWidth="1"/>
    <col min="15" max="15" width="13.125" customWidth="1"/>
  </cols>
  <sheetData>
    <row r="1" spans="1:16" x14ac:dyDescent="0.15">
      <c r="A1" t="s">
        <v>8</v>
      </c>
      <c r="I1" t="s">
        <v>13</v>
      </c>
    </row>
    <row r="3" spans="1:16" x14ac:dyDescent="0.15">
      <c r="A3" t="s">
        <v>9</v>
      </c>
      <c r="B3" t="s">
        <v>10</v>
      </c>
      <c r="C3" t="s">
        <v>11</v>
      </c>
      <c r="D3" t="s">
        <v>12</v>
      </c>
      <c r="E3" t="s">
        <v>18</v>
      </c>
      <c r="H3" t="s">
        <v>9</v>
      </c>
      <c r="I3">
        <v>1</v>
      </c>
      <c r="J3">
        <v>2</v>
      </c>
      <c r="K3">
        <v>3</v>
      </c>
      <c r="L3">
        <v>4</v>
      </c>
      <c r="M3">
        <v>5</v>
      </c>
      <c r="N3" t="s">
        <v>14</v>
      </c>
      <c r="O3" t="s">
        <v>16</v>
      </c>
      <c r="P3" t="s">
        <v>15</v>
      </c>
    </row>
    <row r="4" spans="1:16" x14ac:dyDescent="0.15">
      <c r="A4">
        <v>1</v>
      </c>
      <c r="B4">
        <v>3.09</v>
      </c>
      <c r="C4">
        <f>B4+D4</f>
        <v>3.21</v>
      </c>
      <c r="D4">
        <v>0.12</v>
      </c>
      <c r="E4">
        <v>0.12</v>
      </c>
      <c r="H4">
        <v>1</v>
      </c>
      <c r="I4">
        <v>3.52</v>
      </c>
      <c r="J4">
        <v>3.59</v>
      </c>
      <c r="K4">
        <v>3.55</v>
      </c>
      <c r="L4">
        <v>3.48</v>
      </c>
      <c r="M4">
        <v>3.52</v>
      </c>
      <c r="N4">
        <f>AVERAGE(I4:M4)</f>
        <v>3.532</v>
      </c>
      <c r="O4">
        <f>STDEV(I4:M4)</f>
        <v>4.0865633483405037E-2</v>
      </c>
      <c r="P4">
        <f>O4/N4</f>
        <v>1.1570111405267564E-2</v>
      </c>
    </row>
    <row r="5" spans="1:16" x14ac:dyDescent="0.15">
      <c r="A5">
        <v>2</v>
      </c>
      <c r="B5">
        <v>3.34</v>
      </c>
      <c r="C5">
        <f>B5+D5</f>
        <v>3.44</v>
      </c>
      <c r="D5">
        <v>0.1</v>
      </c>
      <c r="E5">
        <v>0.1</v>
      </c>
      <c r="H5">
        <v>2</v>
      </c>
      <c r="I5">
        <v>4.41</v>
      </c>
      <c r="J5">
        <v>4.46</v>
      </c>
      <c r="K5">
        <v>4.53</v>
      </c>
      <c r="L5">
        <v>4.3899999999999997</v>
      </c>
      <c r="M5">
        <v>4.32</v>
      </c>
      <c r="N5">
        <f t="shared" ref="N5:N8" si="0">AVERAGE(I5:M5)</f>
        <v>4.4220000000000006</v>
      </c>
      <c r="O5">
        <f t="shared" ref="O5:O8" si="1">STDEV(I5:M5)</f>
        <v>7.8549347546621934E-2</v>
      </c>
      <c r="P5">
        <f t="shared" ref="P5:P8" si="2">O5/N5</f>
        <v>1.7763307902899577E-2</v>
      </c>
    </row>
    <row r="6" spans="1:16" x14ac:dyDescent="0.15">
      <c r="A6">
        <v>3</v>
      </c>
      <c r="B6">
        <v>3.81</v>
      </c>
      <c r="C6">
        <f t="shared" ref="C6:C17" si="3">B6+D6</f>
        <v>3.67</v>
      </c>
      <c r="D6">
        <v>-0.14000000000000001</v>
      </c>
      <c r="E6">
        <v>0.14000000000000001</v>
      </c>
      <c r="H6">
        <v>3</v>
      </c>
      <c r="I6">
        <v>5.77</v>
      </c>
      <c r="J6">
        <v>5.58</v>
      </c>
      <c r="K6">
        <v>5.49</v>
      </c>
      <c r="L6">
        <v>5.61</v>
      </c>
      <c r="M6">
        <v>5.57</v>
      </c>
      <c r="N6">
        <f t="shared" si="0"/>
        <v>5.6040000000000001</v>
      </c>
      <c r="O6">
        <f t="shared" si="1"/>
        <v>0.10285912696499007</v>
      </c>
      <c r="P6">
        <f t="shared" si="2"/>
        <v>1.8354590821732703E-2</v>
      </c>
    </row>
    <row r="7" spans="1:16" x14ac:dyDescent="0.15">
      <c r="A7">
        <v>4</v>
      </c>
      <c r="B7">
        <v>4.3499999999999996</v>
      </c>
      <c r="C7">
        <f t="shared" si="3"/>
        <v>4.5199999999999996</v>
      </c>
      <c r="D7">
        <v>0.17</v>
      </c>
      <c r="E7">
        <v>0.17</v>
      </c>
      <c r="H7">
        <v>4</v>
      </c>
      <c r="I7">
        <v>6.55</v>
      </c>
      <c r="J7">
        <v>6.45</v>
      </c>
      <c r="K7">
        <v>6.32</v>
      </c>
      <c r="L7">
        <v>6.24</v>
      </c>
      <c r="M7">
        <v>6.43</v>
      </c>
      <c r="N7">
        <f t="shared" si="0"/>
        <v>6.3980000000000006</v>
      </c>
      <c r="O7">
        <f t="shared" si="1"/>
        <v>0.12029131306956442</v>
      </c>
      <c r="P7">
        <f t="shared" si="2"/>
        <v>1.8801393102463961E-2</v>
      </c>
    </row>
    <row r="8" spans="1:16" x14ac:dyDescent="0.15">
      <c r="A8">
        <v>5</v>
      </c>
      <c r="B8">
        <v>4.5199999999999996</v>
      </c>
      <c r="C8">
        <f t="shared" si="3"/>
        <v>4.3</v>
      </c>
      <c r="D8">
        <v>-0.22</v>
      </c>
      <c r="E8">
        <v>0.22</v>
      </c>
      <c r="H8">
        <v>5</v>
      </c>
      <c r="I8">
        <v>7.69</v>
      </c>
      <c r="J8">
        <v>7.66</v>
      </c>
      <c r="K8">
        <v>7.43</v>
      </c>
      <c r="L8">
        <v>7.57</v>
      </c>
      <c r="M8">
        <v>7.37</v>
      </c>
      <c r="N8">
        <f t="shared" si="0"/>
        <v>7.5439999999999996</v>
      </c>
      <c r="O8">
        <f t="shared" si="1"/>
        <v>0.14028542333400162</v>
      </c>
      <c r="P8">
        <f t="shared" si="2"/>
        <v>1.8595628755832667E-2</v>
      </c>
    </row>
    <row r="9" spans="1:16" x14ac:dyDescent="0.15">
      <c r="A9">
        <v>6</v>
      </c>
      <c r="B9">
        <v>5.01</v>
      </c>
      <c r="C9">
        <f t="shared" si="3"/>
        <v>5.0999999999999996</v>
      </c>
      <c r="D9">
        <v>0.09</v>
      </c>
      <c r="E9">
        <v>0.09</v>
      </c>
    </row>
    <row r="10" spans="1:16" x14ac:dyDescent="0.15">
      <c r="A10">
        <v>7</v>
      </c>
      <c r="B10">
        <v>5.36</v>
      </c>
      <c r="C10">
        <f t="shared" si="3"/>
        <v>5.4700000000000006</v>
      </c>
      <c r="D10">
        <v>0.11</v>
      </c>
      <c r="E10">
        <v>0.11</v>
      </c>
    </row>
    <row r="11" spans="1:16" x14ac:dyDescent="0.15">
      <c r="A11">
        <v>8</v>
      </c>
      <c r="B11">
        <v>5.79</v>
      </c>
      <c r="C11">
        <f t="shared" si="3"/>
        <v>5.61</v>
      </c>
      <c r="D11">
        <v>-0.18</v>
      </c>
      <c r="E11">
        <v>0.18</v>
      </c>
    </row>
    <row r="12" spans="1:16" x14ac:dyDescent="0.15">
      <c r="A12">
        <v>9</v>
      </c>
      <c r="B12">
        <v>6.28</v>
      </c>
      <c r="C12">
        <f t="shared" si="3"/>
        <v>6.05</v>
      </c>
      <c r="D12">
        <v>-0.23</v>
      </c>
      <c r="E12">
        <v>0.23</v>
      </c>
      <c r="I12" t="s">
        <v>17</v>
      </c>
    </row>
    <row r="13" spans="1:16" x14ac:dyDescent="0.15">
      <c r="A13">
        <v>10</v>
      </c>
      <c r="B13">
        <v>6.74</v>
      </c>
      <c r="C13">
        <f t="shared" si="3"/>
        <v>6.4300000000000006</v>
      </c>
      <c r="D13">
        <v>-0.31</v>
      </c>
      <c r="E13">
        <v>0.31</v>
      </c>
    </row>
    <row r="14" spans="1:16" x14ac:dyDescent="0.15">
      <c r="A14">
        <v>11</v>
      </c>
      <c r="B14">
        <v>7.12</v>
      </c>
      <c r="C14">
        <f t="shared" si="3"/>
        <v>7.41</v>
      </c>
      <c r="D14">
        <v>0.28999999999999998</v>
      </c>
      <c r="E14">
        <v>0.28999999999999998</v>
      </c>
    </row>
    <row r="15" spans="1:16" x14ac:dyDescent="0.15">
      <c r="A15">
        <v>12</v>
      </c>
      <c r="B15">
        <v>7.54</v>
      </c>
      <c r="C15">
        <f t="shared" si="3"/>
        <v>7.72</v>
      </c>
      <c r="D15">
        <v>0.18</v>
      </c>
      <c r="E15">
        <v>0.18</v>
      </c>
    </row>
    <row r="16" spans="1:16" x14ac:dyDescent="0.15">
      <c r="A16">
        <v>13</v>
      </c>
      <c r="B16">
        <v>7.96</v>
      </c>
      <c r="C16">
        <f t="shared" si="3"/>
        <v>8.2799999999999994</v>
      </c>
      <c r="D16">
        <v>0.32</v>
      </c>
      <c r="E16">
        <v>0.32</v>
      </c>
    </row>
    <row r="17" spans="1:5" x14ac:dyDescent="0.15">
      <c r="A17">
        <v>14</v>
      </c>
      <c r="B17">
        <v>8.18</v>
      </c>
      <c r="C17">
        <f t="shared" si="3"/>
        <v>8.4699999999999989</v>
      </c>
      <c r="D17">
        <v>0.28999999999999998</v>
      </c>
      <c r="E17">
        <v>0.28999999999999998</v>
      </c>
    </row>
    <row r="19" spans="1:5" x14ac:dyDescent="0.15">
      <c r="E19">
        <f>AVERAGE(E4:E17)</f>
        <v>0.19642857142857142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zoomScale="130" zoomScaleNormal="130" workbookViewId="0">
      <selection activeCell="C18" sqref="C18"/>
    </sheetView>
  </sheetViews>
  <sheetFormatPr defaultRowHeight="13.5" x14ac:dyDescent="0.15"/>
  <sheetData>
    <row r="1" spans="2:11" x14ac:dyDescent="0.15">
      <c r="C1" t="s">
        <v>0</v>
      </c>
      <c r="E1" s="3"/>
      <c r="I1" s="4" t="s">
        <v>1</v>
      </c>
      <c r="J1" t="s">
        <v>2</v>
      </c>
      <c r="K1" t="s">
        <v>3</v>
      </c>
    </row>
    <row r="2" spans="2:11" x14ac:dyDescent="0.15">
      <c r="B2">
        <v>0.52094200000000002</v>
      </c>
      <c r="C2" s="1">
        <v>2.9959854608582474E-2</v>
      </c>
      <c r="E2" s="3">
        <v>3</v>
      </c>
      <c r="H2">
        <v>0.52094200000000002</v>
      </c>
      <c r="I2" s="4">
        <f>H2*(J2+K2)</f>
        <v>3285.5811940000003</v>
      </c>
      <c r="J2">
        <v>5052</v>
      </c>
      <c r="K2">
        <v>1255</v>
      </c>
    </row>
    <row r="3" spans="2:11" x14ac:dyDescent="0.15">
      <c r="B3">
        <v>0.47778300000000001</v>
      </c>
      <c r="C3" s="2">
        <v>3.3999415938392327E-2</v>
      </c>
      <c r="E3" s="3">
        <v>3.4</v>
      </c>
      <c r="H3">
        <v>0.47778300000000001</v>
      </c>
      <c r="I3" s="4">
        <f>H3*(J3+K3)</f>
        <v>3009.0773340000001</v>
      </c>
      <c r="J3">
        <v>5045</v>
      </c>
      <c r="K3">
        <v>1253</v>
      </c>
    </row>
    <row r="4" spans="2:11" x14ac:dyDescent="0.15">
      <c r="B4">
        <v>0.45414100000000002</v>
      </c>
      <c r="C4" s="1">
        <v>3.7931885356263399E-2</v>
      </c>
      <c r="E4" s="3">
        <v>3.79</v>
      </c>
      <c r="H4">
        <v>0.45414100000000002</v>
      </c>
      <c r="I4" s="4">
        <f t="shared" ref="I4:I15" si="0">H4*(J4+K4)</f>
        <v>2852.9137620000001</v>
      </c>
      <c r="J4">
        <v>5043</v>
      </c>
      <c r="K4">
        <v>1239</v>
      </c>
    </row>
    <row r="5" spans="2:11" x14ac:dyDescent="0.15">
      <c r="B5">
        <v>0.43721599999999999</v>
      </c>
      <c r="C5" s="2">
        <v>4.1927442593786259E-2</v>
      </c>
      <c r="E5" s="3">
        <v>4.1900000000000004</v>
      </c>
      <c r="H5">
        <v>0.43721599999999999</v>
      </c>
      <c r="I5" s="4">
        <f t="shared" si="0"/>
        <v>2732.1627840000001</v>
      </c>
      <c r="J5">
        <v>5027</v>
      </c>
      <c r="K5">
        <v>1222</v>
      </c>
    </row>
    <row r="6" spans="2:11" x14ac:dyDescent="0.15">
      <c r="B6">
        <v>0.41244199999999998</v>
      </c>
      <c r="C6" s="1">
        <v>4.6024011787798448E-2</v>
      </c>
      <c r="E6" s="3">
        <v>4.5999999999999996</v>
      </c>
      <c r="H6">
        <v>0.41244199999999998</v>
      </c>
      <c r="I6" s="4">
        <f t="shared" si="0"/>
        <v>2573.2256379999999</v>
      </c>
      <c r="J6">
        <v>5021</v>
      </c>
      <c r="K6">
        <v>1218</v>
      </c>
    </row>
    <row r="7" spans="2:11" x14ac:dyDescent="0.15">
      <c r="B7">
        <v>0.39832099999999998</v>
      </c>
      <c r="C7" s="2">
        <v>4.9856606169638655E-2</v>
      </c>
      <c r="E7" s="3">
        <v>4.99</v>
      </c>
      <c r="H7">
        <v>0.39832099999999998</v>
      </c>
      <c r="I7" s="4">
        <f t="shared" si="0"/>
        <v>2477.954941</v>
      </c>
      <c r="J7">
        <v>5014</v>
      </c>
      <c r="K7">
        <v>1207</v>
      </c>
    </row>
    <row r="8" spans="2:11" x14ac:dyDescent="0.15">
      <c r="B8">
        <v>0.38842500000000002</v>
      </c>
      <c r="C8" s="1">
        <v>5.3985595380368699E-2</v>
      </c>
      <c r="E8" s="3">
        <v>5.4</v>
      </c>
      <c r="H8">
        <v>0.38842500000000002</v>
      </c>
      <c r="I8" s="4">
        <f t="shared" si="0"/>
        <v>2405.1276000000003</v>
      </c>
      <c r="J8">
        <v>4988</v>
      </c>
      <c r="K8">
        <v>1204</v>
      </c>
    </row>
    <row r="9" spans="2:11" x14ac:dyDescent="0.15">
      <c r="B9">
        <v>0.37772600000000001</v>
      </c>
      <c r="C9" s="2">
        <v>5.7998924596010346E-2</v>
      </c>
      <c r="E9" s="3">
        <v>5.8</v>
      </c>
      <c r="H9">
        <v>0.37772600000000001</v>
      </c>
      <c r="I9" s="4">
        <f t="shared" si="0"/>
        <v>2340.0125699999999</v>
      </c>
      <c r="J9">
        <v>4990</v>
      </c>
      <c r="K9">
        <v>1205</v>
      </c>
    </row>
    <row r="10" spans="2:11" x14ac:dyDescent="0.15">
      <c r="B10">
        <v>0.37007299999999999</v>
      </c>
      <c r="C10" s="1">
        <v>6.1779242174629351E-2</v>
      </c>
      <c r="E10" s="3">
        <v>6.18</v>
      </c>
      <c r="H10">
        <v>0.37007299999999999</v>
      </c>
      <c r="I10" s="4">
        <f t="shared" si="0"/>
        <v>2285.9409209999999</v>
      </c>
      <c r="J10">
        <v>4975</v>
      </c>
      <c r="K10">
        <v>1202</v>
      </c>
    </row>
    <row r="11" spans="2:11" x14ac:dyDescent="0.15">
      <c r="B11">
        <v>0.362873</v>
      </c>
      <c r="C11" s="2">
        <v>6.5940167613710188E-2</v>
      </c>
      <c r="E11" s="3">
        <v>6.59</v>
      </c>
      <c r="H11">
        <v>0.362873</v>
      </c>
      <c r="I11" s="4">
        <f t="shared" si="0"/>
        <v>2233.846188</v>
      </c>
      <c r="J11">
        <v>4969</v>
      </c>
      <c r="K11">
        <v>1187</v>
      </c>
    </row>
    <row r="12" spans="2:11" x14ac:dyDescent="0.15">
      <c r="B12">
        <v>0.35485299999999997</v>
      </c>
      <c r="C12" s="1">
        <v>7.0112565689231673E-2</v>
      </c>
      <c r="E12" s="3">
        <v>7.01</v>
      </c>
      <c r="H12">
        <v>0.35485299999999997</v>
      </c>
      <c r="I12" s="4">
        <f t="shared" si="0"/>
        <v>2169.2163889999997</v>
      </c>
      <c r="J12">
        <v>4944</v>
      </c>
      <c r="K12">
        <v>1169</v>
      </c>
    </row>
    <row r="13" spans="2:11" x14ac:dyDescent="0.15">
      <c r="B13">
        <v>0.34959200000000001</v>
      </c>
      <c r="C13" s="2">
        <v>7.4011941107209558E-2</v>
      </c>
      <c r="E13" s="3">
        <v>7.4</v>
      </c>
      <c r="H13">
        <v>0.34659200000000001</v>
      </c>
      <c r="I13" s="4">
        <f t="shared" si="0"/>
        <v>2084.0576959999999</v>
      </c>
      <c r="J13">
        <v>4881</v>
      </c>
      <c r="K13">
        <v>1132</v>
      </c>
    </row>
    <row r="14" spans="2:11" x14ac:dyDescent="0.15">
      <c r="B14">
        <v>0.34343699999999999</v>
      </c>
      <c r="C14" s="1">
        <v>7.7876242583031469E-2</v>
      </c>
      <c r="E14" s="3">
        <v>7.79</v>
      </c>
      <c r="H14">
        <v>0.33843699999999999</v>
      </c>
      <c r="I14" s="4">
        <f t="shared" si="0"/>
        <v>2036.0369919999998</v>
      </c>
      <c r="J14">
        <v>4864</v>
      </c>
      <c r="K14">
        <v>1152</v>
      </c>
    </row>
    <row r="15" spans="2:11" x14ac:dyDescent="0.15">
      <c r="B15">
        <v>0.33953699999999998</v>
      </c>
      <c r="C15" s="2">
        <v>8.2136390975045229E-2</v>
      </c>
      <c r="E15" s="3">
        <v>8.2100000000000009</v>
      </c>
      <c r="H15">
        <v>0.33453699999999997</v>
      </c>
      <c r="I15" s="4">
        <f t="shared" si="0"/>
        <v>2002.2039449999997</v>
      </c>
      <c r="J15">
        <v>4861</v>
      </c>
      <c r="K15">
        <v>1124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修改数据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2016-12-12T06:23:59Z</dcterms:modified>
</cp:coreProperties>
</file>