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Мат стат\"/>
    </mc:Choice>
  </mc:AlternateContent>
  <xr:revisionPtr revIDLastSave="0" documentId="13_ncr:1_{5C5675E6-5154-4739-889B-516AF8E698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1" l="1"/>
  <c r="Z7" i="1"/>
  <c r="Z6" i="1"/>
  <c r="Z5" i="1"/>
  <c r="Z4" i="1"/>
  <c r="Z3" i="1"/>
</calcChain>
</file>

<file path=xl/sharedStrings.xml><?xml version="1.0" encoding="utf-8"?>
<sst xmlns="http://schemas.openxmlformats.org/spreadsheetml/2006/main" count="20" uniqueCount="20">
  <si>
    <t>Общая численность пенсионеров, тыс. человек</t>
  </si>
  <si>
    <t>из них получающие пенсии:</t>
  </si>
  <si>
    <t>по старости</t>
  </si>
  <si>
    <t>по инвалидности</t>
  </si>
  <si>
    <t>по случаю потери кормильца (на каждого нетрудоспособного члена семьи)</t>
  </si>
  <si>
    <t>пострадавшие в результате</t>
  </si>
  <si>
    <t>радиационных и техногенных катастроф и члены их семей</t>
  </si>
  <si>
    <t>федеральные государственные</t>
  </si>
  <si>
    <t>гражданские служащие</t>
  </si>
  <si>
    <t>за выслугу лет</t>
  </si>
  <si>
    <t>социальные</t>
  </si>
  <si>
    <t>Общая численность пенсионеров, приходящаяся на 1000 человек населения</t>
  </si>
  <si>
    <r>
      <t xml:space="preserve"> 285,3</t>
    </r>
    <r>
      <rPr>
        <vertAlign val="superscript"/>
        <sz val="10"/>
        <color theme="1"/>
        <rFont val="Times New Roman"/>
        <family val="1"/>
        <charset val="204"/>
      </rPr>
      <t>4)</t>
    </r>
  </si>
  <si>
    <r>
      <t>Численность занятых, приходящихся на одного пенсионера (в среднем за год)</t>
    </r>
    <r>
      <rPr>
        <vertAlign val="superscript"/>
        <sz val="11"/>
        <color theme="1"/>
        <rFont val="Times New Roman"/>
        <family val="1"/>
        <charset val="204"/>
      </rPr>
      <t>5)</t>
    </r>
    <r>
      <rPr>
        <sz val="11"/>
        <color theme="1"/>
        <rFont val="Times New Roman"/>
        <family val="1"/>
        <charset val="204"/>
      </rPr>
      <t>, человек</t>
    </r>
  </si>
  <si>
    <t>Медиана</t>
  </si>
  <si>
    <t>Среднее</t>
  </si>
  <si>
    <t xml:space="preserve">Максимум </t>
  </si>
  <si>
    <t>Минимум</t>
  </si>
  <si>
    <t>Размах</t>
  </si>
  <si>
    <t>Смещение медианы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</si>
</sst>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численность пенсионеров в зависимости от года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Лист1!$B$1:$K$1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Лист1!$B$2:$K$2</c:f>
              <c:numCache>
                <c:formatCode>General</c:formatCode>
                <c:ptCount val="10"/>
                <c:pt idx="0">
                  <c:v>43327</c:v>
                </c:pt>
                <c:pt idx="1">
                  <c:v>43797</c:v>
                </c:pt>
                <c:pt idx="2">
                  <c:v>45182</c:v>
                </c:pt>
                <c:pt idx="3">
                  <c:v>45709</c:v>
                </c:pt>
                <c:pt idx="4">
                  <c:v>46070</c:v>
                </c:pt>
                <c:pt idx="5">
                  <c:v>46480</c:v>
                </c:pt>
                <c:pt idx="6">
                  <c:v>46198</c:v>
                </c:pt>
                <c:pt idx="7">
                  <c:v>45637</c:v>
                </c:pt>
                <c:pt idx="8">
                  <c:v>44682</c:v>
                </c:pt>
                <c:pt idx="9">
                  <c:v>41775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C-4D7A-A7B5-2CEED73D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123807"/>
        <c:axId val="1980774975"/>
      </c:lineChart>
      <c:catAx>
        <c:axId val="21201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774975"/>
        <c:crosses val="autoZero"/>
        <c:auto val="1"/>
        <c:lblAlgn val="ctr"/>
        <c:lblOffset val="100"/>
        <c:noMultiLvlLbl val="0"/>
      </c:catAx>
      <c:valAx>
        <c:axId val="1980774975"/>
        <c:scaling>
          <c:orientation val="minMax"/>
          <c:min val="4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716280</xdr:rowOff>
    </xdr:from>
    <xdr:to>
      <xdr:col>19</xdr:col>
      <xdr:colOff>579120</xdr:colOff>
      <xdr:row>6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35BBFA-A98C-559F-233B-F0F11A13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A2" zoomScale="78" workbookViewId="0">
      <selection activeCell="Z9" sqref="Z9"/>
    </sheetView>
  </sheetViews>
  <sheetFormatPr defaultRowHeight="14.4" x14ac:dyDescent="0.3"/>
  <sheetData>
    <row r="1" spans="1:26" ht="16.2" thickBot="1" x14ac:dyDescent="0.35">
      <c r="A1" s="1"/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>
        <v>2020</v>
      </c>
      <c r="I1" s="2">
        <v>2021</v>
      </c>
      <c r="J1" s="2">
        <v>2022</v>
      </c>
      <c r="K1" s="2">
        <v>2023</v>
      </c>
    </row>
    <row r="2" spans="1:26" ht="97.2" thickBot="1" x14ac:dyDescent="0.35">
      <c r="A2" s="3" t="s">
        <v>0</v>
      </c>
      <c r="B2" s="4">
        <v>43327</v>
      </c>
      <c r="C2" s="4">
        <v>43797</v>
      </c>
      <c r="D2" s="4">
        <v>45182</v>
      </c>
      <c r="E2" s="4">
        <v>45709</v>
      </c>
      <c r="F2" s="4">
        <v>46070</v>
      </c>
      <c r="G2" s="4">
        <v>46480</v>
      </c>
      <c r="H2" s="4">
        <v>46198</v>
      </c>
      <c r="I2" s="4">
        <v>45637</v>
      </c>
      <c r="J2" s="4">
        <v>44682</v>
      </c>
      <c r="K2" s="4">
        <v>41775</v>
      </c>
    </row>
    <row r="3" spans="1:26" ht="69.599999999999994" thickBot="1" x14ac:dyDescent="0.35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Y3" t="s">
        <v>14</v>
      </c>
      <c r="Z3">
        <f>MEDIAN(B2:K2)</f>
        <v>45409.5</v>
      </c>
    </row>
    <row r="4" spans="1:26" ht="28.2" thickBot="1" x14ac:dyDescent="0.35">
      <c r="A4" s="3" t="s">
        <v>2</v>
      </c>
      <c r="B4" s="4">
        <v>33950</v>
      </c>
      <c r="C4" s="4">
        <v>34422</v>
      </c>
      <c r="D4" s="4">
        <v>35555</v>
      </c>
      <c r="E4" s="4">
        <v>36004</v>
      </c>
      <c r="F4" s="4">
        <v>36336</v>
      </c>
      <c r="G4" s="4">
        <v>36710</v>
      </c>
      <c r="H4" s="4">
        <v>36341</v>
      </c>
      <c r="I4" s="4">
        <v>35747</v>
      </c>
      <c r="J4" s="4">
        <v>34638</v>
      </c>
      <c r="K4" s="4">
        <v>34266</v>
      </c>
      <c r="Y4" t="s">
        <v>15</v>
      </c>
      <c r="Z4">
        <f>AVERAGE(B2:K2)</f>
        <v>44885.7</v>
      </c>
    </row>
    <row r="5" spans="1:26" ht="42" thickBot="1" x14ac:dyDescent="0.35">
      <c r="A5" s="3" t="s">
        <v>3</v>
      </c>
      <c r="B5" s="4">
        <v>2511</v>
      </c>
      <c r="C5" s="4">
        <v>2418</v>
      </c>
      <c r="D5" s="4">
        <v>2365</v>
      </c>
      <c r="E5" s="4">
        <v>2280</v>
      </c>
      <c r="F5" s="4">
        <v>2202</v>
      </c>
      <c r="G5" s="4">
        <v>2137</v>
      </c>
      <c r="H5" s="4">
        <v>2181</v>
      </c>
      <c r="I5" s="4">
        <v>2149</v>
      </c>
      <c r="J5" s="4">
        <v>2218</v>
      </c>
      <c r="K5" s="4">
        <v>2133</v>
      </c>
      <c r="Y5" t="s">
        <v>16</v>
      </c>
      <c r="Z5">
        <f>MAX(B2:K2)</f>
        <v>46480</v>
      </c>
    </row>
    <row r="6" spans="1:26" ht="138.6" thickBot="1" x14ac:dyDescent="0.35">
      <c r="A6" s="3" t="s">
        <v>4</v>
      </c>
      <c r="B6" s="4">
        <v>1541</v>
      </c>
      <c r="C6" s="4">
        <v>1527</v>
      </c>
      <c r="D6" s="4">
        <v>1608</v>
      </c>
      <c r="E6" s="4">
        <v>1628</v>
      </c>
      <c r="F6" s="4">
        <v>1636</v>
      </c>
      <c r="G6" s="4">
        <v>1632</v>
      </c>
      <c r="H6" s="4">
        <v>1612</v>
      </c>
      <c r="I6" s="4">
        <v>1614</v>
      </c>
      <c r="J6" s="4">
        <v>1632</v>
      </c>
      <c r="K6" s="4">
        <v>1430</v>
      </c>
      <c r="Y6" t="s">
        <v>17</v>
      </c>
      <c r="Z6">
        <f>MIN(B2:K2)</f>
        <v>41775</v>
      </c>
    </row>
    <row r="7" spans="1:26" ht="55.2" x14ac:dyDescent="0.3">
      <c r="A7" s="6" t="s">
        <v>5</v>
      </c>
      <c r="B7" s="7">
        <v>302</v>
      </c>
      <c r="C7" s="7">
        <v>312</v>
      </c>
      <c r="D7" s="7">
        <v>332</v>
      </c>
      <c r="E7" s="7">
        <v>382</v>
      </c>
      <c r="F7" s="7">
        <v>422</v>
      </c>
      <c r="G7" s="7">
        <v>443</v>
      </c>
      <c r="H7" s="7">
        <v>459</v>
      </c>
      <c r="I7" s="7">
        <v>475</v>
      </c>
      <c r="J7" s="7">
        <v>487</v>
      </c>
      <c r="K7" s="7">
        <v>506</v>
      </c>
      <c r="Y7" t="s">
        <v>18</v>
      </c>
      <c r="Z7">
        <f>Z5-Z6</f>
        <v>4705</v>
      </c>
    </row>
    <row r="8" spans="1:26" ht="111" thickBot="1" x14ac:dyDescent="0.35">
      <c r="A8" s="3" t="s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Y8" t="s">
        <v>19</v>
      </c>
      <c r="Z8">
        <f>((Z3-Z4)/Z7)*100</f>
        <v>11.132837407013877</v>
      </c>
    </row>
    <row r="9" spans="1:26" ht="55.2" x14ac:dyDescent="0.3">
      <c r="A9" s="6" t="s">
        <v>7</v>
      </c>
      <c r="B9" s="7">
        <v>67</v>
      </c>
      <c r="C9" s="7">
        <v>66</v>
      </c>
      <c r="D9" s="7">
        <v>71</v>
      </c>
      <c r="E9" s="7">
        <v>68</v>
      </c>
      <c r="F9" s="7">
        <v>74</v>
      </c>
      <c r="G9" s="7">
        <v>77</v>
      </c>
      <c r="H9" s="7">
        <v>78</v>
      </c>
      <c r="I9" s="7">
        <v>78</v>
      </c>
      <c r="J9" s="7">
        <v>78</v>
      </c>
      <c r="K9" s="7">
        <v>79</v>
      </c>
    </row>
    <row r="10" spans="1:26" ht="55.8" thickBot="1" x14ac:dyDescent="0.35">
      <c r="A10" s="3" t="s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26" ht="42" thickBot="1" x14ac:dyDescent="0.35">
      <c r="A11" s="3" t="s">
        <v>9</v>
      </c>
      <c r="B11" s="4">
        <v>2009</v>
      </c>
      <c r="C11" s="4">
        <v>2044</v>
      </c>
      <c r="D11" s="4">
        <v>2142</v>
      </c>
      <c r="E11" s="4">
        <v>2212</v>
      </c>
      <c r="F11" s="4">
        <v>2243</v>
      </c>
      <c r="G11" s="4">
        <v>2292</v>
      </c>
      <c r="H11" s="4">
        <v>2328</v>
      </c>
      <c r="I11" s="4">
        <v>2337</v>
      </c>
      <c r="J11" s="4">
        <v>2355</v>
      </c>
      <c r="K11" s="4">
        <v>0</v>
      </c>
    </row>
    <row r="12" spans="1:26" ht="28.2" thickBot="1" x14ac:dyDescent="0.35">
      <c r="A12" s="3" t="s">
        <v>10</v>
      </c>
      <c r="B12" s="4">
        <v>2946</v>
      </c>
      <c r="C12" s="4">
        <v>3007</v>
      </c>
      <c r="D12" s="4">
        <v>3108</v>
      </c>
      <c r="E12" s="4">
        <v>3134</v>
      </c>
      <c r="F12" s="4">
        <v>3156</v>
      </c>
      <c r="G12" s="4">
        <v>3188</v>
      </c>
      <c r="H12" s="4">
        <v>3198</v>
      </c>
      <c r="I12" s="4">
        <v>3236</v>
      </c>
      <c r="J12" s="4">
        <v>3273</v>
      </c>
      <c r="K12" s="4">
        <v>3361</v>
      </c>
    </row>
    <row r="13" spans="1:26" ht="152.4" thickBot="1" x14ac:dyDescent="0.35">
      <c r="A13" s="3" t="s">
        <v>11</v>
      </c>
      <c r="B13" s="4">
        <v>301.60000000000002</v>
      </c>
      <c r="C13" s="4">
        <v>304.2</v>
      </c>
      <c r="D13" s="4">
        <v>308.3</v>
      </c>
      <c r="E13" s="4">
        <v>311.39999999999998</v>
      </c>
      <c r="F13" s="4">
        <v>313.7</v>
      </c>
      <c r="G13" s="4">
        <v>316.7</v>
      </c>
      <c r="H13" s="4">
        <v>314.8</v>
      </c>
      <c r="I13" s="4">
        <v>312.2</v>
      </c>
      <c r="J13" s="4">
        <v>307</v>
      </c>
      <c r="K13" s="4" t="s">
        <v>12</v>
      </c>
    </row>
    <row r="14" spans="1:26" ht="155.4" thickBot="1" x14ac:dyDescent="0.35">
      <c r="A14" s="3" t="s">
        <v>13</v>
      </c>
      <c r="B14" s="4">
        <v>1.65</v>
      </c>
      <c r="C14" s="4">
        <v>1.6</v>
      </c>
      <c r="D14" s="4">
        <v>1.59</v>
      </c>
      <c r="E14" s="4">
        <v>1.57</v>
      </c>
      <c r="F14" s="4">
        <v>1.55</v>
      </c>
      <c r="G14" s="4">
        <v>1.53</v>
      </c>
      <c r="H14" s="4">
        <v>1.51</v>
      </c>
      <c r="I14" s="4">
        <v>1.57</v>
      </c>
      <c r="J14" s="4"/>
      <c r="K14" s="4"/>
    </row>
  </sheetData>
  <mergeCells count="20">
    <mergeCell ref="G9:G10"/>
    <mergeCell ref="B7:B8"/>
    <mergeCell ref="C7:C8"/>
    <mergeCell ref="D7:D8"/>
    <mergeCell ref="E7:E8"/>
    <mergeCell ref="F7:F8"/>
    <mergeCell ref="G7:G8"/>
    <mergeCell ref="B9:B10"/>
    <mergeCell ref="C9:C10"/>
    <mergeCell ref="D9:D10"/>
    <mergeCell ref="E9:E10"/>
    <mergeCell ref="F9:F10"/>
    <mergeCell ref="H9:H10"/>
    <mergeCell ref="I9:I10"/>
    <mergeCell ref="J9:J10"/>
    <mergeCell ref="K9:K10"/>
    <mergeCell ref="H7:H8"/>
    <mergeCell ref="I7:I8"/>
    <mergeCell ref="J7:J8"/>
    <mergeCell ref="K7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юлия Атрошенкова</cp:lastModifiedBy>
  <dcterms:created xsi:type="dcterms:W3CDTF">2015-06-05T18:19:34Z</dcterms:created>
  <dcterms:modified xsi:type="dcterms:W3CDTF">2023-09-25T13:24:17Z</dcterms:modified>
</cp:coreProperties>
</file>