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NotifiK app Sprint 3 140916\"/>
    </mc:Choice>
  </mc:AlternateContent>
  <bookViews>
    <workbookView xWindow="0" yWindow="0" windowWidth="16665" windowHeight="12300" activeTab="1"/>
  </bookViews>
  <sheets>
    <sheet name="Formato pruebas" sheetId="1" r:id="rId1"/>
    <sheet name="Captura de pantalla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J123" i="1"/>
  <c r="I123" i="1"/>
  <c r="H123" i="1"/>
  <c r="J122" i="1"/>
  <c r="I122" i="1"/>
  <c r="H122" i="1"/>
  <c r="G122" i="1"/>
  <c r="L86" i="1"/>
  <c r="K86" i="1"/>
  <c r="J86" i="1"/>
  <c r="I86" i="1"/>
  <c r="G86" i="1"/>
  <c r="F86" i="1"/>
  <c r="E86" i="1"/>
  <c r="D86" i="1"/>
  <c r="J64" i="1"/>
  <c r="J62" i="1"/>
  <c r="J63" i="1"/>
  <c r="H64" i="1"/>
  <c r="H63" i="1"/>
  <c r="H62" i="1"/>
  <c r="I39" i="1"/>
  <c r="I15" i="1"/>
  <c r="F64" i="1"/>
  <c r="F63" i="1"/>
  <c r="F62" i="1"/>
  <c r="D62" i="1"/>
  <c r="D63" i="1"/>
  <c r="D64" i="1"/>
  <c r="G39" i="1"/>
  <c r="G15" i="1"/>
  <c r="E15" i="1"/>
  <c r="E39" i="1"/>
  <c r="C53" i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<sst xmlns="http://schemas.openxmlformats.org/spreadsheetml/2006/main" count="288" uniqueCount="91">
  <si>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</si>
  <si>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</si>
  <si>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</si>
  <si>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</si>
  <si>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</si>
  <si>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</si>
  <si>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</si>
  <si>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</si>
  <si>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</si>
  <si>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</si>
  <si>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</si>
  <si>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</si>
  <si>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</si>
  <si>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</si>
  <si>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</si>
  <si>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</si>
  <si>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</si>
  <si>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</si>
  <si>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</si>
  <si>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</si>
  <si>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</si>
  <si>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</si>
  <si>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</si>
  <si>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</si>
  <si>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</si>
  <si>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</si>
  <si>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</si>
  <si>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</si>
  <si>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</si>
  <si>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</si>
  <si>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</si>
  <si>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</si>
  <si>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</si>
  <si>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</si>
  <si>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</si>
  <si>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</si>
  <si>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</si>
  <si>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</si>
  <si>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</si>
  <si>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</si>
  <si>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</si>
  <si>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</si>
  <si>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</si>
  <si>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</si>
  <si>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</si>
  <si>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</si>
  <si>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</si>
  <si>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dejo loggear</t>
  </si>
  <si>
    <t>Falta expresión regular para nombres en mayusculas y minusculas</t>
  </si>
  <si>
    <t>Notas</t>
  </si>
  <si>
    <t>Realizó acción esperada</t>
  </si>
  <si>
    <t>No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</si>
  <si>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</si>
  <si>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</si>
  <si>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</si>
  <si>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</si>
  <si>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</si>
  <si>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</si>
  <si>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</si>
  <si>
    <t>El usuario debe conocer los codigos de los otros grupos?</t>
  </si>
  <si>
    <t>Falta toast identificador</t>
  </si>
  <si>
    <t>Karol</t>
  </si>
  <si>
    <t>Burndown chart</t>
  </si>
  <si>
    <t>Diagramas con estándar UML</t>
  </si>
  <si>
    <t>Un borrador de como realizar la interpretación de prueba</t>
  </si>
  <si>
    <t>Julian</t>
  </si>
  <si>
    <t>Excepciones de registro</t>
  </si>
  <si>
    <t>Boton retroceder</t>
  </si>
  <si>
    <t>Joan</t>
  </si>
  <si>
    <t>Hacer casos de prueba</t>
  </si>
  <si>
    <t>Pantallazos todo</t>
  </si>
  <si>
    <t>Investigar servicio encargado de las consultas</t>
  </si>
  <si>
    <t>Sabado</t>
  </si>
  <si>
    <t>Item App drawer notificacion</t>
  </si>
  <si>
    <t>Se sale de la app (Pierde registro)</t>
  </si>
  <si>
    <t>Entrega 2</t>
  </si>
  <si>
    <t>Enviar notificación todos campos  vacios</t>
  </si>
  <si>
    <t>Enivar header vacio</t>
  </si>
  <si>
    <t>Enivar codigo vacio</t>
  </si>
  <si>
    <t>Enivar description vacio</t>
  </si>
  <si>
    <t>Enviar notificación standar</t>
  </si>
  <si>
    <t>Comprobar recibido maestro</t>
  </si>
  <si>
    <t>Comprabar recibido estudiante</t>
  </si>
  <si>
    <t>Notificaciones</t>
  </si>
  <si>
    <t>Criticas</t>
  </si>
  <si>
    <t>En progreso</t>
  </si>
  <si>
    <t>Culminadas</t>
  </si>
  <si>
    <t>Entrega 3</t>
  </si>
  <si>
    <t>Entrega 0</t>
  </si>
  <si>
    <t>Tareas Criticas</t>
  </si>
  <si>
    <t>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</si>
</sst>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9" fontId="0" fillId="2" borderId="9" xfId="1" applyFont="1" applyFill="1" applyBorder="1"/>
    <xf numFmtId="9" fontId="0" fillId="3" borderId="9" xfId="1" applyFont="1" applyFill="1" applyBorder="1"/>
    <xf numFmtId="9" fontId="0" fillId="4" borderId="9" xfId="1" applyFont="1" applyFill="1" applyBorder="1"/>
    <xf numFmtId="9" fontId="0" fillId="5" borderId="9" xfId="1" applyFont="1" applyFill="1" applyBorder="1"/>
    <xf numFmtId="9" fontId="0" fillId="2" borderId="8" xfId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/>
    <xf numFmtId="0" fontId="0" fillId="0" borderId="10" xfId="0" applyBorder="1"/>
    <xf numFmtId="0" fontId="0" fillId="4" borderId="9" xfId="0" applyFill="1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2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4" xfId="0" applyFont="1" applyFill="1" applyBorder="1"/>
    <xf numFmtId="0" fontId="0" fillId="0" borderId="8" xfId="0" applyFill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3" borderId="9" xfId="0" applyNumberFormat="1" applyFill="1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10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Border="1"/>
    <xf numFmtId="0" fontId="0" fillId="0" borderId="6" xfId="0" applyFill="1" applyBorder="1"/>
    <xf numFmtId="0" fontId="0" fillId="4" borderId="10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9" fontId="0" fillId="2" borderId="9" xfId="0" applyNumberFormat="1" applyFill="1" applyBorder="1"/>
    <xf numFmtId="9" fontId="0" fillId="3" borderId="9" xfId="0" applyNumberFormat="1" applyFill="1" applyBorder="1"/>
    <xf numFmtId="164" fontId="0" fillId="0" borderId="0" xfId="1" applyNumberFormat="1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Entrega</a:t>
            </a:r>
            <a:r>
              <a:rPr lang="es-ES" baseline="0"/>
              <a:t> 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'Formato pruebas'!$C$62:$C$64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pruebas'!$D$62:$D$64</c:f>
              <c:numCache>
                <c:formatCode>0.0%</c:formatCode>
                <c:ptCount val="3"/>
                <c:pt idx="0">
                  <c:v>0.375</c:v>
                </c:pt>
                <c:pt idx="1">
                  <c:v>0.25</c:v>
                </c:pt>
                <c:pt idx="2">
                  <c:v>0.375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Entrega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2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3"/>
          <c:order val="1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1"/>
          <c:order val="2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0"/>
          <c:order val="3"/>
          <c:spPr>
            <a:solidFill>
              <a:srgbClr val="FF0000"/>
            </a:solidFill>
          </c:spPr>
          <c:dPt>
            <c:idx val="0"/>
            <c:bubble3D val="0"/>
            <c:explosion val="3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Entrega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0"/>
          <c:order val="1"/>
          <c:spPr>
            <a:solidFill>
              <a:srgbClr val="FF0000"/>
            </a:solidFill>
          </c:spPr>
          <c:dPt>
            <c:idx val="0"/>
            <c:bubble3D val="0"/>
            <c:explosion val="3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'Formato pruebas'!$E$62:$E$64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pruebas'!$F$62:$F$64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Entrega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'Formato pruebas'!$I$62:$I$64</c:f>
              <c:strCache>
                <c:ptCount val="3"/>
                <c:pt idx="0">
                  <c:v>Criticas</c:v>
                </c:pt>
                <c:pt idx="1">
                  <c:v>En progreso</c:v>
                </c:pt>
                <c:pt idx="2">
                  <c:v>Culminadas</c:v>
                </c:pt>
              </c:strCache>
            </c:strRef>
          </c:cat>
          <c:val>
            <c:numRef>
              <c:f>'Formato pruebas'!$J$62:$J$64</c:f>
              <c:numCache>
                <c:formatCode>0%</c:formatCode>
                <c:ptCount val="3"/>
                <c:pt idx="0" formatCode="0.0%">
                  <c:v>0.125</c:v>
                </c:pt>
                <c:pt idx="1">
                  <c:v>0</c:v>
                </c:pt>
                <c:pt idx="2" formatCode="0.0%">
                  <c:v>0.875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</a:t>
            </a:r>
            <a:r>
              <a:rPr lang="en-US" baseline="0"/>
              <a:t> </a:t>
            </a:r>
            <a:r>
              <a:rPr lang="en-US"/>
              <a:t>Culminadas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'Formato pruebas'!$C$86</c:f>
              <c:strCache>
                <c:ptCount val="1"/>
                <c:pt idx="0">
                  <c:v>Culminadas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'Formato pruebas'!$D$85:$G$85</c:f>
              <c:strCache>
                <c:ptCount val="4"/>
                <c:pt idx="0">
                  <c:v>Entrega 0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</c:strCache>
            </c:strRef>
          </c:cat>
          <c:val>
            <c:numRef>
              <c:f>'Formato pruebas'!$D$86:$G$86</c:f>
              <c:numCache>
                <c:formatCode>0%</c:formatCode>
                <c:ptCount val="4"/>
                <c:pt idx="0" formatCode="0.0%">
                  <c:v>0.375</c:v>
                </c:pt>
                <c:pt idx="1">
                  <c:v>0.75</c:v>
                </c:pt>
                <c:pt idx="2">
                  <c:v>0.75</c:v>
                </c:pt>
                <c:pt idx="3" formatCode="0.0%">
                  <c:v>0.875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1641616"/>
        <c:axId val="-111639440"/>
      </c:lineChart>
      <c:catAx>
        <c:axId val="-11164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39440"/>
        <c:crosses val="autoZero"/>
        <c:auto val="1"/>
        <c:lblAlgn val="ctr"/>
        <c:lblOffset val="100"/>
        <c:noMultiLvlLbl val="0"/>
      </c:catAx>
      <c:valAx>
        <c:axId val="-11163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'Formato pruebas'!$H$86</c:f>
              <c:strCache>
                <c:ptCount val="1"/>
                <c:pt idx="0">
                  <c:v>Tareas Criticas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'Formato pruebas'!$I$85:$L$85</c:f>
              <c:strCache>
                <c:ptCount val="4"/>
                <c:pt idx="0">
                  <c:v>Entrega 0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</c:strCache>
            </c:strRef>
          </c:cat>
          <c:val>
            <c:numRef>
              <c:f>'Formato pruebas'!$I$86:$L$86</c:f>
              <c:numCache>
                <c:formatCode>0%</c:formatCode>
                <c:ptCount val="4"/>
                <c:pt idx="0" formatCode="0.0%">
                  <c:v>0.375</c:v>
                </c:pt>
                <c:pt idx="1">
                  <c:v>0.25</c:v>
                </c:pt>
                <c:pt idx="2">
                  <c:v>0.25</c:v>
                </c:pt>
                <c:pt idx="3" formatCode="0.0%">
                  <c:v>0.125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1648144"/>
        <c:axId val="-111619856"/>
      </c:lineChart>
      <c:catAx>
        <c:axId val="-111648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19856"/>
        <c:crosses val="autoZero"/>
        <c:auto val="1"/>
        <c:lblAlgn val="ctr"/>
        <c:lblOffset val="100"/>
        <c:noMultiLvlLbl val="0"/>
      </c:catAx>
      <c:valAx>
        <c:axId val="-11161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Comparativo pendientes/cumplidas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'Formato pruebas'!$F$122</c:f>
              <c:strCache>
                <c:ptCount val="1"/>
                <c:pt idx="0">
                  <c:v>Culminadas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'Formato pruebas'!$G$121:$J$121</c:f>
              <c:strCache>
                <c:ptCount val="4"/>
                <c:pt idx="0">
                  <c:v>Entrega 0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</c:strCache>
            </c:strRef>
          </c:cat>
          <c:val>
            <c:numRef>
              <c:f>'Formato pruebas'!$G$122:$J$122</c:f>
              <c:numCache>
                <c:formatCode>0%</c:formatCode>
                <c:ptCount val="4"/>
                <c:pt idx="0" formatCode="0.0%">
                  <c:v>0.375</c:v>
                </c:pt>
                <c:pt idx="1">
                  <c:v>0.75</c:v>
                </c:pt>
                <c:pt idx="2">
                  <c:v>0.75</c:v>
                </c:pt>
                <c:pt idx="3" formatCode="0.0%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'Formato pruebas'!$F$123</c:f>
              <c:strCache>
                <c:ptCount val="1"/>
                <c:pt idx="0">
                  <c:v>Pendientes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'Formato pruebas'!$G$121:$J$121</c:f>
              <c:strCache>
                <c:ptCount val="4"/>
                <c:pt idx="0">
                  <c:v>Entrega 0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</c:strCache>
            </c:strRef>
          </c:cat>
          <c:val>
            <c:numRef>
              <c:f>'Formato pruebas'!$G$123:$J$123</c:f>
              <c:numCache>
                <c:formatCode>0%</c:formatCode>
                <c:ptCount val="4"/>
                <c:pt idx="0" formatCode="0.0%">
                  <c:v>0.625</c:v>
                </c:pt>
                <c:pt idx="1">
                  <c:v>0.25</c:v>
                </c:pt>
                <c:pt idx="2">
                  <c:v>0.25</c:v>
                </c:pt>
                <c:pt idx="3" formatCode="0.0%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626384"/>
        <c:axId val="-111636176"/>
      </c:lineChart>
      <c:catAx>
        <c:axId val="-111626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36176"/>
        <c:crosses val="autoZero"/>
        <c:auto val="1"/>
        <c:lblAlgn val="ctr"/>
        <c:lblOffset val="100"/>
        <c:noMultiLvlLbl val="0"/>
      </c:catAx>
      <c:valAx>
        <c:axId val="-11163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969819</xdr:colOff>
      <xdr:row>64</xdr:row>
      <xdr:rowOff>74467</xdr:rowOff>
    </xdr:from>
    <xdr:to>
      <xdr:col>3</xdr:col>
      <xdr:colOff>3654137</xdr:colOff>
      <xdr:row>78</xdr:row>
      <xdr:rowOff>150667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533773</xdr:colOff>
      <xdr:row>64</xdr:row>
      <xdr:rowOff>56219</xdr:rowOff>
    </xdr:from>
    <xdr:to>
      <xdr:col>5</xdr:col>
      <xdr:colOff>3218091</xdr:colOff>
      <xdr:row>78</xdr:row>
      <xdr:rowOff>132419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474085</xdr:colOff>
      <xdr:row>64</xdr:row>
      <xdr:rowOff>86591</xdr:rowOff>
    </xdr:from>
    <xdr:to>
      <xdr:col>7</xdr:col>
      <xdr:colOff>3158403</xdr:colOff>
      <xdr:row>78</xdr:row>
      <xdr:rowOff>162791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285748</xdr:colOff>
      <xdr:row>64</xdr:row>
      <xdr:rowOff>91786</xdr:rowOff>
    </xdr:from>
    <xdr:to>
      <xdr:col>9</xdr:col>
      <xdr:colOff>3212521</xdr:colOff>
      <xdr:row>78</xdr:row>
      <xdr:rowOff>167986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517380</xdr:colOff>
      <xdr:row>88</xdr:row>
      <xdr:rowOff>70136</xdr:rowOff>
    </xdr:from>
    <xdr:to>
      <xdr:col>5</xdr:col>
      <xdr:colOff>3493944</xdr:colOff>
      <xdr:row>115</xdr:row>
      <xdr:rowOff>186169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214312</xdr:colOff>
      <xdr:row>89</xdr:row>
      <xdr:rowOff>71437</xdr:rowOff>
    </xdr:from>
    <xdr:to>
      <xdr:col>11</xdr:col>
      <xdr:colOff>1132176</xdr:colOff>
      <xdr:row>116</xdr:row>
      <xdr:rowOff>106074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1593272</xdr:colOff>
      <xdr:row>124</xdr:row>
      <xdr:rowOff>32902</xdr:rowOff>
    </xdr:from>
    <xdr:to>
      <xdr:col>8</xdr:col>
      <xdr:colOff>161925</xdr:colOff>
      <xdr:row>143</xdr:row>
      <xdr:rowOff>133349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612139</xdr:colOff>
      <xdr:row>40</xdr:row>
      <xdr:rowOff>29008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71500"/>
          <a:ext cx="3986710" cy="7077508"/>
        </a:xfrm>
        <a:prstGeom prst="rect">
          <a:avLst/>
        </a:prstGeom>
      </xdr:spPr>
    </xdr:pic>
    <xdr:clientData/>
  </xdr:twoCellAnchor>
  <xdr:twoCellAnchor editAs="oneCell">
    <xdr:from>
      <xdr:col>6</xdr:col>
      <xdr:colOff>286073</xdr:colOff>
      <xdr:row>3</xdr:row>
      <xdr:rowOff>22266</xdr:rowOff>
    </xdr:from>
    <xdr:to>
      <xdr:col>11</xdr:col>
      <xdr:colOff>11444</xdr:colOff>
      <xdr:row>39</xdr:row>
      <xdr:rowOff>161196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7930" y="593766"/>
          <a:ext cx="3943585" cy="6996930"/>
        </a:xfrm>
        <a:prstGeom prst="rect">
          <a:avLst/>
        </a:prstGeom>
      </xdr:spPr>
    </xdr:pic>
    <xdr:clientData/>
  </xdr:twoCellAnchor>
  <xdr:twoCellAnchor editAs="oneCell">
    <xdr:from>
      <xdr:col>11</xdr:col>
      <xdr:colOff>502899</xdr:colOff>
      <xdr:row>2</xdr:row>
      <xdr:rowOff>184005</xdr:rowOff>
    </xdr:from>
    <xdr:to>
      <xdr:col>16</xdr:col>
      <xdr:colOff>300424</xdr:colOff>
      <xdr:row>40</xdr:row>
      <xdr:rowOff>10882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6899" y="565005"/>
          <a:ext cx="3953889" cy="7065877"/>
        </a:xfrm>
        <a:prstGeom prst="rect">
          <a:avLst/>
        </a:prstGeom>
      </xdr:spPr>
    </xdr:pic>
    <xdr:clientData/>
  </xdr:twoCellAnchor>
  <xdr:twoCellAnchor editAs="oneCell">
    <xdr:from>
      <xdr:col>8</xdr:col>
      <xdr:colOff>697687</xdr:colOff>
      <xdr:row>44</xdr:row>
      <xdr:rowOff>173813</xdr:rowOff>
    </xdr:from>
    <xdr:to>
      <xdr:col>15</xdr:col>
      <xdr:colOff>521474</xdr:colOff>
      <xdr:row>97</xdr:row>
      <xdr:rowOff>135713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5187" y="8555813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252375</xdr:colOff>
      <xdr:row>44</xdr:row>
      <xdr:rowOff>180938</xdr:rowOff>
    </xdr:from>
    <xdr:to>
      <xdr:col>8</xdr:col>
      <xdr:colOff>76163</xdr:colOff>
      <xdr:row>97</xdr:row>
      <xdr:rowOff>142838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13" y="8562938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259501</xdr:colOff>
      <xdr:row>44</xdr:row>
      <xdr:rowOff>164250</xdr:rowOff>
    </xdr:from>
    <xdr:to>
      <xdr:col>23</xdr:col>
      <xdr:colOff>83288</xdr:colOff>
      <xdr:row>97</xdr:row>
      <xdr:rowOff>126150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4501" y="854625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24</xdr:col>
      <xdr:colOff>1</xdr:colOff>
      <xdr:row>44</xdr:row>
      <xdr:rowOff>71438</xdr:rowOff>
    </xdr:from>
    <xdr:to>
      <xdr:col>30</xdr:col>
      <xdr:colOff>657226</xdr:colOff>
      <xdr:row>97</xdr:row>
      <xdr:rowOff>33338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1" y="8453438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C25" zoomScale="55" zoomScaleNormal="55" workbookViewId="0">
      <selection activeCell="D69" sqref="D69"/>
    </sheetView>
  </sheetViews>
  <sheetFormatPr baseColWidth="10" defaultColWidth="11.375" defaultRowHeight="15" x14ac:dyDescent="0.25"/>
  <cols>
    <col min="1" max="1" width="27.125" customWidth="1"/>
    <col min="2" max="2" width="60.875" bestFit="1" customWidth="1"/>
    <col min="3" max="3" width="24.875" bestFit="1" customWidth="1"/>
    <col min="4" max="4" width="66.375" bestFit="1" customWidth="1"/>
    <col min="5" max="5" width="24.875" bestFit="1" customWidth="1"/>
    <col min="6" max="6" width="57.875" bestFit="1" customWidth="1"/>
    <col min="7" max="7" width="24.875" bestFit="1" customWidth="1"/>
    <col min="8" max="8" width="55.375" bestFit="1" customWidth="1"/>
    <col min="9" max="9" width="21.5" bestFit="1" customWidth="1"/>
    <col min="10" max="10" width="50.625" bestFit="1" customWidth="1"/>
    <col min="12" max="12" width="54.875" bestFit="1" customWidth="1"/>
    <col min="14" max="14" width="6.375" bestFit="1" customWidth="1"/>
    <col min="15" max="15" width="49.5" bestFit="1" customWidth="1"/>
  </cols>
  <sheetData>
    <row r="1" spans="1:10" ht="15.75" thickBot="1" x14ac:dyDescent="0.3">
      <c r="A1" s="59" t="s">
        <v>56</v>
      </c>
      <c r="B1" s="59" t="s">
        <v>57</v>
      </c>
      <c r="C1" s="55" t="s">
        <v>53</v>
      </c>
      <c r="D1" s="56"/>
      <c r="E1" s="55" t="s">
        <v>58</v>
      </c>
      <c r="F1" s="56"/>
      <c r="G1" s="55" t="s">
        <v>75</v>
      </c>
      <c r="H1" s="56"/>
      <c r="I1" s="55" t="s">
        <v>87</v>
      </c>
      <c r="J1" s="56"/>
    </row>
    <row r="2" spans="1:10" ht="15.75" thickBot="1" x14ac:dyDescent="0.3">
      <c r="A2" s="61"/>
      <c r="B2" s="61"/>
      <c r="C2" s="3" t="s">
        <v>50</v>
      </c>
      <c r="D2" s="3" t="s">
        <v>49</v>
      </c>
      <c r="E2" s="3" t="s">
        <v>50</v>
      </c>
      <c r="F2" s="3" t="s">
        <v>49</v>
      </c>
      <c r="G2" s="3" t="s">
        <v>50</v>
      </c>
      <c r="H2" s="3" t="s">
        <v>49</v>
      </c>
      <c r="I2" s="3" t="s">
        <v>50</v>
      </c>
      <c r="J2" s="3" t="s">
        <v>49</v>
      </c>
    </row>
    <row r="3" spans="1:10" x14ac:dyDescent="0.25">
      <c r="A3" s="59" t="s">
        <v>0</v>
      </c>
      <c r="B3" s="4" t="s">
        <v>4</v>
      </c>
      <c r="C3" s="5"/>
      <c r="D3" s="2"/>
      <c r="E3" s="20"/>
      <c r="F3" s="4"/>
      <c r="G3" s="30"/>
      <c r="H3" s="4"/>
      <c r="I3" s="49"/>
      <c r="J3" s="4"/>
    </row>
    <row r="4" spans="1:10" x14ac:dyDescent="0.25">
      <c r="A4" s="60"/>
      <c r="B4" s="5" t="s">
        <v>1</v>
      </c>
      <c r="C4" s="5" t="s">
        <v>42</v>
      </c>
      <c r="D4" s="2" t="s">
        <v>43</v>
      </c>
      <c r="E4" s="32" t="s">
        <v>45</v>
      </c>
      <c r="F4" s="5"/>
      <c r="G4" s="32" t="s">
        <v>45</v>
      </c>
      <c r="H4" s="5"/>
      <c r="I4" s="32" t="s">
        <v>45</v>
      </c>
      <c r="J4" s="5"/>
    </row>
    <row r="5" spans="1:10" x14ac:dyDescent="0.25">
      <c r="A5" s="60"/>
      <c r="B5" s="5" t="s">
        <v>2</v>
      </c>
      <c r="C5" s="5" t="s">
        <v>42</v>
      </c>
      <c r="D5" s="2" t="s">
        <v>43</v>
      </c>
      <c r="E5" s="32" t="s">
        <v>45</v>
      </c>
      <c r="F5" s="5"/>
      <c r="G5" s="32" t="s">
        <v>45</v>
      </c>
      <c r="H5" s="5"/>
      <c r="I5" s="32" t="s">
        <v>45</v>
      </c>
      <c r="J5" s="5"/>
    </row>
    <row r="6" spans="1:10" x14ac:dyDescent="0.25">
      <c r="A6" s="60"/>
      <c r="B6" s="5" t="s">
        <v>3</v>
      </c>
      <c r="C6" s="5" t="s">
        <v>41</v>
      </c>
      <c r="D6" s="2" t="s">
        <v>47</v>
      </c>
      <c r="E6" s="32" t="s">
        <v>45</v>
      </c>
      <c r="F6" s="5"/>
      <c r="G6" s="32" t="s">
        <v>45</v>
      </c>
      <c r="H6" s="5"/>
      <c r="I6" s="32" t="s">
        <v>45</v>
      </c>
      <c r="J6" s="5"/>
    </row>
    <row r="7" spans="1:10" x14ac:dyDescent="0.25">
      <c r="A7" s="60"/>
      <c r="B7" s="5" t="s">
        <v>6</v>
      </c>
      <c r="C7" s="5" t="s">
        <v>42</v>
      </c>
      <c r="D7" s="2" t="s">
        <v>43</v>
      </c>
      <c r="E7" s="32" t="s">
        <v>45</v>
      </c>
      <c r="F7" s="5"/>
      <c r="G7" s="32" t="s">
        <v>45</v>
      </c>
      <c r="H7" s="5"/>
      <c r="I7" s="32" t="s">
        <v>45</v>
      </c>
      <c r="J7" s="5"/>
    </row>
    <row r="8" spans="1:10" x14ac:dyDescent="0.25">
      <c r="A8" s="60"/>
      <c r="B8" s="5" t="s">
        <v>19</v>
      </c>
      <c r="C8" s="5" t="s">
        <v>42</v>
      </c>
      <c r="D8" s="2" t="s">
        <v>43</v>
      </c>
      <c r="E8" s="32" t="s">
        <v>45</v>
      </c>
      <c r="F8" s="5"/>
      <c r="G8" s="32" t="s">
        <v>45</v>
      </c>
      <c r="H8" s="5"/>
      <c r="I8" s="32" t="s">
        <v>45</v>
      </c>
      <c r="J8" s="5"/>
    </row>
    <row r="9" spans="1:10" x14ac:dyDescent="0.25">
      <c r="A9" s="60"/>
      <c r="B9" s="5" t="s">
        <v>5</v>
      </c>
      <c r="C9" s="5"/>
      <c r="D9" s="2"/>
      <c r="E9" s="32"/>
      <c r="F9" s="5"/>
      <c r="G9" s="32"/>
      <c r="H9" s="5"/>
      <c r="I9" s="32"/>
      <c r="J9" s="5"/>
    </row>
    <row r="10" spans="1:10" x14ac:dyDescent="0.25">
      <c r="A10" s="60"/>
      <c r="B10" s="5" t="s">
        <v>1</v>
      </c>
      <c r="C10" s="5" t="s">
        <v>42</v>
      </c>
      <c r="D10" s="2" t="s">
        <v>43</v>
      </c>
      <c r="E10" s="32" t="s">
        <v>45</v>
      </c>
      <c r="F10" s="5"/>
      <c r="G10" s="32" t="s">
        <v>45</v>
      </c>
      <c r="H10" s="5"/>
      <c r="I10" s="32" t="s">
        <v>45</v>
      </c>
      <c r="J10" s="5"/>
    </row>
    <row r="11" spans="1:10" x14ac:dyDescent="0.25">
      <c r="A11" s="60"/>
      <c r="B11" s="5" t="s">
        <v>2</v>
      </c>
      <c r="C11" s="5" t="s">
        <v>42</v>
      </c>
      <c r="D11" s="2" t="s">
        <v>43</v>
      </c>
      <c r="E11" s="32" t="s">
        <v>45</v>
      </c>
      <c r="F11" s="5"/>
      <c r="G11" s="32" t="s">
        <v>45</v>
      </c>
      <c r="H11" s="5"/>
      <c r="I11" s="32" t="s">
        <v>45</v>
      </c>
      <c r="J11" s="5"/>
    </row>
    <row r="12" spans="1:10" x14ac:dyDescent="0.25">
      <c r="A12" s="60"/>
      <c r="B12" s="5" t="s">
        <v>3</v>
      </c>
      <c r="C12" s="5" t="s">
        <v>41</v>
      </c>
      <c r="D12" s="2" t="s">
        <v>47</v>
      </c>
      <c r="E12" s="32" t="s">
        <v>45</v>
      </c>
      <c r="F12" s="5"/>
      <c r="G12" s="32" t="s">
        <v>45</v>
      </c>
      <c r="H12" s="5"/>
      <c r="I12" s="32" t="s">
        <v>45</v>
      </c>
      <c r="J12" s="5"/>
    </row>
    <row r="13" spans="1:10" x14ac:dyDescent="0.25">
      <c r="A13" s="60"/>
      <c r="B13" s="5" t="s">
        <v>6</v>
      </c>
      <c r="C13" s="5" t="s">
        <v>42</v>
      </c>
      <c r="D13" s="2" t="s">
        <v>43</v>
      </c>
      <c r="E13" s="32" t="s">
        <v>45</v>
      </c>
      <c r="F13" s="5"/>
      <c r="G13" s="32" t="s">
        <v>45</v>
      </c>
      <c r="H13" s="5"/>
      <c r="I13" s="32" t="s">
        <v>45</v>
      </c>
      <c r="J13" s="5"/>
    </row>
    <row r="14" spans="1:10" x14ac:dyDescent="0.25">
      <c r="A14" s="60"/>
      <c r="B14" s="5" t="s">
        <v>19</v>
      </c>
      <c r="C14" s="5" t="s">
        <v>42</v>
      </c>
      <c r="D14" s="2" t="s">
        <v>43</v>
      </c>
      <c r="E14" s="32" t="s">
        <v>45</v>
      </c>
      <c r="F14" s="5"/>
      <c r="G14" s="32" t="s">
        <v>45</v>
      </c>
      <c r="H14" s="5"/>
      <c r="I14" s="32" t="s">
        <v>45</v>
      </c>
      <c r="J14" s="5"/>
    </row>
    <row r="15" spans="1:10" ht="15.75" thickBot="1" x14ac:dyDescent="0.3">
      <c r="A15" s="61"/>
      <c r="B15" s="16" t="s">
        <v>54</v>
      </c>
      <c r="C15" s="6">
        <f>2/10</f>
        <v>0.2</v>
      </c>
      <c r="D15" s="17"/>
      <c r="E15" s="33">
        <f>10/10</f>
        <v>1</v>
      </c>
      <c r="F15" s="22"/>
      <c r="G15" s="33">
        <f>10/10</f>
        <v>1</v>
      </c>
      <c r="H15" s="22"/>
      <c r="I15" s="33">
        <f>10/10</f>
        <v>1</v>
      </c>
      <c r="J15" s="22"/>
    </row>
    <row r="16" spans="1:10" x14ac:dyDescent="0.25">
      <c r="A16" s="62" t="s">
        <v>7</v>
      </c>
      <c r="B16" s="1" t="s">
        <v>8</v>
      </c>
      <c r="C16" s="5" t="s">
        <v>45</v>
      </c>
      <c r="D16" s="2" t="s">
        <v>48</v>
      </c>
      <c r="E16" s="20"/>
      <c r="F16" s="23"/>
      <c r="G16" s="30"/>
      <c r="H16" s="23"/>
      <c r="I16" s="49"/>
      <c r="J16" s="23"/>
    </row>
    <row r="17" spans="1:10" x14ac:dyDescent="0.25">
      <c r="A17" s="62"/>
      <c r="B17" s="1" t="s">
        <v>9</v>
      </c>
      <c r="C17" s="5" t="s">
        <v>45</v>
      </c>
      <c r="D17" s="2"/>
      <c r="E17" s="21"/>
      <c r="F17" s="2"/>
      <c r="G17" s="29"/>
      <c r="H17" s="2"/>
      <c r="I17" s="50"/>
      <c r="J17" s="2"/>
    </row>
    <row r="18" spans="1:10" x14ac:dyDescent="0.25">
      <c r="A18" s="62"/>
      <c r="B18" s="1" t="s">
        <v>19</v>
      </c>
      <c r="C18" s="5" t="s">
        <v>45</v>
      </c>
      <c r="D18" s="2"/>
      <c r="E18" s="21"/>
      <c r="F18" s="2"/>
      <c r="G18" s="29"/>
      <c r="H18" s="2"/>
      <c r="I18" s="50"/>
      <c r="J18" s="2"/>
    </row>
    <row r="19" spans="1:10" x14ac:dyDescent="0.25">
      <c r="A19" s="62"/>
      <c r="B19" s="1" t="s">
        <v>17</v>
      </c>
      <c r="C19" s="5" t="s">
        <v>45</v>
      </c>
      <c r="D19" s="2"/>
      <c r="E19" s="21"/>
      <c r="F19" s="2"/>
      <c r="G19" s="29"/>
      <c r="H19" s="2"/>
      <c r="I19" s="50"/>
      <c r="J19" s="2"/>
    </row>
    <row r="20" spans="1:10" ht="15.75" thickBot="1" x14ac:dyDescent="0.3">
      <c r="A20" s="63"/>
      <c r="B20" s="11" t="s">
        <v>54</v>
      </c>
      <c r="C20" s="7">
        <f>4/4</f>
        <v>1</v>
      </c>
      <c r="D20" s="12"/>
      <c r="E20" s="34"/>
      <c r="F20" s="12"/>
      <c r="G20" s="34"/>
      <c r="H20" s="12"/>
      <c r="I20" s="34"/>
      <c r="J20" s="12"/>
    </row>
    <row r="21" spans="1:10" x14ac:dyDescent="0.25">
      <c r="A21" s="60" t="s">
        <v>10</v>
      </c>
      <c r="B21" s="1" t="s">
        <v>11</v>
      </c>
      <c r="C21" s="5" t="s">
        <v>41</v>
      </c>
      <c r="D21" s="2" t="s">
        <v>55</v>
      </c>
      <c r="E21" s="20"/>
      <c r="F21" s="23"/>
      <c r="G21" s="30"/>
      <c r="H21" s="23"/>
      <c r="I21" s="49"/>
      <c r="J21" s="23"/>
    </row>
    <row r="22" spans="1:10" x14ac:dyDescent="0.25">
      <c r="A22" s="60"/>
      <c r="B22" s="1" t="s">
        <v>12</v>
      </c>
      <c r="C22" s="5" t="s">
        <v>41</v>
      </c>
      <c r="D22" s="2"/>
      <c r="E22" s="21"/>
      <c r="F22" s="2"/>
      <c r="G22" s="29"/>
      <c r="H22" s="2"/>
      <c r="I22" s="50"/>
      <c r="J22" s="2"/>
    </row>
    <row r="23" spans="1:10" ht="15.75" thickBot="1" x14ac:dyDescent="0.3">
      <c r="A23" s="61"/>
      <c r="B23" s="11" t="s">
        <v>54</v>
      </c>
      <c r="C23" s="7">
        <f>2/2</f>
        <v>1</v>
      </c>
      <c r="D23" s="12"/>
      <c r="E23" s="34"/>
      <c r="F23" s="12"/>
      <c r="G23" s="34"/>
      <c r="H23" s="12"/>
      <c r="I23" s="34"/>
      <c r="J23" s="12"/>
    </row>
    <row r="24" spans="1:10" x14ac:dyDescent="0.25">
      <c r="A24" s="60" t="s">
        <v>13</v>
      </c>
      <c r="B24" s="1" t="s">
        <v>14</v>
      </c>
      <c r="C24" s="5" t="s">
        <v>41</v>
      </c>
      <c r="D24" s="4" t="s">
        <v>44</v>
      </c>
      <c r="E24" s="20" t="s">
        <v>41</v>
      </c>
      <c r="F24" s="4"/>
      <c r="G24" s="30" t="s">
        <v>41</v>
      </c>
      <c r="H24" s="4"/>
      <c r="I24" s="49" t="s">
        <v>41</v>
      </c>
      <c r="J24" s="4"/>
    </row>
    <row r="25" spans="1:10" x14ac:dyDescent="0.25">
      <c r="A25" s="60"/>
      <c r="B25" s="1" t="s">
        <v>16</v>
      </c>
      <c r="C25" s="5" t="s">
        <v>45</v>
      </c>
      <c r="D25" s="5"/>
      <c r="E25" s="21" t="s">
        <v>45</v>
      </c>
      <c r="F25" s="5"/>
      <c r="G25" s="29" t="s">
        <v>45</v>
      </c>
      <c r="H25" s="5"/>
      <c r="I25" s="50" t="s">
        <v>45</v>
      </c>
      <c r="J25" s="5"/>
    </row>
    <row r="26" spans="1:10" x14ac:dyDescent="0.25">
      <c r="A26" s="60"/>
      <c r="B26" s="1" t="s">
        <v>15</v>
      </c>
      <c r="C26" s="5" t="s">
        <v>42</v>
      </c>
      <c r="D26" s="5" t="s">
        <v>52</v>
      </c>
      <c r="E26" s="21" t="s">
        <v>45</v>
      </c>
      <c r="F26" s="5" t="s">
        <v>59</v>
      </c>
      <c r="G26" s="29" t="s">
        <v>45</v>
      </c>
      <c r="H26" s="5" t="s">
        <v>59</v>
      </c>
      <c r="I26" s="50" t="s">
        <v>45</v>
      </c>
      <c r="J26" s="5" t="s">
        <v>59</v>
      </c>
    </row>
    <row r="27" spans="1:10" x14ac:dyDescent="0.25">
      <c r="A27" s="60"/>
      <c r="B27" s="1" t="s">
        <v>17</v>
      </c>
      <c r="C27" s="5" t="s">
        <v>41</v>
      </c>
      <c r="D27" s="5"/>
      <c r="E27" s="21" t="s">
        <v>41</v>
      </c>
      <c r="F27" s="5"/>
      <c r="G27" s="29" t="s">
        <v>41</v>
      </c>
      <c r="H27" s="5"/>
      <c r="I27" s="50" t="s">
        <v>41</v>
      </c>
      <c r="J27" s="5"/>
    </row>
    <row r="28" spans="1:10" x14ac:dyDescent="0.25">
      <c r="A28" s="60"/>
      <c r="B28" s="1" t="s">
        <v>19</v>
      </c>
      <c r="C28" s="5" t="s">
        <v>41</v>
      </c>
      <c r="D28" s="5"/>
      <c r="E28" s="21" t="s">
        <v>41</v>
      </c>
      <c r="F28" s="5"/>
      <c r="G28" s="29" t="s">
        <v>41</v>
      </c>
      <c r="H28" s="5"/>
      <c r="I28" s="50" t="s">
        <v>41</v>
      </c>
      <c r="J28" s="5"/>
    </row>
    <row r="29" spans="1:10" x14ac:dyDescent="0.25">
      <c r="A29" s="60"/>
      <c r="B29" s="1" t="s">
        <v>17</v>
      </c>
      <c r="C29" s="5" t="s">
        <v>41</v>
      </c>
      <c r="D29" s="5"/>
      <c r="E29" s="21" t="s">
        <v>41</v>
      </c>
      <c r="F29" s="5"/>
      <c r="G29" s="29" t="s">
        <v>41</v>
      </c>
      <c r="H29" s="5"/>
      <c r="I29" s="50" t="s">
        <v>41</v>
      </c>
      <c r="J29" s="5"/>
    </row>
    <row r="30" spans="1:10" ht="15.75" thickBot="1" x14ac:dyDescent="0.3">
      <c r="A30" s="61"/>
      <c r="B30" s="13" t="s">
        <v>54</v>
      </c>
      <c r="C30" s="8">
        <f>5/6</f>
        <v>0.83333333333333337</v>
      </c>
      <c r="D30" s="24"/>
      <c r="E30" s="33">
        <v>1</v>
      </c>
      <c r="F30" s="22"/>
      <c r="G30" s="33">
        <v>1</v>
      </c>
      <c r="H30" s="22"/>
      <c r="I30" s="33">
        <v>1</v>
      </c>
      <c r="J30" s="22"/>
    </row>
    <row r="31" spans="1:10" x14ac:dyDescent="0.25">
      <c r="A31" s="60" t="s">
        <v>18</v>
      </c>
      <c r="B31" s="1" t="s">
        <v>20</v>
      </c>
      <c r="C31" s="5" t="s">
        <v>45</v>
      </c>
      <c r="D31" s="2"/>
      <c r="E31" s="35"/>
      <c r="F31" s="27"/>
      <c r="G31" s="35"/>
      <c r="H31" s="27"/>
      <c r="I31" s="35"/>
      <c r="J31" s="27"/>
    </row>
    <row r="32" spans="1:10" x14ac:dyDescent="0.25">
      <c r="A32" s="60"/>
      <c r="B32" s="1" t="s">
        <v>21</v>
      </c>
      <c r="C32" s="5" t="s">
        <v>42</v>
      </c>
      <c r="D32" s="2" t="s">
        <v>46</v>
      </c>
      <c r="E32" s="36"/>
      <c r="F32" s="28" t="s">
        <v>60</v>
      </c>
      <c r="G32" s="36"/>
      <c r="H32" s="28" t="s">
        <v>60</v>
      </c>
      <c r="I32" s="36"/>
      <c r="J32" s="28" t="s">
        <v>60</v>
      </c>
    </row>
    <row r="33" spans="1:15" ht="15.75" thickBot="1" x14ac:dyDescent="0.3">
      <c r="A33" s="61"/>
      <c r="B33" s="14" t="s">
        <v>54</v>
      </c>
      <c r="C33" s="9">
        <f>1/2</f>
        <v>0.5</v>
      </c>
      <c r="D33" s="15"/>
      <c r="E33" s="38">
        <v>0.9</v>
      </c>
      <c r="F33" s="31"/>
      <c r="G33" s="38">
        <v>0.9</v>
      </c>
      <c r="H33" s="31"/>
      <c r="I33" s="38">
        <v>0.9</v>
      </c>
      <c r="J33" s="31"/>
    </row>
    <row r="34" spans="1:15" x14ac:dyDescent="0.25">
      <c r="A34" s="60" t="s">
        <v>22</v>
      </c>
      <c r="B34" s="1" t="s">
        <v>23</v>
      </c>
      <c r="C34" s="5"/>
      <c r="D34" s="2"/>
      <c r="E34" s="20"/>
      <c r="F34" s="23"/>
      <c r="G34" s="30"/>
      <c r="H34" s="23"/>
      <c r="I34" s="49"/>
      <c r="J34" s="23"/>
    </row>
    <row r="35" spans="1:15" x14ac:dyDescent="0.25">
      <c r="A35" s="60"/>
      <c r="B35" s="1" t="s">
        <v>24</v>
      </c>
      <c r="C35" s="5" t="s">
        <v>45</v>
      </c>
      <c r="D35" s="2" t="s">
        <v>74</v>
      </c>
      <c r="E35" s="21" t="s">
        <v>45</v>
      </c>
      <c r="F35" s="2" t="s">
        <v>74</v>
      </c>
      <c r="G35" s="29" t="s">
        <v>45</v>
      </c>
      <c r="H35" s="2" t="s">
        <v>74</v>
      </c>
      <c r="I35" s="50" t="s">
        <v>45</v>
      </c>
      <c r="J35" s="2" t="s">
        <v>74</v>
      </c>
    </row>
    <row r="36" spans="1:15" x14ac:dyDescent="0.25">
      <c r="A36" s="60"/>
      <c r="B36" s="1" t="s">
        <v>25</v>
      </c>
      <c r="C36" s="5" t="s">
        <v>51</v>
      </c>
      <c r="D36" s="2" t="s">
        <v>74</v>
      </c>
      <c r="E36" s="21" t="s">
        <v>51</v>
      </c>
      <c r="F36" s="2" t="s">
        <v>74</v>
      </c>
      <c r="G36" s="29" t="s">
        <v>51</v>
      </c>
      <c r="H36" s="2" t="s">
        <v>74</v>
      </c>
      <c r="I36" s="50" t="s">
        <v>51</v>
      </c>
      <c r="J36" s="2" t="s">
        <v>74</v>
      </c>
    </row>
    <row r="37" spans="1:15" x14ac:dyDescent="0.25">
      <c r="A37" s="60"/>
      <c r="B37" s="1" t="s">
        <v>26</v>
      </c>
      <c r="C37" s="5" t="s">
        <v>51</v>
      </c>
      <c r="D37" s="2" t="s">
        <v>74</v>
      </c>
      <c r="E37" s="21" t="s">
        <v>51</v>
      </c>
      <c r="F37" s="2" t="s">
        <v>74</v>
      </c>
      <c r="G37" s="29" t="s">
        <v>51</v>
      </c>
      <c r="H37" s="2" t="s">
        <v>74</v>
      </c>
      <c r="I37" s="50" t="s">
        <v>51</v>
      </c>
      <c r="J37" s="2" t="s">
        <v>74</v>
      </c>
    </row>
    <row r="38" spans="1:15" ht="15.75" thickBot="1" x14ac:dyDescent="0.3">
      <c r="A38" s="60"/>
      <c r="B38" s="1" t="s">
        <v>27</v>
      </c>
      <c r="C38" s="5" t="s">
        <v>51</v>
      </c>
      <c r="D38" s="2" t="s">
        <v>74</v>
      </c>
      <c r="E38" s="21" t="s">
        <v>51</v>
      </c>
      <c r="F38" s="2" t="s">
        <v>74</v>
      </c>
      <c r="G38" s="29" t="s">
        <v>51</v>
      </c>
      <c r="H38" s="2" t="s">
        <v>74</v>
      </c>
      <c r="I38" s="50" t="s">
        <v>51</v>
      </c>
      <c r="J38" s="2" t="s">
        <v>74</v>
      </c>
    </row>
    <row r="39" spans="1:15" ht="15.75" thickBot="1" x14ac:dyDescent="0.3">
      <c r="A39" s="60"/>
      <c r="B39" s="18" t="s">
        <v>54</v>
      </c>
      <c r="C39" s="10">
        <f>1/4</f>
        <v>0.25</v>
      </c>
      <c r="D39" s="19"/>
      <c r="E39" s="37">
        <f>1/4</f>
        <v>0.25</v>
      </c>
      <c r="F39" s="17"/>
      <c r="G39" s="37">
        <f>1/4</f>
        <v>0.25</v>
      </c>
      <c r="H39" s="17"/>
      <c r="I39" s="37">
        <f>1/4</f>
        <v>0.25</v>
      </c>
      <c r="J39" s="17"/>
      <c r="N39" s="57" t="s">
        <v>72</v>
      </c>
      <c r="O39" s="58"/>
    </row>
    <row r="40" spans="1:15" x14ac:dyDescent="0.25">
      <c r="A40" s="60"/>
      <c r="B40" s="1" t="s">
        <v>28</v>
      </c>
      <c r="C40" s="5"/>
      <c r="D40" s="2"/>
      <c r="E40" s="20"/>
      <c r="F40" s="23"/>
      <c r="G40" s="30"/>
      <c r="H40" s="23"/>
      <c r="I40" s="49"/>
      <c r="J40" s="23"/>
      <c r="N40" s="25" t="s">
        <v>61</v>
      </c>
      <c r="O40" s="48" t="s">
        <v>62</v>
      </c>
    </row>
    <row r="41" spans="1:15" x14ac:dyDescent="0.25">
      <c r="A41" s="60"/>
      <c r="B41" s="1" t="s">
        <v>29</v>
      </c>
      <c r="C41" s="5" t="s">
        <v>41</v>
      </c>
      <c r="D41" s="2"/>
      <c r="E41" s="21"/>
      <c r="F41" s="2"/>
      <c r="G41" s="29"/>
      <c r="H41" s="2"/>
      <c r="I41" s="50"/>
      <c r="J41" s="2"/>
      <c r="N41" s="26"/>
      <c r="O41" s="2" t="s">
        <v>63</v>
      </c>
    </row>
    <row r="42" spans="1:15" ht="15.75" thickBot="1" x14ac:dyDescent="0.3">
      <c r="A42" s="60"/>
      <c r="B42" s="1" t="s">
        <v>30</v>
      </c>
      <c r="C42" s="5" t="s">
        <v>41</v>
      </c>
      <c r="D42" s="2"/>
      <c r="E42" s="21"/>
      <c r="F42" s="2"/>
      <c r="G42" s="29"/>
      <c r="H42" s="2"/>
      <c r="I42" s="50"/>
      <c r="J42" s="2"/>
      <c r="N42" s="41"/>
      <c r="O42" s="42" t="s">
        <v>64</v>
      </c>
    </row>
    <row r="43" spans="1:15" x14ac:dyDescent="0.25">
      <c r="A43" s="60"/>
      <c r="B43" s="1" t="s">
        <v>31</v>
      </c>
      <c r="C43" s="5" t="s">
        <v>41</v>
      </c>
      <c r="D43" s="2"/>
      <c r="E43" s="21"/>
      <c r="F43" s="2"/>
      <c r="G43" s="29"/>
      <c r="H43" s="2"/>
      <c r="I43" s="50"/>
      <c r="J43" s="2"/>
      <c r="N43" s="25" t="s">
        <v>65</v>
      </c>
      <c r="O43" s="43" t="s">
        <v>66</v>
      </c>
    </row>
    <row r="44" spans="1:15" ht="15.75" thickBot="1" x14ac:dyDescent="0.3">
      <c r="A44" s="60"/>
      <c r="B44" s="1" t="s">
        <v>32</v>
      </c>
      <c r="C44" s="5" t="s">
        <v>41</v>
      </c>
      <c r="D44" s="2"/>
      <c r="E44" s="21"/>
      <c r="F44" s="2"/>
      <c r="G44" s="29"/>
      <c r="H44" s="2"/>
      <c r="I44" s="50"/>
      <c r="J44" s="2"/>
      <c r="N44" s="41"/>
      <c r="O44" s="44" t="s">
        <v>67</v>
      </c>
    </row>
    <row r="45" spans="1:15" x14ac:dyDescent="0.25">
      <c r="A45" s="60"/>
      <c r="B45" s="1" t="s">
        <v>33</v>
      </c>
      <c r="C45" s="5" t="s">
        <v>41</v>
      </c>
      <c r="D45" s="2"/>
      <c r="E45" s="21"/>
      <c r="F45" s="2"/>
      <c r="G45" s="29"/>
      <c r="H45" s="2"/>
      <c r="I45" s="50"/>
      <c r="J45" s="2"/>
      <c r="N45" s="25" t="s">
        <v>68</v>
      </c>
      <c r="O45" s="43" t="s">
        <v>69</v>
      </c>
    </row>
    <row r="46" spans="1:15" x14ac:dyDescent="0.25">
      <c r="A46" s="60"/>
      <c r="B46" s="1" t="s">
        <v>34</v>
      </c>
      <c r="C46" s="5" t="s">
        <v>41</v>
      </c>
      <c r="D46" s="2"/>
      <c r="E46" s="21"/>
      <c r="F46" s="2"/>
      <c r="G46" s="29"/>
      <c r="H46" s="2"/>
      <c r="I46" s="50"/>
      <c r="J46" s="2"/>
      <c r="N46" s="26"/>
      <c r="O46" s="45" t="s">
        <v>70</v>
      </c>
    </row>
    <row r="47" spans="1:15" ht="15.75" thickBot="1" x14ac:dyDescent="0.3">
      <c r="A47" s="60"/>
      <c r="B47" s="1" t="s">
        <v>35</v>
      </c>
      <c r="C47" s="5" t="s">
        <v>41</v>
      </c>
      <c r="D47" s="2"/>
      <c r="E47" s="21"/>
      <c r="F47" s="2"/>
      <c r="G47" s="29"/>
      <c r="H47" s="2"/>
      <c r="I47" s="50"/>
      <c r="J47" s="2"/>
      <c r="N47" s="41"/>
      <c r="O47" s="42" t="s">
        <v>71</v>
      </c>
    </row>
    <row r="48" spans="1:15" ht="15.75" thickBot="1" x14ac:dyDescent="0.3">
      <c r="A48" s="60"/>
      <c r="B48" s="1" t="s">
        <v>36</v>
      </c>
      <c r="C48" s="5" t="s">
        <v>41</v>
      </c>
      <c r="D48" s="2"/>
      <c r="E48" s="21"/>
      <c r="F48" s="2"/>
      <c r="G48" s="29"/>
      <c r="H48" s="2"/>
      <c r="I48" s="50"/>
      <c r="J48" s="2"/>
      <c r="N48" s="46"/>
      <c r="O48" s="47" t="s">
        <v>73</v>
      </c>
    </row>
    <row r="49" spans="1:10" x14ac:dyDescent="0.25">
      <c r="A49" s="60"/>
      <c r="B49" s="1" t="s">
        <v>37</v>
      </c>
      <c r="C49" s="5" t="s">
        <v>41</v>
      </c>
      <c r="D49" s="2"/>
      <c r="E49" s="21"/>
      <c r="F49" s="2"/>
      <c r="G49" s="29"/>
      <c r="H49" s="2"/>
      <c r="I49" s="50"/>
      <c r="J49" s="2"/>
    </row>
    <row r="50" spans="1:10" x14ac:dyDescent="0.25">
      <c r="A50" s="60"/>
      <c r="B50" s="1" t="s">
        <v>38</v>
      </c>
      <c r="C50" s="5" t="s">
        <v>41</v>
      </c>
      <c r="D50" s="2"/>
      <c r="E50" s="21"/>
      <c r="F50" s="2"/>
      <c r="G50" s="29"/>
      <c r="H50" s="2"/>
      <c r="I50" s="50"/>
      <c r="J50" s="2"/>
    </row>
    <row r="51" spans="1:10" x14ac:dyDescent="0.25">
      <c r="A51" s="60"/>
      <c r="B51" s="1" t="s">
        <v>39</v>
      </c>
      <c r="C51" s="5" t="s">
        <v>41</v>
      </c>
      <c r="D51" s="2"/>
      <c r="E51" s="21"/>
      <c r="F51" s="2"/>
      <c r="G51" s="29"/>
      <c r="H51" s="2"/>
      <c r="I51" s="50"/>
      <c r="J51" s="2"/>
    </row>
    <row r="52" spans="1:10" x14ac:dyDescent="0.25">
      <c r="A52" s="60"/>
      <c r="B52" s="1" t="s">
        <v>40</v>
      </c>
      <c r="C52" s="5" t="s">
        <v>41</v>
      </c>
      <c r="D52" s="2"/>
      <c r="E52" s="5"/>
      <c r="F52" s="2"/>
      <c r="G52" s="5"/>
      <c r="H52" s="2"/>
      <c r="I52" s="5"/>
      <c r="J52" s="2"/>
    </row>
    <row r="53" spans="1:10" ht="15.75" thickBot="1" x14ac:dyDescent="0.3">
      <c r="A53" s="60"/>
      <c r="B53" s="11" t="s">
        <v>54</v>
      </c>
      <c r="C53" s="7">
        <f>12/12</f>
        <v>1</v>
      </c>
      <c r="D53" s="12"/>
      <c r="E53" s="40">
        <v>1</v>
      </c>
      <c r="F53" s="12"/>
      <c r="G53" s="40">
        <v>1</v>
      </c>
      <c r="H53" s="12"/>
      <c r="I53" s="40">
        <v>1</v>
      </c>
      <c r="J53" s="12"/>
    </row>
    <row r="54" spans="1:10" x14ac:dyDescent="0.25">
      <c r="A54" s="59" t="s">
        <v>83</v>
      </c>
      <c r="B54" s="43" t="s">
        <v>76</v>
      </c>
      <c r="C54" s="4" t="s">
        <v>42</v>
      </c>
      <c r="D54" s="4"/>
      <c r="E54" s="4" t="s">
        <v>42</v>
      </c>
      <c r="F54" s="4"/>
      <c r="G54" s="4" t="s">
        <v>45</v>
      </c>
      <c r="H54" s="23"/>
      <c r="I54" s="4" t="s">
        <v>45</v>
      </c>
      <c r="J54" s="23"/>
    </row>
    <row r="55" spans="1:10" x14ac:dyDescent="0.25">
      <c r="A55" s="60"/>
      <c r="B55" s="45" t="s">
        <v>77</v>
      </c>
      <c r="C55" s="5" t="s">
        <v>42</v>
      </c>
      <c r="D55" s="5"/>
      <c r="E55" s="5" t="s">
        <v>42</v>
      </c>
      <c r="F55" s="5"/>
      <c r="G55" s="5" t="s">
        <v>45</v>
      </c>
      <c r="H55" s="2"/>
      <c r="I55" s="5" t="s">
        <v>45</v>
      </c>
      <c r="J55" s="2"/>
    </row>
    <row r="56" spans="1:10" x14ac:dyDescent="0.25">
      <c r="A56" s="60"/>
      <c r="B56" s="45" t="s">
        <v>78</v>
      </c>
      <c r="C56" s="5" t="s">
        <v>42</v>
      </c>
      <c r="D56" s="5"/>
      <c r="E56" s="5" t="s">
        <v>42</v>
      </c>
      <c r="F56" s="5"/>
      <c r="G56" s="5" t="s">
        <v>45</v>
      </c>
      <c r="H56" s="2"/>
      <c r="I56" s="5" t="s">
        <v>45</v>
      </c>
      <c r="J56" s="2"/>
    </row>
    <row r="57" spans="1:10" x14ac:dyDescent="0.25">
      <c r="A57" s="60"/>
      <c r="B57" s="45" t="s">
        <v>79</v>
      </c>
      <c r="C57" s="5" t="s">
        <v>42</v>
      </c>
      <c r="D57" s="5"/>
      <c r="E57" s="5" t="s">
        <v>42</v>
      </c>
      <c r="F57" s="5"/>
      <c r="G57" s="5" t="s">
        <v>45</v>
      </c>
      <c r="H57" s="2"/>
      <c r="I57" s="5" t="s">
        <v>45</v>
      </c>
      <c r="J57" s="2"/>
    </row>
    <row r="58" spans="1:10" x14ac:dyDescent="0.25">
      <c r="A58" s="60"/>
      <c r="B58" s="45" t="s">
        <v>80</v>
      </c>
      <c r="C58" s="5" t="s">
        <v>42</v>
      </c>
      <c r="D58" s="5"/>
      <c r="E58" s="5" t="s">
        <v>42</v>
      </c>
      <c r="F58" s="5"/>
      <c r="G58" s="5" t="s">
        <v>45</v>
      </c>
      <c r="H58" s="2"/>
      <c r="I58" s="5" t="s">
        <v>45</v>
      </c>
      <c r="J58" s="2"/>
    </row>
    <row r="59" spans="1:10" x14ac:dyDescent="0.25">
      <c r="A59" s="60"/>
      <c r="B59" s="45" t="s">
        <v>81</v>
      </c>
      <c r="C59" s="5" t="s">
        <v>42</v>
      </c>
      <c r="D59" s="5"/>
      <c r="E59" s="5" t="s">
        <v>42</v>
      </c>
      <c r="F59" s="5"/>
      <c r="G59" s="5" t="s">
        <v>45</v>
      </c>
      <c r="H59" s="2"/>
      <c r="I59" s="5" t="s">
        <v>45</v>
      </c>
      <c r="J59" s="2"/>
    </row>
    <row r="60" spans="1:10" x14ac:dyDescent="0.25">
      <c r="A60" s="60"/>
      <c r="B60" s="45" t="s">
        <v>82</v>
      </c>
      <c r="C60" s="5" t="s">
        <v>42</v>
      </c>
      <c r="D60" s="5"/>
      <c r="E60" s="5" t="s">
        <v>42</v>
      </c>
      <c r="F60" s="5"/>
      <c r="G60" s="5" t="s">
        <v>45</v>
      </c>
      <c r="H60" s="2"/>
      <c r="I60" s="5" t="s">
        <v>45</v>
      </c>
      <c r="J60" s="2"/>
    </row>
    <row r="61" spans="1:10" ht="15.75" thickBot="1" x14ac:dyDescent="0.3">
      <c r="A61" s="51"/>
      <c r="B61" s="17" t="s">
        <v>54</v>
      </c>
      <c r="C61" s="52">
        <v>0</v>
      </c>
      <c r="D61" s="16"/>
      <c r="E61" s="52">
        <v>0</v>
      </c>
      <c r="F61" s="16"/>
      <c r="G61" s="52">
        <v>1</v>
      </c>
      <c r="H61" s="17"/>
      <c r="I61" s="53">
        <v>1</v>
      </c>
      <c r="J61" s="12"/>
    </row>
    <row r="62" spans="1:10" x14ac:dyDescent="0.25">
      <c r="C62" t="s">
        <v>84</v>
      </c>
      <c r="D62" s="54">
        <f>3/8</f>
        <v>0.375</v>
      </c>
      <c r="E62" t="s">
        <v>84</v>
      </c>
      <c r="F62" s="39">
        <f>2/8</f>
        <v>0.25</v>
      </c>
      <c r="G62" t="s">
        <v>84</v>
      </c>
      <c r="H62" s="39">
        <f>2/8</f>
        <v>0.25</v>
      </c>
      <c r="I62" t="s">
        <v>84</v>
      </c>
      <c r="J62" s="54">
        <f>1/8</f>
        <v>0.125</v>
      </c>
    </row>
    <row r="63" spans="1:10" x14ac:dyDescent="0.25">
      <c r="C63" t="s">
        <v>85</v>
      </c>
      <c r="D63" s="54">
        <f>2/8</f>
        <v>0.25</v>
      </c>
      <c r="E63" t="s">
        <v>85</v>
      </c>
      <c r="F63" s="39">
        <f>0/8</f>
        <v>0</v>
      </c>
      <c r="G63" t="s">
        <v>85</v>
      </c>
      <c r="H63" s="39">
        <f>0/8</f>
        <v>0</v>
      </c>
      <c r="I63" t="s">
        <v>85</v>
      </c>
      <c r="J63" s="39">
        <f>0/8</f>
        <v>0</v>
      </c>
    </row>
    <row r="64" spans="1:10" x14ac:dyDescent="0.25">
      <c r="C64" t="s">
        <v>86</v>
      </c>
      <c r="D64" s="54">
        <f>3/8</f>
        <v>0.375</v>
      </c>
      <c r="E64" t="s">
        <v>86</v>
      </c>
      <c r="F64" s="39">
        <f>6/8</f>
        <v>0.75</v>
      </c>
      <c r="G64" t="s">
        <v>86</v>
      </c>
      <c r="H64" s="39">
        <f>6/8</f>
        <v>0.75</v>
      </c>
      <c r="I64" t="s">
        <v>86</v>
      </c>
      <c r="J64" s="54">
        <f>7/8</f>
        <v>0.875</v>
      </c>
    </row>
    <row r="65" spans="2:4" x14ac:dyDescent="0.25">
      <c r="D65" s="39"/>
    </row>
    <row r="66" spans="2:4" x14ac:dyDescent="0.25">
      <c r="B66" s="39"/>
      <c r="C66" s="39"/>
    </row>
    <row r="71" spans="2:4" x14ac:dyDescent="0.25">
      <c r="C71" s="39"/>
    </row>
    <row r="85" spans="3:12" x14ac:dyDescent="0.25">
      <c r="D85" t="s">
        <v>88</v>
      </c>
      <c r="E85" t="s">
        <v>58</v>
      </c>
      <c r="F85" t="s">
        <v>75</v>
      </c>
      <c r="G85" t="s">
        <v>87</v>
      </c>
      <c r="I85" t="s">
        <v>88</v>
      </c>
      <c r="J85" t="s">
        <v>58</v>
      </c>
      <c r="K85" t="s">
        <v>75</v>
      </c>
      <c r="L85" t="s">
        <v>87</v>
      </c>
    </row>
    <row r="86" spans="3:12" x14ac:dyDescent="0.25">
      <c r="C86" t="s">
        <v>86</v>
      </c>
      <c r="D86" s="54">
        <f>3/8</f>
        <v>0.375</v>
      </c>
      <c r="E86" s="39">
        <f>6/8</f>
        <v>0.75</v>
      </c>
      <c r="F86" s="39">
        <f>6/8</f>
        <v>0.75</v>
      </c>
      <c r="G86" s="54">
        <f>7/8</f>
        <v>0.875</v>
      </c>
      <c r="H86" t="s">
        <v>89</v>
      </c>
      <c r="I86" s="54">
        <f>3/8</f>
        <v>0.375</v>
      </c>
      <c r="J86" s="39">
        <f>2/8</f>
        <v>0.25</v>
      </c>
      <c r="K86" s="39">
        <f>2/8</f>
        <v>0.25</v>
      </c>
      <c r="L86" s="54">
        <f>1/8</f>
        <v>0.125</v>
      </c>
    </row>
    <row r="121" spans="6:10" x14ac:dyDescent="0.25">
      <c r="G121" t="s">
        <v>88</v>
      </c>
      <c r="H121" t="s">
        <v>58</v>
      </c>
      <c r="I121" t="s">
        <v>75</v>
      </c>
      <c r="J121" t="s">
        <v>87</v>
      </c>
    </row>
    <row r="122" spans="6:10" x14ac:dyDescent="0.25">
      <c r="F122" t="s">
        <v>86</v>
      </c>
      <c r="G122" s="54">
        <f>3/8</f>
        <v>0.375</v>
      </c>
      <c r="H122" s="39">
        <f>6/8</f>
        <v>0.75</v>
      </c>
      <c r="I122" s="39">
        <f>6/8</f>
        <v>0.75</v>
      </c>
      <c r="J122" s="54">
        <f>7/8</f>
        <v>0.875</v>
      </c>
    </row>
    <row r="123" spans="6:10" x14ac:dyDescent="0.25">
      <c r="F123" t="s">
        <v>90</v>
      </c>
      <c r="G123" s="54">
        <f>D63+D64</f>
        <v>0.625</v>
      </c>
      <c r="H123" s="39">
        <f>2/8</f>
        <v>0.25</v>
      </c>
      <c r="I123" s="39">
        <f>2/8</f>
        <v>0.25</v>
      </c>
      <c r="J123" s="54">
        <f>1/8</f>
        <v>0.125</v>
      </c>
    </row>
  </sheetData>
  <mergeCells count="14">
    <mergeCell ref="A54:A60"/>
    <mergeCell ref="I1:J1"/>
    <mergeCell ref="G1:H1"/>
    <mergeCell ref="N39:O39"/>
    <mergeCell ref="E1:F1"/>
    <mergeCell ref="C1:D1"/>
    <mergeCell ref="A3:A15"/>
    <mergeCell ref="A16:A20"/>
    <mergeCell ref="A21:A23"/>
    <mergeCell ref="A24:A30"/>
    <mergeCell ref="A1:A2"/>
    <mergeCell ref="B1:B2"/>
    <mergeCell ref="A31:A33"/>
    <mergeCell ref="A34:A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tabSelected="1" topLeftCell="A19" zoomScale="40" zoomScaleNormal="40" workbookViewId="0">
      <selection activeCell="Z67" sqref="Z67"/>
    </sheetView>
  </sheetViews>
  <sheetFormatPr baseColWidth="10" defaultRowHeight="15" x14ac:dyDescent="0.25"/>
  <sheetData>
    <row r="2" spans="1:1" x14ac:dyDescent="0.25">
      <c r="A2" t="s">
        <v>58</v>
      </c>
    </row>
    <row r="45" spans="1:1" x14ac:dyDescent="0.25">
      <c r="A45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pruebas</vt:lpstr>
      <vt:lpstr>Captura de pantallas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Joan Duarte</cp:lastModifiedBy>
  <dcterms:created xsi:type="dcterms:W3CDTF">2016-09-02T03:46:01Z</dcterms:created>
  <dcterms:modified xsi:type="dcterms:W3CDTF">2016-09-17T07:37:50Z</dcterms:modified>
</cp:coreProperties>
</file>