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Python_Scripts\Stonks\"/>
    </mc:Choice>
  </mc:AlternateContent>
  <bookViews>
    <workbookView xWindow="0" yWindow="0" windowWidth="21570" windowHeight="7230" activeTab="3"/>
  </bookViews>
  <sheets>
    <sheet name="Ascendas" sheetId="3" r:id="rId1"/>
    <sheet name="Chart1" sheetId="6" r:id="rId2"/>
    <sheet name="Ascendas B" sheetId="4" r:id="rId3"/>
    <sheet name="Ascendas I" sheetId="5" r:id="rId4"/>
  </sheets>
  <calcPr calcId="162913"/>
</workbook>
</file>

<file path=xl/calcChain.xml><?xml version="1.0" encoding="utf-8"?>
<calcChain xmlns="http://schemas.openxmlformats.org/spreadsheetml/2006/main">
  <c r="B13" i="5" l="1"/>
  <c r="C4" i="3"/>
  <c r="D4" i="3"/>
  <c r="E4" i="3"/>
  <c r="F4" i="3"/>
  <c r="D16" i="5" l="1"/>
  <c r="C16" i="5"/>
  <c r="B16" i="5"/>
  <c r="D13" i="5"/>
  <c r="C13" i="5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B21" i="3"/>
  <c r="B19" i="3"/>
  <c r="B18" i="3"/>
  <c r="B15" i="3"/>
  <c r="B10" i="3"/>
  <c r="B11" i="3" s="1"/>
  <c r="B6" i="3"/>
  <c r="B8" i="3" s="1"/>
  <c r="B20" i="3" l="1"/>
</calcChain>
</file>

<file path=xl/sharedStrings.xml><?xml version="1.0" encoding="utf-8"?>
<sst xmlns="http://schemas.openxmlformats.org/spreadsheetml/2006/main" count="50" uniqueCount="38">
  <si>
    <t xml:space="preserve">Dividend </t>
  </si>
  <si>
    <t>Dividend growth rate</t>
  </si>
  <si>
    <t>-</t>
  </si>
  <si>
    <t>Remarks</t>
  </si>
  <si>
    <t>Ascendas Real Estate Investment Trust</t>
  </si>
  <si>
    <t>Median growth rate</t>
  </si>
  <si>
    <t>Total debt</t>
  </si>
  <si>
    <t>interest expense</t>
  </si>
  <si>
    <t>Extracted</t>
  </si>
  <si>
    <t>rate debt</t>
  </si>
  <si>
    <t>Calculated</t>
  </si>
  <si>
    <t>Market cap</t>
  </si>
  <si>
    <t>Estimated</t>
  </si>
  <si>
    <t>Weight of debt</t>
  </si>
  <si>
    <t>Weight of equity</t>
  </si>
  <si>
    <t>B</t>
  </si>
  <si>
    <t>Rf</t>
  </si>
  <si>
    <t>Rm</t>
  </si>
  <si>
    <t>Ra</t>
  </si>
  <si>
    <t>Income tax expense</t>
  </si>
  <si>
    <t>IBT</t>
  </si>
  <si>
    <t>Effective tax rate</t>
  </si>
  <si>
    <t>WACC</t>
  </si>
  <si>
    <t>Fair value</t>
  </si>
  <si>
    <t>TTM</t>
  </si>
  <si>
    <t>Total revenue</t>
  </si>
  <si>
    <t>Gross profit</t>
  </si>
  <si>
    <t>Operating income or loss</t>
  </si>
  <si>
    <t>Net income</t>
  </si>
  <si>
    <t>Total assets</t>
  </si>
  <si>
    <t>Net receivables</t>
  </si>
  <si>
    <t>Inventory</t>
  </si>
  <si>
    <t>Liabilities and stockholder equity</t>
  </si>
  <si>
    <t>Total liabilities</t>
  </si>
  <si>
    <t>Sing Holdings Limited (5IC.SI)</t>
  </si>
  <si>
    <t>=B5/B3*100</t>
  </si>
  <si>
    <t>=C5/C3*100</t>
  </si>
  <si>
    <t>=B5/B3*101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</si>
</sst>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4" borderId="2" xfId="0" applyNumberFormat="1" applyFont="1" applyFill="1" applyBorder="1" applyAlignment="1">
      <alignment vertical="top" wrapText="1"/>
    </xf>
    <xf numFmtId="49" fontId="2" fillId="5" borderId="5" xfId="0" applyNumberFormat="1" applyFont="1" applyFill="1" applyBorder="1" applyAlignment="1">
      <alignment vertical="top" wrapText="1"/>
    </xf>
    <xf numFmtId="49" fontId="2" fillId="6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7" borderId="4" xfId="0" applyFont="1" applyFill="1" applyBorder="1" applyAlignment="1">
      <alignment vertical="top" wrapText="1"/>
    </xf>
    <xf numFmtId="3" fontId="0" fillId="7" borderId="6" xfId="0" applyNumberFormat="1" applyFont="1" applyFill="1" applyBorder="1" applyAlignment="1">
      <alignment vertical="top" wrapText="1"/>
    </xf>
    <xf numFmtId="3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7" borderId="6" xfId="0" applyFont="1" applyFill="1" applyBorder="1" applyAlignment="1">
      <alignment vertical="top" wrapText="1"/>
    </xf>
    <xf numFmtId="0" fontId="0" fillId="7" borderId="6" xfId="0" applyNumberFormat="1" applyFont="1" applyFill="1" applyBorder="1" applyAlignment="1">
      <alignment vertical="top" wrapText="1"/>
    </xf>
    <xf numFmtId="0" fontId="0" fillId="7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7" borderId="6" xfId="0" applyNumberFormat="1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056"/>
      <rgbColor rgb="FF60D836"/>
      <rgbColor rgb="FF00A1FE"/>
      <rgbColor rgb="FFFEFFF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'Ascendas B'!$A$10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'Ascendas B'!$B$10:$E$10</c:f>
              <c:numCache>
                <c:formatCode>#,##0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8CE-97A8-5208BAC97E5B}"/>
            </c:ext>
          </c:extLst>
        </c:ser>
        <c:ser>
          <c:idx val="1"/>
          <c:order val="1"/>
          <c:tx>
            <c:strRef>
              <c:f>'Ascendas B'!$A$11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'Ascendas B'!$B$11:$E$11</c:f>
              <c:numCache>
                <c:formatCode>General</c:formatCode>
                <c:ptCount val="4"/>
                <c:pt idx="0">
                  <c:v>31.456234570437829</c:v>
                </c:pt>
                <c:pt idx="1">
                  <c:v>31.456234570437829</c:v>
                </c:pt>
                <c:pt idx="2">
                  <c:v>36.600629755969564</c:v>
                </c:pt>
                <c:pt idx="3">
                  <c:v>39.463731574864234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8CE-97A8-5208BAC97E5B}"/>
            </c:ext>
          </c:extLst>
        </c:ser>
        <c:ser>
          <c:idx val="2"/>
          <c:order val="2"/>
          <c:tx>
            <c:strRef>
              <c:f>'Ascendas B'!$A$12</c:f>
              <c:strCache>
                <c:ptCount val="1"/>
                <c:pt idx="0">
                  <c:v>Operating income or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'Ascendas B'!$B$12:$E$12</c:f>
              <c:numCache>
                <c:formatCode>General</c:formatCode>
                <c:ptCount val="4"/>
                <c:pt idx="0">
                  <c:v>26.466934507534212</c:v>
                </c:pt>
                <c:pt idx="1">
                  <c:v>26.466934507534212</c:v>
                </c:pt>
                <c:pt idx="2">
                  <c:v>28.512201521910256</c:v>
                </c:pt>
                <c:pt idx="3">
                  <c:v>25.661850271528319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1-48CE-97A8-5208BAC97E5B}"/>
            </c:ext>
          </c:extLst>
        </c:ser>
        <c:ser>
          <c:idx val="3"/>
          <c:order val="3"/>
          <c:tx>
            <c:strRef>
              <c:f>'Ascendas B'!$A$13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'Ascendas B'!$B$13:$E$13</c:f>
              <c:numCache>
                <c:formatCode>General</c:formatCode>
                <c:ptCount val="4"/>
                <c:pt idx="0">
                  <c:v>14.341708892169288</c:v>
                </c:pt>
                <c:pt idx="1">
                  <c:v>14.341708892169288</c:v>
                </c:pt>
                <c:pt idx="2">
                  <c:v>14.633954342692206</c:v>
                </c:pt>
                <c:pt idx="3">
                  <c:v>8.0125096974398762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1-48CE-97A8-5208BAC9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27263"/>
        <c:axId val="287627679"/>
      </c:barChart>
      <c:catAx>
        <c:axId val="28762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7679"/>
        <c:crosses val="autoZero"/>
        <c:auto val="1"/>
        <c:lblAlgn val="ctr"/>
        <c:lblOffset val="100"/>
        <c:noMultiLvlLbl val="0"/>
      </c:catAx>
      <c:valAx>
        <c:axId val="287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5" sqref="B5"/>
    </sheetView>
  </sheetViews>
  <sheetFormatPr defaultColWidth="16.28515625" defaultRowHeight="19.899999999999999" customHeight="1"/>
  <cols>
    <col min="1" max="8" width="16.28515625" style="14" customWidth="1"/>
    <col min="9" max="16384" width="16.28515625" style="14"/>
  </cols>
  <sheetData>
    <row r="1" spans="1:7" ht="27.6" customHeight="1">
      <c r="A1" s="36" t="s">
        <v>34</v>
      </c>
      <c r="B1" s="36"/>
      <c r="C1" s="36"/>
      <c r="D1" s="36"/>
      <c r="E1" s="36"/>
      <c r="F1" s="36"/>
      <c r="G1" s="36"/>
    </row>
    <row r="2" spans="1:7" ht="20.25" customHeight="1">
      <c r="A2" s="1"/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13" t="s">
        <v>3</v>
      </c>
    </row>
    <row r="3" spans="1:7" ht="20.25" customHeight="1">
      <c r="A3" s="15" t="s">
        <v>0</v>
      </c>
      <c r="B3" s="4"/>
      <c r="C3" s="5"/>
      <c r="D3" s="5"/>
      <c r="E3" s="5"/>
      <c r="F3" s="5"/>
      <c r="G3" s="6"/>
    </row>
    <row r="4" spans="1:7" ht="32.1" customHeight="1">
      <c r="A4" s="16" t="s">
        <v>1</v>
      </c>
      <c r="B4" s="8" t="s">
        <v>2</v>
      </c>
      <c r="C4" s="9" t="e">
        <f>(C3-B3)/B3</f>
        <v>#DIV/0!</v>
      </c>
      <c r="D4" s="9" t="e">
        <f>(D3-C3)/C3</f>
        <v>#DIV/0!</v>
      </c>
      <c r="E4" s="9" t="e">
        <f>(E3-D3)/D3</f>
        <v>#DIV/0!</v>
      </c>
      <c r="F4" s="9" t="e">
        <f>(F3-E3)/E3</f>
        <v>#DIV/0!</v>
      </c>
      <c r="G4" s="10"/>
    </row>
    <row r="5" spans="1:7" ht="32.1" customHeight="1">
      <c r="A5" s="17" t="s">
        <v>5</v>
      </c>
      <c r="B5" s="18">
        <v>3.4968935819641001E-2</v>
      </c>
      <c r="C5" s="10"/>
      <c r="D5" s="10"/>
      <c r="E5" s="10"/>
      <c r="F5" s="10"/>
      <c r="G5" s="10"/>
    </row>
    <row r="6" spans="1:7" ht="20.100000000000001" customHeight="1">
      <c r="A6" s="19" t="s">
        <v>6</v>
      </c>
      <c r="B6" s="18">
        <f>611908+3485883</f>
        <v>4097791</v>
      </c>
      <c r="C6" s="10"/>
      <c r="D6" s="10"/>
      <c r="E6" s="10"/>
      <c r="F6" s="10"/>
      <c r="G6" s="10"/>
    </row>
    <row r="7" spans="1:7" ht="20.100000000000001" customHeight="1">
      <c r="A7" s="19" t="s">
        <v>7</v>
      </c>
      <c r="B7" s="20">
        <v>122942</v>
      </c>
      <c r="C7" s="10"/>
      <c r="D7" s="21" t="s">
        <v>8</v>
      </c>
      <c r="E7" s="10"/>
      <c r="F7" s="10"/>
      <c r="G7" s="10"/>
    </row>
    <row r="8" spans="1:7" ht="20.100000000000001" customHeight="1">
      <c r="A8" s="16" t="s">
        <v>9</v>
      </c>
      <c r="B8" s="18">
        <f>B7/B6</f>
        <v>3.0002018160516238E-2</v>
      </c>
      <c r="C8" s="10"/>
      <c r="D8" s="22" t="s">
        <v>10</v>
      </c>
      <c r="E8" s="10"/>
      <c r="F8" s="10"/>
      <c r="G8" s="10"/>
    </row>
    <row r="9" spans="1:7" ht="20.100000000000001" customHeight="1">
      <c r="A9" s="19" t="s">
        <v>11</v>
      </c>
      <c r="B9" s="18">
        <v>11701000</v>
      </c>
      <c r="C9" s="10"/>
      <c r="D9" s="23" t="s">
        <v>12</v>
      </c>
      <c r="E9" s="10"/>
      <c r="F9" s="10"/>
      <c r="G9" s="10"/>
    </row>
    <row r="10" spans="1:7" ht="20.100000000000001" customHeight="1">
      <c r="A10" s="16" t="s">
        <v>13</v>
      </c>
      <c r="B10" s="18">
        <f>B6/(B6+B9)</f>
        <v>0.25937370777295554</v>
      </c>
      <c r="C10" s="10"/>
      <c r="D10" s="10"/>
      <c r="E10" s="10"/>
      <c r="F10" s="10"/>
      <c r="G10" s="10"/>
    </row>
    <row r="11" spans="1:7" ht="20.100000000000001" customHeight="1">
      <c r="A11" s="16" t="s">
        <v>14</v>
      </c>
      <c r="B11" s="18">
        <f>1-B10</f>
        <v>0.74062629222704446</v>
      </c>
      <c r="C11" s="10"/>
      <c r="D11" s="10"/>
      <c r="E11" s="10"/>
      <c r="F11" s="10"/>
      <c r="G11" s="10"/>
    </row>
    <row r="12" spans="1:7" ht="20.100000000000001" customHeight="1">
      <c r="A12" s="19" t="s">
        <v>15</v>
      </c>
      <c r="B12" s="18">
        <v>0.36</v>
      </c>
      <c r="C12" s="10"/>
      <c r="D12" s="10"/>
      <c r="E12" s="10"/>
      <c r="F12" s="10"/>
      <c r="G12" s="10"/>
    </row>
    <row r="13" spans="1:7" ht="20.100000000000001" customHeight="1">
      <c r="A13" s="7" t="s">
        <v>16</v>
      </c>
      <c r="B13" s="18">
        <v>1.7000000000000001E-2</v>
      </c>
      <c r="C13" s="10"/>
      <c r="D13" s="10"/>
      <c r="E13" s="10"/>
      <c r="F13" s="10"/>
      <c r="G13" s="10"/>
    </row>
    <row r="14" spans="1:7" ht="20.100000000000001" customHeight="1">
      <c r="A14" s="7" t="s">
        <v>17</v>
      </c>
      <c r="B14" s="18">
        <v>2.5000000000000001E-2</v>
      </c>
      <c r="C14" s="10"/>
      <c r="D14" s="10"/>
      <c r="E14" s="10"/>
      <c r="F14" s="10"/>
      <c r="G14" s="10"/>
    </row>
    <row r="15" spans="1:7" ht="20.100000000000001" customHeight="1">
      <c r="A15" s="16" t="s">
        <v>18</v>
      </c>
      <c r="B15" s="18">
        <f>B13+B12*(B14-B13)</f>
        <v>1.9880000000000002E-2</v>
      </c>
      <c r="C15" s="10"/>
      <c r="D15" s="10"/>
      <c r="E15" s="10"/>
      <c r="F15" s="10"/>
      <c r="G15" s="10"/>
    </row>
    <row r="16" spans="1:7" ht="32.1" customHeight="1">
      <c r="A16" s="19" t="s">
        <v>19</v>
      </c>
      <c r="B16" s="20">
        <v>14391</v>
      </c>
      <c r="C16" s="10"/>
      <c r="D16" s="10"/>
      <c r="E16" s="10"/>
      <c r="F16" s="10"/>
      <c r="G16" s="10"/>
    </row>
    <row r="17" spans="1:7" ht="20.100000000000001" customHeight="1">
      <c r="A17" s="19" t="s">
        <v>20</v>
      </c>
      <c r="B17" s="20">
        <v>517474</v>
      </c>
      <c r="C17" s="10"/>
      <c r="D17" s="10"/>
      <c r="E17" s="10"/>
      <c r="F17" s="10"/>
      <c r="G17" s="10"/>
    </row>
    <row r="18" spans="1:7" ht="20.100000000000001" customHeight="1">
      <c r="A18" s="16" t="s">
        <v>21</v>
      </c>
      <c r="B18" s="18">
        <f>B16/B17</f>
        <v>2.7810092874231362E-2</v>
      </c>
      <c r="C18" s="10"/>
      <c r="D18" s="10"/>
      <c r="E18" s="10"/>
      <c r="F18" s="10"/>
      <c r="G18" s="10"/>
    </row>
    <row r="19" spans="1:7" ht="20.100000000000001" customHeight="1">
      <c r="A19" s="16" t="s">
        <v>18</v>
      </c>
      <c r="B19" s="18">
        <f>B13+B12*(B14-B13)</f>
        <v>1.9880000000000002E-2</v>
      </c>
      <c r="C19" s="10"/>
      <c r="D19" s="10"/>
      <c r="E19" s="10"/>
      <c r="F19" s="10"/>
      <c r="G19" s="10"/>
    </row>
    <row r="20" spans="1:7" ht="20.100000000000001" customHeight="1">
      <c r="A20" s="16" t="s">
        <v>22</v>
      </c>
      <c r="B20" s="18">
        <f>B10*B8*(1-B18)+(B11*B15)</f>
        <v>2.2288974615959932E-2</v>
      </c>
      <c r="C20" s="10"/>
      <c r="D20" s="10"/>
      <c r="E20" s="10"/>
      <c r="F20" s="10"/>
      <c r="G20" s="10"/>
    </row>
    <row r="21" spans="1:7" ht="20.100000000000001" customHeight="1">
      <c r="A21" s="7" t="s">
        <v>23</v>
      </c>
      <c r="B21" s="18">
        <f>F3*(1+B5)/(0.09-B5)</f>
        <v>0</v>
      </c>
      <c r="C21" s="10"/>
      <c r="D21" s="10"/>
      <c r="E21" s="10"/>
      <c r="F21" s="10"/>
      <c r="G21" s="10"/>
    </row>
    <row r="22" spans="1:7" ht="20.100000000000001" customHeight="1">
      <c r="A22" s="11"/>
      <c r="B22" s="12"/>
      <c r="C22" s="10"/>
      <c r="D22" s="10"/>
      <c r="E22" s="10"/>
      <c r="F22" s="10"/>
      <c r="G22" s="10"/>
    </row>
    <row r="23" spans="1:7" ht="20.100000000000001" customHeight="1">
      <c r="A23" s="11"/>
      <c r="B23" s="12"/>
      <c r="C23" s="10"/>
      <c r="D23" s="10"/>
      <c r="E23" s="10"/>
      <c r="F23" s="10"/>
      <c r="G23" s="10"/>
    </row>
    <row r="24" spans="1:7" ht="20.100000000000001" customHeight="1">
      <c r="A24" s="11"/>
      <c r="B24" s="12"/>
      <c r="C24" s="10"/>
      <c r="D24" s="10"/>
      <c r="E24" s="10"/>
      <c r="F24" s="10"/>
      <c r="G24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13" sqref="C13"/>
    </sheetView>
  </sheetViews>
  <sheetFormatPr defaultColWidth="16.28515625" defaultRowHeight="19.899999999999999" customHeight="1"/>
  <cols>
    <col min="1" max="8" width="16.28515625" style="24" customWidth="1"/>
    <col min="9" max="16384" width="16.28515625" style="24"/>
  </cols>
  <sheetData>
    <row r="1" spans="1:7" ht="27.6" customHeight="1">
      <c r="A1" s="36" t="s">
        <v>4</v>
      </c>
      <c r="B1" s="36"/>
      <c r="C1" s="36"/>
      <c r="D1" s="36"/>
      <c r="E1" s="36"/>
      <c r="F1" s="36"/>
      <c r="G1" s="36"/>
    </row>
    <row r="2" spans="1:7" ht="20.25" customHeight="1">
      <c r="A2" s="1"/>
      <c r="B2" s="13" t="s">
        <v>24</v>
      </c>
      <c r="C2" s="2">
        <v>2019</v>
      </c>
      <c r="D2" s="2">
        <v>2018</v>
      </c>
      <c r="E2" s="2">
        <v>2017</v>
      </c>
      <c r="F2" s="1"/>
      <c r="G2" s="1"/>
    </row>
    <row r="3" spans="1:7" ht="20.25" customHeight="1">
      <c r="A3" s="3" t="s">
        <v>25</v>
      </c>
      <c r="B3" s="31">
        <v>316357</v>
      </c>
      <c r="C3" s="31">
        <v>316357</v>
      </c>
      <c r="D3" s="31">
        <v>76220</v>
      </c>
      <c r="E3" s="31">
        <v>41248</v>
      </c>
      <c r="F3" s="25"/>
      <c r="G3" s="6"/>
    </row>
    <row r="4" spans="1:7" ht="20.100000000000001" customHeight="1">
      <c r="A4" s="7" t="s">
        <v>26</v>
      </c>
      <c r="B4" s="31">
        <v>99514</v>
      </c>
      <c r="C4" s="31">
        <v>99514</v>
      </c>
      <c r="D4" s="31">
        <v>27897</v>
      </c>
      <c r="E4" s="31">
        <v>16278</v>
      </c>
      <c r="F4" s="28"/>
      <c r="G4" s="10"/>
    </row>
    <row r="5" spans="1:7" ht="32.1" customHeight="1">
      <c r="A5" s="7" t="s">
        <v>27</v>
      </c>
      <c r="B5" s="31">
        <v>83730</v>
      </c>
      <c r="C5" s="31">
        <v>83730</v>
      </c>
      <c r="D5" s="31">
        <v>21732</v>
      </c>
      <c r="E5" s="31">
        <v>10585</v>
      </c>
      <c r="F5" s="28"/>
      <c r="G5" s="10"/>
    </row>
    <row r="6" spans="1:7" ht="20.100000000000001" customHeight="1">
      <c r="A6" s="7" t="s">
        <v>28</v>
      </c>
      <c r="B6" s="31">
        <v>45371</v>
      </c>
      <c r="C6" s="31">
        <v>45371</v>
      </c>
      <c r="D6" s="31">
        <v>11154</v>
      </c>
      <c r="E6" s="31">
        <v>3305</v>
      </c>
      <c r="F6" s="28"/>
      <c r="G6" s="10"/>
    </row>
    <row r="7" spans="1:7" ht="20.100000000000001" customHeight="1">
      <c r="A7" s="11"/>
      <c r="B7" s="29"/>
      <c r="C7" s="28"/>
      <c r="D7" s="28"/>
      <c r="E7" s="28"/>
      <c r="F7" s="28"/>
      <c r="G7" s="10"/>
    </row>
    <row r="8" spans="1:7" ht="20.100000000000001" customHeight="1">
      <c r="A8" s="11"/>
      <c r="B8" s="29"/>
      <c r="C8" s="28"/>
      <c r="D8" s="28"/>
      <c r="E8" s="28"/>
      <c r="F8" s="28"/>
      <c r="G8" s="10"/>
    </row>
    <row r="9" spans="1:7" ht="20.100000000000001" customHeight="1">
      <c r="A9" s="11"/>
      <c r="B9" s="29"/>
      <c r="C9" s="28"/>
      <c r="D9" s="28"/>
      <c r="E9" s="28"/>
      <c r="F9" s="28"/>
      <c r="G9" s="10"/>
    </row>
    <row r="10" spans="1:7" ht="20.100000000000001" customHeight="1">
      <c r="A10" s="7" t="s">
        <v>25</v>
      </c>
      <c r="B10" s="26">
        <f>B3/B3*100</f>
        <v>100</v>
      </c>
      <c r="C10" s="27">
        <f>C3/C3*100</f>
        <v>100</v>
      </c>
      <c r="D10" s="27">
        <f>D3/D3*100</f>
        <v>100</v>
      </c>
      <c r="E10" s="27">
        <f>E3/E3*100</f>
        <v>100</v>
      </c>
      <c r="F10" s="28"/>
      <c r="G10" s="10"/>
    </row>
    <row r="11" spans="1:7" ht="20.100000000000001" customHeight="1">
      <c r="A11" s="7" t="s">
        <v>26</v>
      </c>
      <c r="B11" s="30">
        <f>B4/B3*100</f>
        <v>31.456234570437829</v>
      </c>
      <c r="C11" s="31">
        <f>C4/C3*100</f>
        <v>31.456234570437829</v>
      </c>
      <c r="D11" s="31">
        <f>D4/D3*100</f>
        <v>36.600629755969564</v>
      </c>
      <c r="E11" s="31">
        <f>E4/E3*100</f>
        <v>39.463731574864234</v>
      </c>
      <c r="F11" s="28"/>
      <c r="G11" s="10"/>
    </row>
    <row r="12" spans="1:7" ht="32.1" customHeight="1">
      <c r="A12" s="7" t="s">
        <v>27</v>
      </c>
      <c r="B12" s="30">
        <f>B5/B3*100</f>
        <v>26.466934507534212</v>
      </c>
      <c r="C12" s="31">
        <f>C5/C3*100</f>
        <v>26.466934507534212</v>
      </c>
      <c r="D12" s="31">
        <f>D5/D3*100</f>
        <v>28.512201521910256</v>
      </c>
      <c r="E12" s="31">
        <f>E5/E3*100</f>
        <v>25.661850271528319</v>
      </c>
      <c r="F12" s="28"/>
      <c r="G12" s="10"/>
    </row>
    <row r="13" spans="1:7" ht="20.100000000000001" customHeight="1">
      <c r="A13" s="7" t="s">
        <v>28</v>
      </c>
      <c r="B13" s="30">
        <f>B6/B3*100</f>
        <v>14.341708892169288</v>
      </c>
      <c r="C13" s="31">
        <f>C6/C3*100</f>
        <v>14.341708892169288</v>
      </c>
      <c r="D13" s="31">
        <f>D6/D3*100</f>
        <v>14.633954342692206</v>
      </c>
      <c r="E13" s="31">
        <f>E6/E3*100</f>
        <v>8.0125096974398762</v>
      </c>
      <c r="F13" s="28"/>
      <c r="G13" s="10"/>
    </row>
    <row r="14" spans="1:7" ht="20.100000000000001" customHeight="1">
      <c r="A14" s="11"/>
      <c r="B14" s="29"/>
      <c r="C14" s="28"/>
      <c r="D14" s="28"/>
      <c r="E14" s="28"/>
      <c r="F14" s="28"/>
      <c r="G14" s="10"/>
    </row>
    <row r="15" spans="1:7" ht="20.100000000000001" customHeight="1">
      <c r="A15" s="11"/>
      <c r="B15" s="29"/>
      <c r="C15" s="28"/>
      <c r="D15" s="28"/>
      <c r="E15" s="28"/>
      <c r="F15" s="28"/>
      <c r="G15" s="10"/>
    </row>
    <row r="16" spans="1:7" ht="20.100000000000001" customHeight="1">
      <c r="A16" s="11"/>
      <c r="B16" s="29"/>
      <c r="C16" s="28"/>
      <c r="D16" s="28"/>
      <c r="E16" s="28"/>
      <c r="F16" s="28"/>
      <c r="G16" s="10"/>
    </row>
    <row r="17" spans="1:7" ht="20.100000000000001" customHeight="1">
      <c r="A17" s="11"/>
      <c r="B17" s="29"/>
      <c r="C17" s="28"/>
      <c r="D17" s="28"/>
      <c r="E17" s="28"/>
      <c r="F17" s="28"/>
      <c r="G17" s="10"/>
    </row>
    <row r="18" spans="1:7" ht="20.100000000000001" customHeight="1">
      <c r="A18" s="11"/>
      <c r="B18" s="29"/>
      <c r="C18" s="28"/>
      <c r="D18" s="28"/>
      <c r="E18" s="28"/>
      <c r="F18" s="28"/>
      <c r="G18" s="10"/>
    </row>
    <row r="19" spans="1:7" ht="20.100000000000001" customHeight="1">
      <c r="A19" s="11"/>
      <c r="B19" s="29"/>
      <c r="C19" s="28"/>
      <c r="D19" s="28"/>
      <c r="E19" s="28"/>
      <c r="F19" s="28"/>
      <c r="G19" s="10"/>
    </row>
    <row r="20" spans="1:7" ht="20.100000000000001" customHeight="1">
      <c r="A20" s="11"/>
      <c r="B20" s="29"/>
      <c r="C20" s="28"/>
      <c r="D20" s="28"/>
      <c r="E20" s="28"/>
      <c r="F20" s="28"/>
      <c r="G20" s="10"/>
    </row>
    <row r="21" spans="1:7" ht="20.100000000000001" customHeight="1">
      <c r="A21" s="11"/>
      <c r="B21" s="29"/>
      <c r="C21" s="28"/>
      <c r="D21" s="28"/>
      <c r="E21" s="28"/>
      <c r="F21" s="28"/>
      <c r="G21" s="10"/>
    </row>
    <row r="22" spans="1:7" ht="20.100000000000001" customHeight="1">
      <c r="A22" s="11"/>
      <c r="B22" s="29"/>
      <c r="C22" s="28"/>
      <c r="D22" s="28"/>
      <c r="E22" s="28"/>
      <c r="F22" s="28"/>
      <c r="G22" s="10"/>
    </row>
    <row r="23" spans="1:7" ht="20.100000000000001" customHeight="1">
      <c r="A23" s="11"/>
      <c r="B23" s="29"/>
      <c r="C23" s="28"/>
      <c r="D23" s="28"/>
      <c r="E23" s="28"/>
      <c r="F23" s="28"/>
      <c r="G23" s="10"/>
    </row>
    <row r="24" spans="1:7" ht="20.100000000000001" customHeight="1">
      <c r="A24" s="11"/>
      <c r="B24" s="12"/>
      <c r="C24" s="10"/>
      <c r="D24" s="10"/>
      <c r="E24" s="10"/>
      <c r="F24" s="10"/>
      <c r="G24" s="10"/>
    </row>
  </sheetData>
  <mergeCells count="1">
    <mergeCell ref="A1:G1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D14" sqref="D14"/>
    </sheetView>
  </sheetViews>
  <sheetFormatPr defaultColWidth="16.28515625" defaultRowHeight="19.899999999999999" customHeight="1"/>
  <cols>
    <col min="1" max="8" width="16.28515625" style="32" customWidth="1"/>
    <col min="9" max="16384" width="16.28515625" style="32"/>
  </cols>
  <sheetData>
    <row r="1" spans="1:7" ht="27.6" customHeight="1">
      <c r="A1" s="36" t="s">
        <v>4</v>
      </c>
      <c r="B1" s="36"/>
      <c r="C1" s="36"/>
      <c r="D1" s="36"/>
      <c r="E1" s="36"/>
      <c r="F1" s="36"/>
      <c r="G1" s="36"/>
    </row>
    <row r="2" spans="1:7" ht="20.25" customHeight="1">
      <c r="A2" s="1"/>
      <c r="B2" s="2">
        <v>2019</v>
      </c>
      <c r="C2" s="2">
        <v>2018</v>
      </c>
      <c r="D2" s="2">
        <v>2017</v>
      </c>
      <c r="E2" s="1"/>
      <c r="F2" s="1"/>
      <c r="G2" s="1"/>
    </row>
    <row r="3" spans="1:7" ht="20.25" customHeight="1">
      <c r="A3" s="3" t="s">
        <v>29</v>
      </c>
      <c r="B3" s="35">
        <v>492728</v>
      </c>
      <c r="C3" s="35">
        <v>547821</v>
      </c>
      <c r="D3" s="35">
        <v>583737</v>
      </c>
      <c r="E3" s="25"/>
      <c r="F3" s="25"/>
      <c r="G3" s="6"/>
    </row>
    <row r="4" spans="1:7" ht="20.100000000000001" customHeight="1">
      <c r="A4" s="7" t="s">
        <v>30</v>
      </c>
      <c r="B4" s="35">
        <v>9449</v>
      </c>
      <c r="C4" s="35">
        <v>14486</v>
      </c>
      <c r="D4" s="35">
        <v>26086</v>
      </c>
      <c r="E4" s="28"/>
      <c r="F4" s="28"/>
      <c r="G4" s="10"/>
    </row>
    <row r="5" spans="1:7" ht="20.100000000000001" customHeight="1">
      <c r="A5" s="7" t="s">
        <v>31</v>
      </c>
      <c r="B5" s="35">
        <v>192011</v>
      </c>
      <c r="C5" s="35">
        <v>328841</v>
      </c>
      <c r="D5" s="34" t="s">
        <v>2</v>
      </c>
      <c r="E5" s="28"/>
      <c r="F5" s="28"/>
      <c r="G5" s="10"/>
    </row>
    <row r="6" spans="1:7" ht="32.1" customHeight="1">
      <c r="A6" s="7" t="s">
        <v>32</v>
      </c>
      <c r="B6" s="26">
        <v>11413823</v>
      </c>
      <c r="C6" s="27">
        <v>10353793</v>
      </c>
      <c r="D6" s="27">
        <v>10170818</v>
      </c>
      <c r="E6" s="28"/>
      <c r="F6" s="28"/>
      <c r="G6" s="10"/>
    </row>
    <row r="7" spans="1:7" ht="20.100000000000001" customHeight="1">
      <c r="A7" s="7" t="s">
        <v>33</v>
      </c>
      <c r="B7" s="35">
        <v>492728</v>
      </c>
      <c r="C7" s="35">
        <v>547821</v>
      </c>
      <c r="D7" s="35">
        <v>583737</v>
      </c>
      <c r="E7" s="28"/>
      <c r="F7" s="28"/>
      <c r="G7" s="10"/>
    </row>
    <row r="8" spans="1:7" ht="20.100000000000001" customHeight="1">
      <c r="A8" s="11"/>
      <c r="B8" s="29"/>
      <c r="C8" s="28"/>
      <c r="D8" s="28"/>
      <c r="E8" s="28"/>
      <c r="F8" s="28"/>
      <c r="G8" s="10"/>
    </row>
    <row r="9" spans="1:7" ht="20.100000000000001" customHeight="1">
      <c r="A9" s="11"/>
      <c r="B9" s="29"/>
      <c r="C9" s="28"/>
      <c r="D9" s="28"/>
      <c r="E9" s="28"/>
      <c r="F9" s="28"/>
      <c r="G9" s="10"/>
    </row>
    <row r="10" spans="1:7" ht="20.100000000000001" customHeight="1">
      <c r="A10" s="11"/>
      <c r="B10" s="29"/>
      <c r="C10" s="28"/>
      <c r="D10" s="28"/>
      <c r="E10" s="28"/>
      <c r="F10" s="28"/>
      <c r="G10" s="10"/>
    </row>
    <row r="11" spans="1:7" ht="20.100000000000001" customHeight="1">
      <c r="A11" s="11"/>
      <c r="B11" s="29"/>
      <c r="C11" s="28"/>
      <c r="D11" s="28"/>
      <c r="E11" s="28"/>
      <c r="F11" s="28"/>
      <c r="G11" s="10"/>
    </row>
    <row r="12" spans="1:7" ht="20.100000000000001" customHeight="1">
      <c r="A12" s="7" t="s">
        <v>29</v>
      </c>
      <c r="B12" s="30">
        <v>100</v>
      </c>
      <c r="C12" s="31">
        <v>100</v>
      </c>
      <c r="D12" s="31">
        <v>100</v>
      </c>
      <c r="E12" s="28"/>
      <c r="F12" s="28"/>
      <c r="G12" s="10"/>
    </row>
    <row r="13" spans="1:7" ht="20.100000000000001" customHeight="1">
      <c r="A13" s="7" t="s">
        <v>30</v>
      </c>
      <c r="B13" s="30">
        <f>B4/B3*100</f>
        <v>1.917690896397201</v>
      </c>
      <c r="C13" s="31">
        <f>C4/C3*100</f>
        <v>2.6442943954320843</v>
      </c>
      <c r="D13" s="31">
        <f>D4/D3*100</f>
        <v>4.468793309315668</v>
      </c>
      <c r="E13" s="28"/>
      <c r="F13" s="28"/>
      <c r="G13" s="10"/>
    </row>
    <row r="14" spans="1:7" ht="20.100000000000001" customHeight="1">
      <c r="A14" s="7" t="s">
        <v>31</v>
      </c>
      <c r="B14" s="33" t="s">
        <v>35</v>
      </c>
      <c r="C14" s="34" t="s">
        <v>36</v>
      </c>
      <c r="D14" s="33" t="s">
        <v>37</v>
      </c>
      <c r="E14" s="28"/>
      <c r="F14" s="28"/>
      <c r="G14" s="10"/>
    </row>
    <row r="15" spans="1:7" ht="32.1" customHeight="1">
      <c r="A15" s="7" t="s">
        <v>32</v>
      </c>
      <c r="B15" s="18">
        <v>100</v>
      </c>
      <c r="C15" s="31">
        <v>100</v>
      </c>
      <c r="D15" s="31">
        <v>100</v>
      </c>
      <c r="E15" s="28"/>
      <c r="F15" s="28"/>
      <c r="G15" s="10"/>
    </row>
    <row r="16" spans="1:7" ht="20.100000000000001" customHeight="1">
      <c r="A16" s="7" t="s">
        <v>33</v>
      </c>
      <c r="B16" s="30">
        <f>B7/B6*100</f>
        <v>4.3169409583449818</v>
      </c>
      <c r="C16" s="31">
        <f>C7/C6*100</f>
        <v>5.2910175044063559</v>
      </c>
      <c r="D16" s="31">
        <f>D7/D6*100</f>
        <v>5.7393318806805906</v>
      </c>
      <c r="E16" s="28"/>
      <c r="F16" s="28"/>
      <c r="G16" s="10"/>
    </row>
    <row r="17" spans="1:7" ht="20.100000000000001" customHeight="1">
      <c r="A17" s="11"/>
      <c r="B17" s="29"/>
      <c r="C17" s="28"/>
      <c r="D17" s="28"/>
      <c r="E17" s="28"/>
      <c r="F17" s="28"/>
      <c r="G17" s="10"/>
    </row>
    <row r="18" spans="1:7" ht="20.100000000000001" customHeight="1">
      <c r="A18" s="11"/>
      <c r="B18" s="29"/>
      <c r="C18" s="28"/>
      <c r="D18" s="28"/>
      <c r="E18" s="28"/>
      <c r="F18" s="28"/>
      <c r="G18" s="10"/>
    </row>
    <row r="19" spans="1:7" ht="20.100000000000001" customHeight="1">
      <c r="A19" s="11"/>
      <c r="B19" s="29"/>
      <c r="C19" s="28"/>
      <c r="D19" s="28"/>
      <c r="E19" s="28"/>
      <c r="F19" s="28"/>
      <c r="G19" s="10"/>
    </row>
    <row r="20" spans="1:7" ht="20.100000000000001" customHeight="1">
      <c r="A20" s="11"/>
      <c r="B20" s="29"/>
      <c r="C20" s="28"/>
      <c r="D20" s="28"/>
      <c r="E20" s="28"/>
      <c r="F20" s="28"/>
      <c r="G20" s="10"/>
    </row>
    <row r="21" spans="1:7" ht="20.100000000000001" customHeight="1">
      <c r="A21" s="11"/>
      <c r="B21" s="29"/>
      <c r="C21" s="28"/>
      <c r="D21" s="28"/>
      <c r="E21" s="28"/>
      <c r="F21" s="28"/>
      <c r="G21" s="10"/>
    </row>
    <row r="22" spans="1:7" ht="20.100000000000001" customHeight="1">
      <c r="A22" s="11"/>
      <c r="B22" s="29"/>
      <c r="C22" s="28"/>
      <c r="D22" s="28"/>
      <c r="E22" s="28"/>
      <c r="F22" s="28"/>
      <c r="G22" s="10"/>
    </row>
    <row r="23" spans="1:7" ht="20.100000000000001" customHeight="1">
      <c r="A23" s="11"/>
      <c r="B23" s="29"/>
      <c r="C23" s="28"/>
      <c r="D23" s="28"/>
      <c r="E23" s="28"/>
      <c r="F23" s="28"/>
      <c r="G23" s="10"/>
    </row>
    <row r="24" spans="1:7" ht="20.100000000000001" customHeight="1">
      <c r="A24" s="11"/>
      <c r="B24" s="12"/>
      <c r="C24" s="10"/>
      <c r="D24" s="10"/>
      <c r="E24" s="10"/>
      <c r="F24" s="10"/>
      <c r="G24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Ascendas</vt:lpstr>
      <vt:lpstr>Ascendas B</vt:lpstr>
      <vt:lpstr>Ascendas I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2021-03-17T13:23:53Z</dcterms:modified>
</cp:coreProperties>
</file>